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Results\"/>
    </mc:Choice>
  </mc:AlternateContent>
  <bookViews>
    <workbookView xWindow="0" yWindow="0" windowWidth="28800" windowHeight="12330" activeTab="1"/>
  </bookViews>
  <sheets>
    <sheet name="For tryp analysis" sheetId="1" r:id="rId1"/>
    <sheet name="For tryp analysis (2)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0" i="2" l="1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D168" i="2"/>
  <c r="O167" i="2"/>
  <c r="N167" i="2"/>
  <c r="D167" i="2"/>
  <c r="O166" i="2"/>
  <c r="N166" i="2"/>
  <c r="D166" i="2"/>
  <c r="O165" i="2"/>
  <c r="N165" i="2"/>
  <c r="D165" i="2"/>
  <c r="O164" i="2"/>
  <c r="N164" i="2"/>
  <c r="D164" i="2"/>
  <c r="O163" i="2"/>
  <c r="N163" i="2"/>
  <c r="D163" i="2"/>
  <c r="O162" i="2"/>
  <c r="N162" i="2"/>
  <c r="D162" i="2"/>
  <c r="O161" i="2"/>
  <c r="N161" i="2"/>
  <c r="D161" i="2"/>
  <c r="O160" i="2"/>
  <c r="N160" i="2"/>
  <c r="D160" i="2"/>
  <c r="O159" i="2"/>
  <c r="N159" i="2"/>
  <c r="D159" i="2"/>
  <c r="O158" i="2"/>
  <c r="N158" i="2"/>
  <c r="D158" i="2"/>
  <c r="O157" i="2"/>
  <c r="N157" i="2"/>
  <c r="D157" i="2"/>
  <c r="O156" i="2"/>
  <c r="N156" i="2"/>
  <c r="D156" i="2"/>
  <c r="O155" i="2"/>
  <c r="N155" i="2"/>
  <c r="D155" i="2"/>
  <c r="O154" i="2"/>
  <c r="N154" i="2"/>
  <c r="D154" i="2"/>
  <c r="O153" i="2"/>
  <c r="N153" i="2"/>
  <c r="D153" i="2"/>
  <c r="O152" i="2"/>
  <c r="N152" i="2"/>
  <c r="D152" i="2"/>
  <c r="O151" i="2"/>
  <c r="N151" i="2"/>
  <c r="D151" i="2"/>
  <c r="O150" i="2"/>
  <c r="N150" i="2"/>
  <c r="D150" i="2"/>
  <c r="O149" i="2"/>
  <c r="N149" i="2"/>
  <c r="D149" i="2"/>
  <c r="O148" i="2"/>
  <c r="N148" i="2"/>
  <c r="D148" i="2"/>
  <c r="O147" i="2"/>
  <c r="N147" i="2"/>
  <c r="D147" i="2"/>
  <c r="O146" i="2"/>
  <c r="N146" i="2"/>
  <c r="D146" i="2"/>
  <c r="O145" i="2"/>
  <c r="N145" i="2"/>
  <c r="D145" i="2"/>
  <c r="O144" i="2"/>
  <c r="N144" i="2"/>
  <c r="D144" i="2"/>
  <c r="O143" i="2"/>
  <c r="N143" i="2"/>
  <c r="D143" i="2"/>
  <c r="O142" i="2"/>
  <c r="N142" i="2"/>
  <c r="D142" i="2"/>
  <c r="O141" i="2"/>
  <c r="N141" i="2"/>
  <c r="D141" i="2"/>
  <c r="O140" i="2"/>
  <c r="N140" i="2"/>
  <c r="D140" i="2"/>
  <c r="O139" i="2"/>
  <c r="N139" i="2"/>
  <c r="D139" i="2"/>
  <c r="O138" i="2"/>
  <c r="N138" i="2"/>
  <c r="D138" i="2"/>
  <c r="O137" i="2"/>
  <c r="N137" i="2"/>
  <c r="D137" i="2"/>
  <c r="O136" i="2"/>
  <c r="N136" i="2"/>
  <c r="D136" i="2"/>
  <c r="O135" i="2"/>
  <c r="N135" i="2"/>
  <c r="D135" i="2"/>
  <c r="O134" i="2"/>
  <c r="N134" i="2"/>
  <c r="D134" i="2"/>
  <c r="O133" i="2"/>
  <c r="N133" i="2"/>
  <c r="D133" i="2"/>
  <c r="O132" i="2"/>
  <c r="N132" i="2"/>
  <c r="D132" i="2"/>
  <c r="O131" i="2"/>
  <c r="N131" i="2"/>
  <c r="D131" i="2"/>
  <c r="O130" i="2"/>
  <c r="N130" i="2"/>
  <c r="D130" i="2"/>
  <c r="O129" i="2"/>
  <c r="N129" i="2"/>
  <c r="D129" i="2"/>
  <c r="O128" i="2"/>
  <c r="N128" i="2"/>
  <c r="D128" i="2"/>
  <c r="O127" i="2"/>
  <c r="N127" i="2"/>
  <c r="D127" i="2"/>
  <c r="O126" i="2"/>
  <c r="N126" i="2"/>
  <c r="D126" i="2"/>
  <c r="O125" i="2"/>
  <c r="N125" i="2"/>
  <c r="D125" i="2"/>
  <c r="O124" i="2"/>
  <c r="N124" i="2"/>
  <c r="D124" i="2"/>
  <c r="O123" i="2"/>
  <c r="N123" i="2"/>
  <c r="D123" i="2"/>
  <c r="O122" i="2"/>
  <c r="N122" i="2"/>
  <c r="D122" i="2"/>
  <c r="O121" i="2"/>
  <c r="N121" i="2"/>
  <c r="D121" i="2"/>
  <c r="O120" i="2"/>
  <c r="N120" i="2"/>
  <c r="D120" i="2"/>
  <c r="O119" i="2"/>
  <c r="N119" i="2"/>
  <c r="D119" i="2"/>
  <c r="O118" i="2"/>
  <c r="N118" i="2"/>
  <c r="D118" i="2"/>
  <c r="O117" i="2"/>
  <c r="N117" i="2"/>
  <c r="D117" i="2"/>
  <c r="O116" i="2"/>
  <c r="N116" i="2"/>
  <c r="D116" i="2"/>
  <c r="O115" i="2"/>
  <c r="N115" i="2"/>
  <c r="D115" i="2"/>
  <c r="O114" i="2"/>
  <c r="N114" i="2"/>
  <c r="D114" i="2"/>
  <c r="O113" i="2"/>
  <c r="N113" i="2"/>
  <c r="D113" i="2"/>
  <c r="O112" i="2"/>
  <c r="N112" i="2"/>
  <c r="D112" i="2"/>
  <c r="O111" i="2"/>
  <c r="N111" i="2"/>
  <c r="D111" i="2"/>
  <c r="O110" i="2"/>
  <c r="N110" i="2"/>
  <c r="D110" i="2"/>
  <c r="O109" i="2"/>
  <c r="N109" i="2"/>
  <c r="D109" i="2"/>
  <c r="O108" i="2"/>
  <c r="N108" i="2"/>
  <c r="D108" i="2"/>
  <c r="O107" i="2"/>
  <c r="N107" i="2"/>
  <c r="D107" i="2"/>
  <c r="O106" i="2"/>
  <c r="N106" i="2"/>
  <c r="D106" i="2"/>
  <c r="O105" i="2"/>
  <c r="N105" i="2"/>
  <c r="D105" i="2"/>
  <c r="O104" i="2"/>
  <c r="N104" i="2"/>
  <c r="D104" i="2"/>
  <c r="O103" i="2"/>
  <c r="N103" i="2"/>
  <c r="D103" i="2"/>
  <c r="O102" i="2"/>
  <c r="N102" i="2"/>
  <c r="D102" i="2"/>
  <c r="O101" i="2"/>
  <c r="N101" i="2"/>
  <c r="D101" i="2"/>
  <c r="O100" i="2"/>
  <c r="N100" i="2"/>
  <c r="D100" i="2"/>
  <c r="O99" i="2"/>
  <c r="N99" i="2"/>
  <c r="D99" i="2"/>
  <c r="O98" i="2"/>
  <c r="N98" i="2"/>
  <c r="D98" i="2"/>
  <c r="O97" i="2"/>
  <c r="N97" i="2"/>
  <c r="D97" i="2"/>
  <c r="O96" i="2"/>
  <c r="N96" i="2"/>
  <c r="D96" i="2"/>
  <c r="O95" i="2"/>
  <c r="N95" i="2"/>
  <c r="D95" i="2"/>
  <c r="O94" i="2"/>
  <c r="N94" i="2"/>
  <c r="D94" i="2"/>
  <c r="O93" i="2"/>
  <c r="N93" i="2"/>
  <c r="D93" i="2"/>
  <c r="O92" i="2"/>
  <c r="N92" i="2"/>
  <c r="D92" i="2"/>
  <c r="O91" i="2"/>
  <c r="N91" i="2"/>
  <c r="D91" i="2"/>
  <c r="O90" i="2"/>
  <c r="N90" i="2"/>
  <c r="D90" i="2"/>
  <c r="O89" i="2"/>
  <c r="N89" i="2"/>
  <c r="D89" i="2"/>
  <c r="O88" i="2"/>
  <c r="N88" i="2"/>
  <c r="D88" i="2"/>
  <c r="O87" i="2"/>
  <c r="N87" i="2"/>
  <c r="D87" i="2"/>
  <c r="O86" i="2"/>
  <c r="N86" i="2"/>
  <c r="D86" i="2"/>
  <c r="O85" i="2"/>
  <c r="N85" i="2"/>
  <c r="D85" i="2"/>
  <c r="O84" i="2"/>
  <c r="N84" i="2"/>
  <c r="D84" i="2"/>
  <c r="O83" i="2"/>
  <c r="N83" i="2"/>
  <c r="D83" i="2"/>
  <c r="O82" i="2"/>
  <c r="N82" i="2"/>
  <c r="D82" i="2"/>
  <c r="O81" i="2"/>
  <c r="N81" i="2"/>
  <c r="D81" i="2"/>
  <c r="O80" i="2"/>
  <c r="N80" i="2"/>
  <c r="D80" i="2"/>
  <c r="O79" i="2"/>
  <c r="N79" i="2"/>
  <c r="D79" i="2"/>
  <c r="O78" i="2"/>
  <c r="N78" i="2"/>
  <c r="D78" i="2"/>
  <c r="O77" i="2"/>
  <c r="N77" i="2"/>
  <c r="D77" i="2"/>
  <c r="O76" i="2"/>
  <c r="N76" i="2"/>
  <c r="D76" i="2"/>
  <c r="O75" i="2"/>
  <c r="N75" i="2"/>
  <c r="D75" i="2"/>
  <c r="O74" i="2"/>
  <c r="N74" i="2"/>
  <c r="D74" i="2"/>
  <c r="O73" i="2"/>
  <c r="N73" i="2"/>
  <c r="D73" i="2"/>
  <c r="O72" i="2"/>
  <c r="N72" i="2"/>
  <c r="D72" i="2"/>
  <c r="O71" i="2"/>
  <c r="N71" i="2"/>
  <c r="D71" i="2"/>
  <c r="O70" i="2"/>
  <c r="N70" i="2"/>
  <c r="D70" i="2"/>
  <c r="O69" i="2"/>
  <c r="N69" i="2"/>
  <c r="D69" i="2"/>
  <c r="O68" i="2"/>
  <c r="N68" i="2"/>
  <c r="D68" i="2"/>
  <c r="O67" i="2"/>
  <c r="N67" i="2"/>
  <c r="D67" i="2"/>
  <c r="O66" i="2"/>
  <c r="N66" i="2"/>
  <c r="D66" i="2"/>
  <c r="O65" i="2"/>
  <c r="N65" i="2"/>
  <c r="D65" i="2"/>
  <c r="O64" i="2"/>
  <c r="N64" i="2"/>
  <c r="D64" i="2"/>
  <c r="O63" i="2"/>
  <c r="N63" i="2"/>
  <c r="D63" i="2"/>
  <c r="O62" i="2"/>
  <c r="N62" i="2"/>
  <c r="D62" i="2"/>
  <c r="O61" i="2"/>
  <c r="N61" i="2"/>
  <c r="D61" i="2"/>
  <c r="O60" i="2"/>
  <c r="N60" i="2"/>
  <c r="D60" i="2"/>
  <c r="O59" i="2"/>
  <c r="N59" i="2"/>
  <c r="D59" i="2"/>
  <c r="O58" i="2"/>
  <c r="N58" i="2"/>
  <c r="D58" i="2"/>
  <c r="O57" i="2"/>
  <c r="N57" i="2"/>
  <c r="D57" i="2"/>
  <c r="O56" i="2"/>
  <c r="N56" i="2"/>
  <c r="D56" i="2"/>
  <c r="O55" i="2"/>
  <c r="N55" i="2"/>
  <c r="D55" i="2"/>
  <c r="O54" i="2"/>
  <c r="N54" i="2"/>
  <c r="D54" i="2"/>
  <c r="O53" i="2"/>
  <c r="N53" i="2"/>
  <c r="D53" i="2"/>
  <c r="O52" i="2"/>
  <c r="N52" i="2"/>
  <c r="D52" i="2"/>
  <c r="O51" i="2"/>
  <c r="N51" i="2"/>
  <c r="D51" i="2"/>
  <c r="O50" i="2"/>
  <c r="N50" i="2"/>
  <c r="D50" i="2"/>
  <c r="O49" i="2"/>
  <c r="N49" i="2"/>
  <c r="D49" i="2"/>
  <c r="O48" i="2"/>
  <c r="N48" i="2"/>
  <c r="D48" i="2"/>
  <c r="O47" i="2"/>
  <c r="N47" i="2"/>
  <c r="D47" i="2"/>
  <c r="O46" i="2"/>
  <c r="N46" i="2"/>
  <c r="D46" i="2"/>
  <c r="O45" i="2"/>
  <c r="N45" i="2"/>
  <c r="D45" i="2"/>
  <c r="O44" i="2"/>
  <c r="N44" i="2"/>
  <c r="D44" i="2"/>
  <c r="O43" i="2"/>
  <c r="N43" i="2"/>
  <c r="D43" i="2"/>
  <c r="O42" i="2"/>
  <c r="N42" i="2"/>
  <c r="D42" i="2"/>
  <c r="O41" i="2"/>
  <c r="N41" i="2"/>
  <c r="D41" i="2"/>
  <c r="O40" i="2"/>
  <c r="N40" i="2"/>
  <c r="D40" i="2"/>
  <c r="O39" i="2"/>
  <c r="N39" i="2"/>
  <c r="D39" i="2"/>
  <c r="O38" i="2"/>
  <c r="N38" i="2"/>
  <c r="D38" i="2"/>
  <c r="O37" i="2"/>
  <c r="N37" i="2"/>
  <c r="D37" i="2"/>
  <c r="O36" i="2"/>
  <c r="N36" i="2"/>
  <c r="D36" i="2"/>
  <c r="O35" i="2"/>
  <c r="N35" i="2"/>
  <c r="D35" i="2"/>
  <c r="O34" i="2"/>
  <c r="N34" i="2"/>
  <c r="D34" i="2"/>
  <c r="O33" i="2"/>
  <c r="N33" i="2"/>
  <c r="D33" i="2"/>
  <c r="O32" i="2"/>
  <c r="N32" i="2"/>
  <c r="D32" i="2"/>
  <c r="O31" i="2"/>
  <c r="N31" i="2"/>
  <c r="D31" i="2"/>
  <c r="O30" i="2"/>
  <c r="N30" i="2"/>
  <c r="D30" i="2"/>
  <c r="O29" i="2"/>
  <c r="N29" i="2"/>
  <c r="D29" i="2"/>
  <c r="O28" i="2"/>
  <c r="N28" i="2"/>
  <c r="D28" i="2"/>
  <c r="O27" i="2"/>
  <c r="N27" i="2"/>
  <c r="D27" i="2"/>
  <c r="O26" i="2"/>
  <c r="N26" i="2"/>
  <c r="D26" i="2"/>
  <c r="O25" i="2"/>
  <c r="N25" i="2"/>
  <c r="D25" i="2"/>
  <c r="O24" i="2"/>
  <c r="N24" i="2"/>
  <c r="D24" i="2"/>
  <c r="O23" i="2"/>
  <c r="N23" i="2"/>
  <c r="D23" i="2"/>
  <c r="O22" i="2"/>
  <c r="N22" i="2"/>
  <c r="D22" i="2"/>
  <c r="O21" i="2"/>
  <c r="N21" i="2"/>
  <c r="D21" i="2"/>
  <c r="O20" i="2"/>
  <c r="N20" i="2"/>
  <c r="D20" i="2"/>
  <c r="O19" i="2"/>
  <c r="N19" i="2"/>
  <c r="D19" i="2"/>
  <c r="O18" i="2"/>
  <c r="N18" i="2"/>
  <c r="D18" i="2"/>
  <c r="O17" i="2"/>
  <c r="N17" i="2"/>
  <c r="D17" i="2"/>
  <c r="O16" i="2"/>
  <c r="N16" i="2"/>
  <c r="D16" i="2"/>
  <c r="O15" i="2"/>
  <c r="N15" i="2"/>
  <c r="D15" i="2"/>
  <c r="O14" i="2"/>
  <c r="N14" i="2"/>
  <c r="D14" i="2"/>
  <c r="O13" i="2"/>
  <c r="N13" i="2"/>
  <c r="D13" i="2"/>
  <c r="O12" i="2"/>
  <c r="N12" i="2"/>
  <c r="D12" i="2"/>
  <c r="O11" i="2"/>
  <c r="N11" i="2"/>
  <c r="D11" i="2"/>
  <c r="O10" i="2"/>
  <c r="N10" i="2"/>
  <c r="D10" i="2"/>
  <c r="O9" i="2"/>
  <c r="N9" i="2"/>
  <c r="D9" i="2"/>
  <c r="O8" i="2"/>
  <c r="N8" i="2"/>
  <c r="D8" i="2"/>
  <c r="O7" i="2"/>
  <c r="N7" i="2"/>
  <c r="D7" i="2"/>
  <c r="O6" i="2"/>
  <c r="N6" i="2"/>
  <c r="D6" i="2"/>
  <c r="O5" i="2"/>
  <c r="N5" i="2"/>
  <c r="D5" i="2"/>
  <c r="O4" i="2"/>
  <c r="N4" i="2"/>
  <c r="D4" i="2"/>
  <c r="O3" i="2"/>
  <c r="N3" i="2"/>
  <c r="D3" i="2"/>
  <c r="O2" i="2"/>
  <c r="N2" i="2"/>
  <c r="D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anakar</author>
  </authors>
  <commentList>
    <comment ref="A57" authorId="0" shapeId="0">
      <text>
        <r>
          <rPr>
            <b/>
            <sz val="9"/>
            <color rgb="FF000000"/>
            <rFont val="Tahoma"/>
            <family val="2"/>
          </rPr>
          <t>anakar:</t>
        </r>
        <r>
          <rPr>
            <sz val="9"/>
            <color rgb="FF000000"/>
            <rFont val="Tahoma"/>
            <family val="2"/>
          </rPr>
          <t xml:space="preserve">
STRANGE DDW!</t>
        </r>
      </text>
    </comment>
    <comment ref="A58" authorId="0" shapeId="0">
      <text>
        <r>
          <rPr>
            <b/>
            <sz val="9"/>
            <color rgb="FF000000"/>
            <rFont val="Tahoma"/>
            <family val="2"/>
          </rPr>
          <t>anakar:</t>
        </r>
        <r>
          <rPr>
            <sz val="9"/>
            <color rgb="FF000000"/>
            <rFont val="Tahoma"/>
            <family val="2"/>
          </rPr>
          <t xml:space="preserve">
STRANGE DDW!</t>
        </r>
      </text>
    </comment>
  </commentList>
</comments>
</file>

<file path=xl/comments2.xml><?xml version="1.0" encoding="utf-8"?>
<comments xmlns="http://schemas.openxmlformats.org/spreadsheetml/2006/main">
  <authors>
    <author>anakar</author>
  </authors>
  <commentList>
    <comment ref="A57" authorId="0" shapeId="0">
      <text>
        <r>
          <rPr>
            <b/>
            <sz val="9"/>
            <color rgb="FF000000"/>
            <rFont val="Tahoma"/>
            <family val="2"/>
          </rPr>
          <t>anakar:</t>
        </r>
        <r>
          <rPr>
            <sz val="9"/>
            <color rgb="FF000000"/>
            <rFont val="Tahoma"/>
            <family val="2"/>
          </rPr>
          <t xml:space="preserve">
STRANGE DDW!</t>
        </r>
      </text>
    </comment>
    <comment ref="A58" authorId="0" shapeId="0">
      <text>
        <r>
          <rPr>
            <b/>
            <sz val="9"/>
            <color rgb="FF000000"/>
            <rFont val="Tahoma"/>
            <family val="2"/>
          </rPr>
          <t>anakar:</t>
        </r>
        <r>
          <rPr>
            <sz val="9"/>
            <color rgb="FF000000"/>
            <rFont val="Tahoma"/>
            <family val="2"/>
          </rPr>
          <t xml:space="preserve">
STRANGE DDW!</t>
        </r>
      </text>
    </comment>
  </commentList>
</comments>
</file>

<file path=xl/sharedStrings.xml><?xml version="1.0" encoding="utf-8"?>
<sst xmlns="http://schemas.openxmlformats.org/spreadsheetml/2006/main" count="532" uniqueCount="26">
  <si>
    <t>Date</t>
  </si>
  <si>
    <t>Well</t>
  </si>
  <si>
    <t>ccCFU</t>
  </si>
  <si>
    <t>cCFU</t>
  </si>
  <si>
    <t>CFUs</t>
  </si>
  <si>
    <t>Special contamination</t>
  </si>
  <si>
    <t>Raman Simelane [275/305]</t>
  </si>
  <si>
    <t>Tryp - Simelane [275/354-6]</t>
  </si>
  <si>
    <t>Raman Cohen [270/298]</t>
  </si>
  <si>
    <t>Tryp - Baker [280/360]</t>
  </si>
  <si>
    <t>Raman Baker [280/310]</t>
  </si>
  <si>
    <t>Normalized tryp - Baker</t>
  </si>
  <si>
    <t>Normalized tryp - Simelane</t>
  </si>
  <si>
    <t>Tryptophan Equivalent - Baker</t>
  </si>
  <si>
    <t>Tryptophan Equivalent - Simelane</t>
  </si>
  <si>
    <t>DDW</t>
  </si>
  <si>
    <t>QP006</t>
  </si>
  <si>
    <t>QP003</t>
  </si>
  <si>
    <t>KDZ</t>
  </si>
  <si>
    <t>AAI08</t>
  </si>
  <si>
    <t>AAI05</t>
  </si>
  <si>
    <t>50-98</t>
  </si>
  <si>
    <t>99-499</t>
  </si>
  <si>
    <t>SH7</t>
  </si>
  <si>
    <t>500-1,000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</si>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</sst>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charset val="177"/>
      <scheme val="minor"/>
    </font>
    <font>
      <sz val="10"/>
      <color rgb="FF000000"/>
      <name val="Calibri"/>
      <family val="2"/>
      <charset val="177"/>
    </font>
    <font>
      <sz val="11"/>
      <color theme="1"/>
      <name val="Calibri"/>
      <family val="2"/>
      <charset val="177"/>
    </font>
    <font>
      <sz val="11"/>
      <color theme="1"/>
      <name val="Calibri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0" xfId="0" applyNumberFormat="1" applyFont="1" applyFill="1" applyBorder="1"/>
    <xf numFmtId="2" fontId="2" fillId="0" borderId="0" xfId="0" applyNumberFormat="1" applyFont="1" applyFill="1" applyBorder="1"/>
    <xf numFmtId="1" fontId="2" fillId="0" borderId="0" xfId="0" applyNumberFormat="1" applyFont="1" applyFill="1" applyBorder="1"/>
    <xf numFmtId="2" fontId="3" fillId="0" borderId="0" xfId="0" applyNumberFormat="1" applyFont="1" applyFill="1"/>
    <xf numFmtId="0" fontId="2" fillId="0" borderId="0" xfId="0" applyFont="1" applyFill="1" applyBorder="1"/>
    <xf numFmtId="0" fontId="3" fillId="0" borderId="0" xfId="0" applyFont="1" applyFill="1"/>
    <xf numFmtId="1" fontId="2" fillId="0" borderId="0" xfId="0" quotePrefix="1" applyNumberFormat="1" applyFont="1" applyFill="1" applyBorder="1"/>
    <xf numFmtId="2" fontId="2" fillId="0" borderId="0" xfId="0" quotePrefix="1" applyNumberFormat="1" applyFont="1" applyFill="1" applyBorder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HPC - Tryptophan Baker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 tryp analysis'!$E$2:$E$210</c:f>
              <c:numCache>
                <c:formatCode>0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11</c:v>
                </c:pt>
                <c:pt idx="148">
                  <c:v>11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21</c:v>
                </c:pt>
                <c:pt idx="165">
                  <c:v>30</c:v>
                </c:pt>
                <c:pt idx="166">
                  <c:v>30</c:v>
                </c:pt>
                <c:pt idx="167">
                  <c:v>51</c:v>
                </c:pt>
                <c:pt idx="168">
                  <c:v>51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70</c:v>
                </c:pt>
                <c:pt idx="174">
                  <c:v>70</c:v>
                </c:pt>
                <c:pt idx="175">
                  <c:v>76</c:v>
                </c:pt>
                <c:pt idx="176">
                  <c:v>76</c:v>
                </c:pt>
                <c:pt idx="177">
                  <c:v>80</c:v>
                </c:pt>
                <c:pt idx="178">
                  <c:v>80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110</c:v>
                </c:pt>
                <c:pt idx="184">
                  <c:v>110</c:v>
                </c:pt>
                <c:pt idx="185">
                  <c:v>120</c:v>
                </c:pt>
                <c:pt idx="186">
                  <c:v>120</c:v>
                </c:pt>
                <c:pt idx="187">
                  <c:v>160</c:v>
                </c:pt>
                <c:pt idx="188">
                  <c:v>160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210</c:v>
                </c:pt>
                <c:pt idx="198">
                  <c:v>210</c:v>
                </c:pt>
                <c:pt idx="199">
                  <c:v>230</c:v>
                </c:pt>
                <c:pt idx="200">
                  <c:v>230</c:v>
                </c:pt>
                <c:pt idx="201">
                  <c:v>260</c:v>
                </c:pt>
                <c:pt idx="202">
                  <c:v>260</c:v>
                </c:pt>
                <c:pt idx="203">
                  <c:v>260</c:v>
                </c:pt>
                <c:pt idx="204">
                  <c:v>260</c:v>
                </c:pt>
                <c:pt idx="205">
                  <c:v>770</c:v>
                </c:pt>
                <c:pt idx="206">
                  <c:v>770</c:v>
                </c:pt>
                <c:pt idx="207">
                  <c:v>2900</c:v>
                </c:pt>
                <c:pt idx="208">
                  <c:v>2900</c:v>
                </c:pt>
              </c:numCache>
            </c:numRef>
          </c:xVal>
          <c:yVal>
            <c:numRef>
              <c:f>'For tryp analysis'!$L$2:$L$210</c:f>
              <c:numCache>
                <c:formatCode>General</c:formatCode>
                <c:ptCount val="209"/>
                <c:pt idx="0">
                  <c:v>9.8306718017274614E-2</c:v>
                </c:pt>
                <c:pt idx="1">
                  <c:v>0.32393852518354393</c:v>
                </c:pt>
                <c:pt idx="2">
                  <c:v>6.634827848327933E-2</c:v>
                </c:pt>
                <c:pt idx="3">
                  <c:v>4.4401067094852656E-2</c:v>
                </c:pt>
                <c:pt idx="4">
                  <c:v>7.3050881060587741E-2</c:v>
                </c:pt>
                <c:pt idx="5">
                  <c:v>0.12833207904207344</c:v>
                </c:pt>
                <c:pt idx="6">
                  <c:v>0.1492762674455427</c:v>
                </c:pt>
                <c:pt idx="7">
                  <c:v>9.8231683366989425E-2</c:v>
                </c:pt>
                <c:pt idx="8">
                  <c:v>0.22905676391687438</c:v>
                </c:pt>
                <c:pt idx="9">
                  <c:v>8.7713956951371089E-2</c:v>
                </c:pt>
                <c:pt idx="10">
                  <c:v>0.11090170483295921</c:v>
                </c:pt>
                <c:pt idx="11">
                  <c:v>0.11908465615556477</c:v>
                </c:pt>
                <c:pt idx="12">
                  <c:v>8.7060422700907927E-2</c:v>
                </c:pt>
                <c:pt idx="13">
                  <c:v>7.5170462324531159E-2</c:v>
                </c:pt>
                <c:pt idx="14">
                  <c:v>4.8492523838666507E-2</c:v>
                </c:pt>
                <c:pt idx="15">
                  <c:v>3.4744189873748742E-2</c:v>
                </c:pt>
                <c:pt idx="16">
                  <c:v>3.992338158102067E-2</c:v>
                </c:pt>
                <c:pt idx="17">
                  <c:v>4.6807145222748689E-2</c:v>
                </c:pt>
                <c:pt idx="18">
                  <c:v>5.0336895161152015E-2</c:v>
                </c:pt>
                <c:pt idx="19">
                  <c:v>3.1618155656056482E-2</c:v>
                </c:pt>
                <c:pt idx="20">
                  <c:v>3.7392987241544821E-2</c:v>
                </c:pt>
                <c:pt idx="21">
                  <c:v>5.5210587299806727E-2</c:v>
                </c:pt>
                <c:pt idx="22">
                  <c:v>3.8668275737692118E-2</c:v>
                </c:pt>
                <c:pt idx="23">
                  <c:v>4.1714904638920892E-2</c:v>
                </c:pt>
                <c:pt idx="24">
                  <c:v>4.3991229008344519E-2</c:v>
                </c:pt>
                <c:pt idx="25">
                  <c:v>6.4371140660614348E-2</c:v>
                </c:pt>
                <c:pt idx="26">
                  <c:v>6.1318558182058447E-2</c:v>
                </c:pt>
                <c:pt idx="27">
                  <c:v>4.3123631815028374E-2</c:v>
                </c:pt>
                <c:pt idx="28">
                  <c:v>4.7975651022999583E-2</c:v>
                </c:pt>
                <c:pt idx="29">
                  <c:v>2.6027078114977061E-2</c:v>
                </c:pt>
                <c:pt idx="30">
                  <c:v>2.2147312461066097E-2</c:v>
                </c:pt>
                <c:pt idx="31">
                  <c:v>1.8623514058103138E-2</c:v>
                </c:pt>
                <c:pt idx="32">
                  <c:v>1.8285395921578934E-2</c:v>
                </c:pt>
                <c:pt idx="33">
                  <c:v>2.7913802282871897E-2</c:v>
                </c:pt>
                <c:pt idx="34">
                  <c:v>2.9487835923927265E-2</c:v>
                </c:pt>
                <c:pt idx="35">
                  <c:v>2.0149778059496325E-2</c:v>
                </c:pt>
                <c:pt idx="36">
                  <c:v>1.9268420032489693E-2</c:v>
                </c:pt>
                <c:pt idx="37">
                  <c:v>4.0087733361685904E-2</c:v>
                </c:pt>
                <c:pt idx="38">
                  <c:v>3.9139528091137174E-2</c:v>
                </c:pt>
                <c:pt idx="39">
                  <c:v>0.21269988302075341</c:v>
                </c:pt>
                <c:pt idx="40">
                  <c:v>0.27463733187667372</c:v>
                </c:pt>
                <c:pt idx="41">
                  <c:v>3.27502540770062E-2</c:v>
                </c:pt>
                <c:pt idx="42">
                  <c:v>2.488472730478242E-2</c:v>
                </c:pt>
                <c:pt idx="43">
                  <c:v>3.836672740571076E-2</c:v>
                </c:pt>
                <c:pt idx="44">
                  <c:v>3.7676749744121545E-2</c:v>
                </c:pt>
                <c:pt idx="45">
                  <c:v>0.10624580182122839</c:v>
                </c:pt>
                <c:pt idx="46">
                  <c:v>9.310010822978243E-2</c:v>
                </c:pt>
                <c:pt idx="47">
                  <c:v>4.0787999798648326E-2</c:v>
                </c:pt>
                <c:pt idx="48">
                  <c:v>4.0515365358296432E-2</c:v>
                </c:pt>
                <c:pt idx="49">
                  <c:v>4.1026551489393139E-2</c:v>
                </c:pt>
                <c:pt idx="50">
                  <c:v>0.11061945072175949</c:v>
                </c:pt>
                <c:pt idx="51">
                  <c:v>5.5372408732517635E-2</c:v>
                </c:pt>
                <c:pt idx="52">
                  <c:v>4.1180970241883795E-2</c:v>
                </c:pt>
                <c:pt idx="53">
                  <c:v>8.0633408758205932E-2</c:v>
                </c:pt>
                <c:pt idx="54">
                  <c:v>7.439399060175772E-2</c:v>
                </c:pt>
                <c:pt idx="55">
                  <c:v>0.37878670953478211</c:v>
                </c:pt>
                <c:pt idx="56">
                  <c:v>0.36223791559388474</c:v>
                </c:pt>
                <c:pt idx="57">
                  <c:v>4.8751768375128721E-2</c:v>
                </c:pt>
                <c:pt idx="58">
                  <c:v>4.5943748431719118E-2</c:v>
                </c:pt>
                <c:pt idx="59">
                  <c:v>0.11544429873701226</c:v>
                </c:pt>
                <c:pt idx="60">
                  <c:v>0.11095168723953416</c:v>
                </c:pt>
                <c:pt idx="61">
                  <c:v>0.15834940658820731</c:v>
                </c:pt>
                <c:pt idx="62">
                  <c:v>0.14724434763668878</c:v>
                </c:pt>
                <c:pt idx="63">
                  <c:v>0.10072070858743892</c:v>
                </c:pt>
                <c:pt idx="64">
                  <c:v>0.12150288105788343</c:v>
                </c:pt>
                <c:pt idx="65">
                  <c:v>4.8158574757816063E-2</c:v>
                </c:pt>
                <c:pt idx="66">
                  <c:v>5.7309342761647029E-2</c:v>
                </c:pt>
                <c:pt idx="67">
                  <c:v>0.1064339875540697</c:v>
                </c:pt>
                <c:pt idx="68">
                  <c:v>0.11581798497638911</c:v>
                </c:pt>
                <c:pt idx="69">
                  <c:v>0.12378703189723617</c:v>
                </c:pt>
                <c:pt idx="70">
                  <c:v>0.12628553596323913</c:v>
                </c:pt>
                <c:pt idx="71">
                  <c:v>8.0787875736006182E-2</c:v>
                </c:pt>
                <c:pt idx="72">
                  <c:v>8.9144731098417404E-2</c:v>
                </c:pt>
                <c:pt idx="73">
                  <c:v>0.10882252750304203</c:v>
                </c:pt>
                <c:pt idx="74">
                  <c:v>0.1453407140351784</c:v>
                </c:pt>
                <c:pt idx="75">
                  <c:v>7.6984665937547228E-2</c:v>
                </c:pt>
                <c:pt idx="76">
                  <c:v>9.2676704005674779E-2</c:v>
                </c:pt>
                <c:pt idx="77">
                  <c:v>0.11132563729310092</c:v>
                </c:pt>
                <c:pt idx="78">
                  <c:v>0.14482201965808081</c:v>
                </c:pt>
                <c:pt idx="79">
                  <c:v>7.2192944277155266E-2</c:v>
                </c:pt>
                <c:pt idx="80">
                  <c:v>6.5156030113858315E-2</c:v>
                </c:pt>
                <c:pt idx="81">
                  <c:v>8.2986714819795596E-2</c:v>
                </c:pt>
                <c:pt idx="82">
                  <c:v>9.3073184835646208E-2</c:v>
                </c:pt>
                <c:pt idx="83">
                  <c:v>8.7829876410775248E-2</c:v>
                </c:pt>
                <c:pt idx="84">
                  <c:v>0.11746958142390221</c:v>
                </c:pt>
                <c:pt idx="85">
                  <c:v>0.12444303149614371</c:v>
                </c:pt>
                <c:pt idx="86">
                  <c:v>0.13753594372227393</c:v>
                </c:pt>
                <c:pt idx="87">
                  <c:v>0.1102088331011261</c:v>
                </c:pt>
                <c:pt idx="88">
                  <c:v>0.12111090552443252</c:v>
                </c:pt>
                <c:pt idx="89">
                  <c:v>8.603429401156551E-2</c:v>
                </c:pt>
                <c:pt idx="90">
                  <c:v>8.9667058039857972E-2</c:v>
                </c:pt>
                <c:pt idx="91">
                  <c:v>0.28068230045383163</c:v>
                </c:pt>
                <c:pt idx="92">
                  <c:v>9.094198109515686E-2</c:v>
                </c:pt>
                <c:pt idx="93">
                  <c:v>9.4128244496850894E-2</c:v>
                </c:pt>
                <c:pt idx="94">
                  <c:v>8.9310626844413987E-2</c:v>
                </c:pt>
                <c:pt idx="95">
                  <c:v>0.11131710282900073</c:v>
                </c:pt>
                <c:pt idx="96">
                  <c:v>0.10303609060517652</c:v>
                </c:pt>
                <c:pt idx="97">
                  <c:v>0.11424447882158428</c:v>
                </c:pt>
                <c:pt idx="98">
                  <c:v>0.13396586226749213</c:v>
                </c:pt>
                <c:pt idx="99">
                  <c:v>8.8693383667479225E-2</c:v>
                </c:pt>
                <c:pt idx="100">
                  <c:v>0.1004939887035556</c:v>
                </c:pt>
                <c:pt idx="101">
                  <c:v>9.8022746257609594E-2</c:v>
                </c:pt>
                <c:pt idx="102">
                  <c:v>0.11741324267691562</c:v>
                </c:pt>
                <c:pt idx="103">
                  <c:v>0.10742387833604933</c:v>
                </c:pt>
                <c:pt idx="104">
                  <c:v>0.11903680510771494</c:v>
                </c:pt>
                <c:pt idx="105">
                  <c:v>6.1284358616063787E-2</c:v>
                </c:pt>
                <c:pt idx="106">
                  <c:v>9.7306668015727016E-2</c:v>
                </c:pt>
                <c:pt idx="107">
                  <c:v>0.29987113300828655</c:v>
                </c:pt>
                <c:pt idx="108">
                  <c:v>0.11769465607132373</c:v>
                </c:pt>
                <c:pt idx="109">
                  <c:v>0.12260044800954714</c:v>
                </c:pt>
                <c:pt idx="110">
                  <c:v>0.14001066379152835</c:v>
                </c:pt>
                <c:pt idx="111">
                  <c:v>9.065898856683699E-2</c:v>
                </c:pt>
                <c:pt idx="112">
                  <c:v>0.11571217200493375</c:v>
                </c:pt>
                <c:pt idx="113">
                  <c:v>0.11465690662736527</c:v>
                </c:pt>
                <c:pt idx="114">
                  <c:v>0.12383031759143046</c:v>
                </c:pt>
                <c:pt idx="115">
                  <c:v>7.5681368844038491E-2</c:v>
                </c:pt>
                <c:pt idx="116">
                  <c:v>9.4960992264439048E-2</c:v>
                </c:pt>
                <c:pt idx="117">
                  <c:v>8.7228615919195313E-2</c:v>
                </c:pt>
                <c:pt idx="118">
                  <c:v>0.11738377312848797</c:v>
                </c:pt>
                <c:pt idx="119">
                  <c:v>0.24453639264734983</c:v>
                </c:pt>
                <c:pt idx="120">
                  <c:v>0.25028096503514768</c:v>
                </c:pt>
                <c:pt idx="121">
                  <c:v>8.557961034207727E-2</c:v>
                </c:pt>
                <c:pt idx="122">
                  <c:v>0.114326025588898</c:v>
                </c:pt>
                <c:pt idx="123">
                  <c:v>8.1891436087591196E-2</c:v>
                </c:pt>
                <c:pt idx="124">
                  <c:v>0.10320757175306097</c:v>
                </c:pt>
                <c:pt idx="125">
                  <c:v>9.4307785553242221E-2</c:v>
                </c:pt>
                <c:pt idx="126">
                  <c:v>0.10613526208943669</c:v>
                </c:pt>
                <c:pt idx="127">
                  <c:v>8.4345209633014284E-2</c:v>
                </c:pt>
                <c:pt idx="128">
                  <c:v>9.5707877730704466E-2</c:v>
                </c:pt>
                <c:pt idx="129">
                  <c:v>0.48857652413000124</c:v>
                </c:pt>
                <c:pt idx="130">
                  <c:v>0.29567903074919316</c:v>
                </c:pt>
                <c:pt idx="131">
                  <c:v>0.10675830173651361</c:v>
                </c:pt>
                <c:pt idx="132">
                  <c:v>0.12061207264562716</c:v>
                </c:pt>
                <c:pt idx="133">
                  <c:v>8.4909830676946754E-2</c:v>
                </c:pt>
                <c:pt idx="134">
                  <c:v>9.3002836829946797E-2</c:v>
                </c:pt>
                <c:pt idx="135">
                  <c:v>9.1705808370241559E-2</c:v>
                </c:pt>
                <c:pt idx="136">
                  <c:v>9.9719725892322447E-2</c:v>
                </c:pt>
                <c:pt idx="137">
                  <c:v>0.10952920238911314</c:v>
                </c:pt>
                <c:pt idx="138">
                  <c:v>0.12086895428650432</c:v>
                </c:pt>
                <c:pt idx="139">
                  <c:v>0.13584077506747883</c:v>
                </c:pt>
                <c:pt idx="140">
                  <c:v>0.1277122146078471</c:v>
                </c:pt>
                <c:pt idx="141">
                  <c:v>4.1636015772151619E-2</c:v>
                </c:pt>
                <c:pt idx="142">
                  <c:v>4.4432075246748207E-2</c:v>
                </c:pt>
                <c:pt idx="143">
                  <c:v>8.9712021876851109E-2</c:v>
                </c:pt>
                <c:pt idx="144">
                  <c:v>0.10401529862799902</c:v>
                </c:pt>
                <c:pt idx="145">
                  <c:v>5.2652406641008655E-2</c:v>
                </c:pt>
                <c:pt idx="146">
                  <c:v>5.7165678723932849E-2</c:v>
                </c:pt>
                <c:pt idx="147">
                  <c:v>9.4474364708846126E-2</c:v>
                </c:pt>
                <c:pt idx="148">
                  <c:v>0.10850804642574974</c:v>
                </c:pt>
                <c:pt idx="149">
                  <c:v>7.7431530342905772E-2</c:v>
                </c:pt>
                <c:pt idx="150">
                  <c:v>7.1660010046692979E-2</c:v>
                </c:pt>
                <c:pt idx="151">
                  <c:v>0.11210867632658361</c:v>
                </c:pt>
                <c:pt idx="152">
                  <c:v>0.15178683951458258</c:v>
                </c:pt>
                <c:pt idx="153">
                  <c:v>0.16453225775519384</c:v>
                </c:pt>
                <c:pt idx="154">
                  <c:v>0.16010779800449573</c:v>
                </c:pt>
                <c:pt idx="155">
                  <c:v>0.10668050588703368</c:v>
                </c:pt>
                <c:pt idx="156">
                  <c:v>0.10344062314381001</c:v>
                </c:pt>
                <c:pt idx="157">
                  <c:v>9.740756369972077E-2</c:v>
                </c:pt>
                <c:pt idx="158">
                  <c:v>0.11182304274232188</c:v>
                </c:pt>
                <c:pt idx="159">
                  <c:v>9.9723528342790607E-2</c:v>
                </c:pt>
                <c:pt idx="160">
                  <c:v>0.10609846771675774</c:v>
                </c:pt>
                <c:pt idx="161">
                  <c:v>0.10108955929789246</c:v>
                </c:pt>
                <c:pt idx="162">
                  <c:v>9.9635178050244036E-2</c:v>
                </c:pt>
                <c:pt idx="163">
                  <c:v>0.1078022363750914</c:v>
                </c:pt>
                <c:pt idx="164">
                  <c:v>0.11574878408816662</c:v>
                </c:pt>
                <c:pt idx="165">
                  <c:v>7.6127367970222098E-2</c:v>
                </c:pt>
                <c:pt idx="166">
                  <c:v>8.6964171045621999E-2</c:v>
                </c:pt>
                <c:pt idx="167">
                  <c:v>7.8660304975786563E-2</c:v>
                </c:pt>
                <c:pt idx="168">
                  <c:v>7.0260065140199224E-2</c:v>
                </c:pt>
                <c:pt idx="169">
                  <c:v>0.14636083088243573</c:v>
                </c:pt>
                <c:pt idx="170">
                  <c:v>0.18504612023266423</c:v>
                </c:pt>
                <c:pt idx="171">
                  <c:v>7.6542305602381969E-2</c:v>
                </c:pt>
                <c:pt idx="172">
                  <c:v>7.8095980577676929E-2</c:v>
                </c:pt>
                <c:pt idx="173">
                  <c:v>0.11543845426588775</c:v>
                </c:pt>
                <c:pt idx="174">
                  <c:v>0.13013433572716898</c:v>
                </c:pt>
                <c:pt idx="175">
                  <c:v>4.0579593210239524E-2</c:v>
                </c:pt>
                <c:pt idx="176">
                  <c:v>4.7294031647323549E-2</c:v>
                </c:pt>
                <c:pt idx="177">
                  <c:v>0.10183578694228695</c:v>
                </c:pt>
                <c:pt idx="178">
                  <c:v>0.17435788100051905</c:v>
                </c:pt>
                <c:pt idx="179">
                  <c:v>7.4041575579162744E-2</c:v>
                </c:pt>
                <c:pt idx="180">
                  <c:v>8.2589824647431309E-2</c:v>
                </c:pt>
                <c:pt idx="181">
                  <c:v>5.3032044457465406E-2</c:v>
                </c:pt>
                <c:pt idx="182">
                  <c:v>5.4341572216175943E-2</c:v>
                </c:pt>
                <c:pt idx="183">
                  <c:v>0.11177238722029849</c:v>
                </c:pt>
                <c:pt idx="184">
                  <c:v>0.11110120272596977</c:v>
                </c:pt>
                <c:pt idx="185">
                  <c:v>0.18159471830466095</c:v>
                </c:pt>
                <c:pt idx="186">
                  <c:v>0.21160600128259438</c:v>
                </c:pt>
                <c:pt idx="187">
                  <c:v>6.1132727036699981E-2</c:v>
                </c:pt>
                <c:pt idx="188">
                  <c:v>5.4447485156678223E-2</c:v>
                </c:pt>
                <c:pt idx="189">
                  <c:v>0.40487176263787017</c:v>
                </c:pt>
                <c:pt idx="190">
                  <c:v>0.4410194613757194</c:v>
                </c:pt>
                <c:pt idx="191">
                  <c:v>6.9646935933989559E-2</c:v>
                </c:pt>
                <c:pt idx="192">
                  <c:v>8.3175486093789261E-2</c:v>
                </c:pt>
                <c:pt idx="193">
                  <c:v>0.21736374384629362</c:v>
                </c:pt>
                <c:pt idx="194">
                  <c:v>0.22678184612254504</c:v>
                </c:pt>
                <c:pt idx="195">
                  <c:v>4.7639296765140338E-2</c:v>
                </c:pt>
                <c:pt idx="196">
                  <c:v>6.0959538222419611E-2</c:v>
                </c:pt>
                <c:pt idx="197">
                  <c:v>0.3239386326584246</c:v>
                </c:pt>
                <c:pt idx="198">
                  <c:v>0.35484692881289259</c:v>
                </c:pt>
                <c:pt idx="199">
                  <c:v>0.36243739417353305</c:v>
                </c:pt>
                <c:pt idx="200">
                  <c:v>0.42956723711876332</c:v>
                </c:pt>
                <c:pt idx="201">
                  <c:v>0.26208539228181965</c:v>
                </c:pt>
                <c:pt idx="202">
                  <c:v>0.27492418583292183</c:v>
                </c:pt>
                <c:pt idx="203">
                  <c:v>0.39362887474609537</c:v>
                </c:pt>
                <c:pt idx="204">
                  <c:v>0.36201681628492266</c:v>
                </c:pt>
                <c:pt idx="205">
                  <c:v>0.36789061179403304</c:v>
                </c:pt>
                <c:pt idx="206">
                  <c:v>0.39793822101315557</c:v>
                </c:pt>
                <c:pt idx="207">
                  <c:v>0.60732258580316156</c:v>
                </c:pt>
                <c:pt idx="208">
                  <c:v>0.61379489695817924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B-4868-A73D-E1888343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49352"/>
        <c:axId val="686352632"/>
      </c:scatterChart>
      <c:scatterChart>
        <c:scatterStyle val="lineMarker"/>
        <c:varyColors val="0"/>
        <c:ser>
          <c:idx val="1"/>
          <c:order val="1"/>
          <c:tx>
            <c:v>HPC - Tryptophan equivalence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 tryp analysis'!$E$2:$E$210</c:f>
              <c:numCache>
                <c:formatCode>0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11</c:v>
                </c:pt>
                <c:pt idx="148">
                  <c:v>11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21</c:v>
                </c:pt>
                <c:pt idx="165">
                  <c:v>30</c:v>
                </c:pt>
                <c:pt idx="166">
                  <c:v>30</c:v>
                </c:pt>
                <c:pt idx="167">
                  <c:v>51</c:v>
                </c:pt>
                <c:pt idx="168">
                  <c:v>51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70</c:v>
                </c:pt>
                <c:pt idx="174">
                  <c:v>70</c:v>
                </c:pt>
                <c:pt idx="175">
                  <c:v>76</c:v>
                </c:pt>
                <c:pt idx="176">
                  <c:v>76</c:v>
                </c:pt>
                <c:pt idx="177">
                  <c:v>80</c:v>
                </c:pt>
                <c:pt idx="178">
                  <c:v>80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110</c:v>
                </c:pt>
                <c:pt idx="184">
                  <c:v>110</c:v>
                </c:pt>
                <c:pt idx="185">
                  <c:v>120</c:v>
                </c:pt>
                <c:pt idx="186">
                  <c:v>120</c:v>
                </c:pt>
                <c:pt idx="187">
                  <c:v>160</c:v>
                </c:pt>
                <c:pt idx="188">
                  <c:v>160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210</c:v>
                </c:pt>
                <c:pt idx="198">
                  <c:v>210</c:v>
                </c:pt>
                <c:pt idx="199">
                  <c:v>230</c:v>
                </c:pt>
                <c:pt idx="200">
                  <c:v>230</c:v>
                </c:pt>
                <c:pt idx="201">
                  <c:v>260</c:v>
                </c:pt>
                <c:pt idx="202">
                  <c:v>260</c:v>
                </c:pt>
                <c:pt idx="203">
                  <c:v>260</c:v>
                </c:pt>
                <c:pt idx="204">
                  <c:v>260</c:v>
                </c:pt>
                <c:pt idx="205">
                  <c:v>770</c:v>
                </c:pt>
                <c:pt idx="206">
                  <c:v>770</c:v>
                </c:pt>
                <c:pt idx="207">
                  <c:v>2900</c:v>
                </c:pt>
                <c:pt idx="208">
                  <c:v>2900</c:v>
                </c:pt>
              </c:numCache>
            </c:numRef>
          </c:xVal>
          <c:yVal>
            <c:numRef>
              <c:f>'For tryp analysis'!$N$2:$N$210</c:f>
              <c:numCache>
                <c:formatCode>General</c:formatCode>
                <c:ptCount val="209"/>
                <c:pt idx="0">
                  <c:v>-1.5423320495681347</c:v>
                </c:pt>
                <c:pt idx="1">
                  <c:v>4.0984631295885983</c:v>
                </c:pt>
                <c:pt idx="2">
                  <c:v>-2.3412930379180166</c:v>
                </c:pt>
                <c:pt idx="3">
                  <c:v>-2.8899733226286837</c:v>
                </c:pt>
                <c:pt idx="4">
                  <c:v>-2.1737279734853066</c:v>
                </c:pt>
                <c:pt idx="5">
                  <c:v>-0.79169802394816402</c:v>
                </c:pt>
                <c:pt idx="6">
                  <c:v>-0.26809331386143248</c:v>
                </c:pt>
                <c:pt idx="7">
                  <c:v>-1.5442079158252644</c:v>
                </c:pt>
                <c:pt idx="8">
                  <c:v>1.7264190979218594</c:v>
                </c:pt>
                <c:pt idx="9">
                  <c:v>-1.8071510762157228</c:v>
                </c:pt>
                <c:pt idx="10">
                  <c:v>-1.2274573791760199</c:v>
                </c:pt>
                <c:pt idx="11">
                  <c:v>-1.0228835961108809</c:v>
                </c:pt>
                <c:pt idx="12">
                  <c:v>-1.8234894324773019</c:v>
                </c:pt>
                <c:pt idx="13">
                  <c:v>-2.1207384418867212</c:v>
                </c:pt>
                <c:pt idx="14">
                  <c:v>-2.7876869040333374</c:v>
                </c:pt>
                <c:pt idx="15">
                  <c:v>-3.1313952531562812</c:v>
                </c:pt>
                <c:pt idx="16">
                  <c:v>-3.0019154604744833</c:v>
                </c:pt>
                <c:pt idx="17">
                  <c:v>-2.8298213694312828</c:v>
                </c:pt>
                <c:pt idx="18">
                  <c:v>-2.7415776209711997</c:v>
                </c:pt>
                <c:pt idx="19">
                  <c:v>-3.2095461085985875</c:v>
                </c:pt>
                <c:pt idx="20">
                  <c:v>-3.0651753189613795</c:v>
                </c:pt>
                <c:pt idx="21">
                  <c:v>-2.6197353175048317</c:v>
                </c:pt>
                <c:pt idx="22">
                  <c:v>-3.0332931065576969</c:v>
                </c:pt>
                <c:pt idx="23">
                  <c:v>-2.9571273840269781</c:v>
                </c:pt>
                <c:pt idx="24">
                  <c:v>-2.9002192747913873</c:v>
                </c:pt>
                <c:pt idx="25">
                  <c:v>-2.3907214834846413</c:v>
                </c:pt>
                <c:pt idx="26">
                  <c:v>-2.4670360454485389</c:v>
                </c:pt>
                <c:pt idx="27">
                  <c:v>-2.9219092046242907</c:v>
                </c:pt>
                <c:pt idx="28">
                  <c:v>-2.8006087244250106</c:v>
                </c:pt>
                <c:pt idx="29">
                  <c:v>-3.3493230471255733</c:v>
                </c:pt>
                <c:pt idx="30">
                  <c:v>-3.4463171884733472</c:v>
                </c:pt>
                <c:pt idx="31">
                  <c:v>-3.5344121485474216</c:v>
                </c:pt>
                <c:pt idx="32">
                  <c:v>-3.5428651019605266</c:v>
                </c:pt>
                <c:pt idx="33">
                  <c:v>-3.3021549429282024</c:v>
                </c:pt>
                <c:pt idx="34">
                  <c:v>-3.2628041019018186</c:v>
                </c:pt>
                <c:pt idx="35">
                  <c:v>-3.4962555485125919</c:v>
                </c:pt>
                <c:pt idx="36">
                  <c:v>-3.518289499187758</c:v>
                </c:pt>
                <c:pt idx="37">
                  <c:v>-2.9978066659578526</c:v>
                </c:pt>
                <c:pt idx="38">
                  <c:v>-3.0215117977215709</c:v>
                </c:pt>
                <c:pt idx="39">
                  <c:v>1.3174970755188351</c:v>
                </c:pt>
                <c:pt idx="40">
                  <c:v>2.8659332969168427</c:v>
                </c:pt>
                <c:pt idx="41">
                  <c:v>-3.1812436480748452</c:v>
                </c:pt>
                <c:pt idx="42">
                  <c:v>-3.3778818173804397</c:v>
                </c:pt>
                <c:pt idx="43">
                  <c:v>-3.0408318148572309</c:v>
                </c:pt>
                <c:pt idx="44">
                  <c:v>-3.058081256396961</c:v>
                </c:pt>
                <c:pt idx="45">
                  <c:v>-1.3438549544692902</c:v>
                </c:pt>
                <c:pt idx="46">
                  <c:v>-1.6724972942554392</c:v>
                </c:pt>
                <c:pt idx="47">
                  <c:v>-2.9803000050337918</c:v>
                </c:pt>
                <c:pt idx="48">
                  <c:v>-2.9871158660425894</c:v>
                </c:pt>
                <c:pt idx="49">
                  <c:v>-2.9743362127651718</c:v>
                </c:pt>
                <c:pt idx="50">
                  <c:v>-1.2345137319560127</c:v>
                </c:pt>
                <c:pt idx="51">
                  <c:v>-2.6156897816870588</c:v>
                </c:pt>
                <c:pt idx="52">
                  <c:v>-2.970475743952905</c:v>
                </c:pt>
                <c:pt idx="53">
                  <c:v>-1.9841647810448517</c:v>
                </c:pt>
                <c:pt idx="54">
                  <c:v>-2.1401502349560571</c:v>
                </c:pt>
                <c:pt idx="55">
                  <c:v>5.4696677383695524</c:v>
                </c:pt>
                <c:pt idx="56">
                  <c:v>5.0559478898471184</c:v>
                </c:pt>
                <c:pt idx="57">
                  <c:v>-2.7812057906217822</c:v>
                </c:pt>
                <c:pt idx="58">
                  <c:v>-2.8514062892070222</c:v>
                </c:pt>
                <c:pt idx="59">
                  <c:v>-1.1138925315746937</c:v>
                </c:pt>
                <c:pt idx="60">
                  <c:v>-1.2262078190116459</c:v>
                </c:pt>
                <c:pt idx="61">
                  <c:v>-4.1264835294817226E-2</c:v>
                </c:pt>
                <c:pt idx="62">
                  <c:v>-0.31889130908278052</c:v>
                </c:pt>
                <c:pt idx="63">
                  <c:v>-1.481982285314027</c:v>
                </c:pt>
                <c:pt idx="64">
                  <c:v>-0.96242797355291443</c:v>
                </c:pt>
                <c:pt idx="65">
                  <c:v>-2.7960356310545982</c:v>
                </c:pt>
                <c:pt idx="66">
                  <c:v>-2.5672664309588242</c:v>
                </c:pt>
                <c:pt idx="67">
                  <c:v>-1.3391503111482574</c:v>
                </c:pt>
                <c:pt idx="68">
                  <c:v>-1.1045503755902724</c:v>
                </c:pt>
                <c:pt idx="69">
                  <c:v>-0.90532420256909596</c:v>
                </c:pt>
                <c:pt idx="70">
                  <c:v>-0.84286160091902174</c:v>
                </c:pt>
                <c:pt idx="71">
                  <c:v>-1.9803031065998455</c:v>
                </c:pt>
                <c:pt idx="72">
                  <c:v>-1.7713817225395649</c:v>
                </c:pt>
                <c:pt idx="73">
                  <c:v>-1.2794368124239495</c:v>
                </c:pt>
                <c:pt idx="74">
                  <c:v>-0.36648214912054011</c:v>
                </c:pt>
                <c:pt idx="75">
                  <c:v>-2.0753833515613191</c:v>
                </c:pt>
                <c:pt idx="76">
                  <c:v>-1.6830823998581306</c:v>
                </c:pt>
                <c:pt idx="77">
                  <c:v>-1.2168590676724769</c:v>
                </c:pt>
                <c:pt idx="78">
                  <c:v>-0.37944950854797987</c:v>
                </c:pt>
                <c:pt idx="79">
                  <c:v>-2.1951763930711183</c:v>
                </c:pt>
                <c:pt idx="80">
                  <c:v>-2.3710992471535421</c:v>
                </c:pt>
                <c:pt idx="81">
                  <c:v>-1.9253321295051102</c:v>
                </c:pt>
                <c:pt idx="82">
                  <c:v>-1.6731703791088448</c:v>
                </c:pt>
                <c:pt idx="83">
                  <c:v>-1.8042530897306188</c:v>
                </c:pt>
                <c:pt idx="84">
                  <c:v>-1.0632604644024448</c:v>
                </c:pt>
                <c:pt idx="85">
                  <c:v>-0.88892421259640741</c:v>
                </c:pt>
                <c:pt idx="86">
                  <c:v>-0.56160140694315186</c:v>
                </c:pt>
                <c:pt idx="87">
                  <c:v>-1.2447791724718476</c:v>
                </c:pt>
                <c:pt idx="88">
                  <c:v>-0.97222736188918712</c:v>
                </c:pt>
                <c:pt idx="89">
                  <c:v>-1.8491426497108623</c:v>
                </c:pt>
                <c:pt idx="90">
                  <c:v>-1.7583235490035507</c:v>
                </c:pt>
                <c:pt idx="91">
                  <c:v>3.0170575113457909</c:v>
                </c:pt>
                <c:pt idx="92">
                  <c:v>-1.7264504726210785</c:v>
                </c:pt>
                <c:pt idx="93">
                  <c:v>-1.6467938875787278</c:v>
                </c:pt>
                <c:pt idx="94">
                  <c:v>-1.7672343288896504</c:v>
                </c:pt>
                <c:pt idx="95">
                  <c:v>-1.2170724292749817</c:v>
                </c:pt>
                <c:pt idx="96">
                  <c:v>-1.4240977348705872</c:v>
                </c:pt>
                <c:pt idx="97">
                  <c:v>-1.143888029460393</c:v>
                </c:pt>
                <c:pt idx="98">
                  <c:v>-0.65085344331269679</c:v>
                </c:pt>
                <c:pt idx="99">
                  <c:v>-1.7826654083130193</c:v>
                </c:pt>
                <c:pt idx="100">
                  <c:v>-1.4876502824111102</c:v>
                </c:pt>
                <c:pt idx="101">
                  <c:v>-1.5494313435597602</c:v>
                </c:pt>
                <c:pt idx="102">
                  <c:v>-1.0646689330771095</c:v>
                </c:pt>
                <c:pt idx="103">
                  <c:v>-1.3144030415987669</c:v>
                </c:pt>
                <c:pt idx="104">
                  <c:v>-1.0240798723071265</c:v>
                </c:pt>
                <c:pt idx="105">
                  <c:v>-2.4678910345984053</c:v>
                </c:pt>
                <c:pt idx="106">
                  <c:v>-1.5673332996068245</c:v>
                </c:pt>
                <c:pt idx="107">
                  <c:v>3.4967783252071638</c:v>
                </c:pt>
                <c:pt idx="108">
                  <c:v>-1.0576335982169067</c:v>
                </c:pt>
                <c:pt idx="109">
                  <c:v>-0.93498879976132154</c:v>
                </c:pt>
                <c:pt idx="110">
                  <c:v>-0.49973340521179133</c:v>
                </c:pt>
                <c:pt idx="111">
                  <c:v>-1.7335252858290753</c:v>
                </c:pt>
                <c:pt idx="112">
                  <c:v>-1.1071956998766563</c:v>
                </c:pt>
                <c:pt idx="113">
                  <c:v>-1.1335773343158682</c:v>
                </c:pt>
                <c:pt idx="114">
                  <c:v>-0.9042420602142387</c:v>
                </c:pt>
                <c:pt idx="115">
                  <c:v>-2.1079657788990378</c:v>
                </c:pt>
                <c:pt idx="116">
                  <c:v>-1.6259751933890239</c:v>
                </c:pt>
                <c:pt idx="117">
                  <c:v>-1.8192846020201172</c:v>
                </c:pt>
                <c:pt idx="118">
                  <c:v>-1.0654056717878009</c:v>
                </c:pt>
                <c:pt idx="119">
                  <c:v>2.1134098161837458</c:v>
                </c:pt>
                <c:pt idx="120">
                  <c:v>2.2570241258786918</c:v>
                </c:pt>
                <c:pt idx="121">
                  <c:v>-1.8605097414480682</c:v>
                </c:pt>
                <c:pt idx="122">
                  <c:v>-1.1418493602775501</c:v>
                </c:pt>
                <c:pt idx="123">
                  <c:v>-1.9527140978102202</c:v>
                </c:pt>
                <c:pt idx="124">
                  <c:v>-1.4198107061734757</c:v>
                </c:pt>
                <c:pt idx="125">
                  <c:v>-1.6423053611689444</c:v>
                </c:pt>
                <c:pt idx="126">
                  <c:v>-1.3466184477640828</c:v>
                </c:pt>
                <c:pt idx="127">
                  <c:v>-1.891369759174643</c:v>
                </c:pt>
                <c:pt idx="128">
                  <c:v>-1.6073030567323885</c:v>
                </c:pt>
                <c:pt idx="129">
                  <c:v>8.2144131032500312</c:v>
                </c:pt>
                <c:pt idx="130">
                  <c:v>3.3919757687298291</c:v>
                </c:pt>
                <c:pt idx="131">
                  <c:v>-1.3310424565871597</c:v>
                </c:pt>
                <c:pt idx="132">
                  <c:v>-0.98469818385932095</c:v>
                </c:pt>
                <c:pt idx="133">
                  <c:v>-1.8772542330763311</c:v>
                </c:pt>
                <c:pt idx="134">
                  <c:v>-1.6749290792513301</c:v>
                </c:pt>
                <c:pt idx="135">
                  <c:v>-1.707354790743961</c:v>
                </c:pt>
                <c:pt idx="136">
                  <c:v>-1.5070068526919389</c:v>
                </c:pt>
                <c:pt idx="137">
                  <c:v>-1.2617699402721716</c:v>
                </c:pt>
                <c:pt idx="138">
                  <c:v>-0.97827614283739206</c:v>
                </c:pt>
                <c:pt idx="139">
                  <c:v>-0.60398062331302949</c:v>
                </c:pt>
                <c:pt idx="140">
                  <c:v>-0.8071946348038227</c:v>
                </c:pt>
                <c:pt idx="141">
                  <c:v>-2.9590996056962093</c:v>
                </c:pt>
                <c:pt idx="142">
                  <c:v>-2.889198118831295</c:v>
                </c:pt>
                <c:pt idx="143">
                  <c:v>-1.7571994530787223</c:v>
                </c:pt>
                <c:pt idx="144">
                  <c:v>-1.3996175343000246</c:v>
                </c:pt>
                <c:pt idx="145">
                  <c:v>-2.6836898339747837</c:v>
                </c:pt>
                <c:pt idx="146">
                  <c:v>-2.5708580319016785</c:v>
                </c:pt>
                <c:pt idx="147">
                  <c:v>-1.6381408822788468</c:v>
                </c:pt>
                <c:pt idx="148">
                  <c:v>-1.2872988393562566</c:v>
                </c:pt>
                <c:pt idx="149">
                  <c:v>-2.0642117414273558</c:v>
                </c:pt>
                <c:pt idx="150">
                  <c:v>-2.2084997488326756</c:v>
                </c:pt>
                <c:pt idx="151">
                  <c:v>-1.1972830918354098</c:v>
                </c:pt>
                <c:pt idx="152">
                  <c:v>-0.20532901213543564</c:v>
                </c:pt>
                <c:pt idx="153">
                  <c:v>0.1133064438798459</c:v>
                </c:pt>
                <c:pt idx="154">
                  <c:v>2.6949501123932351E-3</c:v>
                </c:pt>
                <c:pt idx="155">
                  <c:v>-1.332987352824158</c:v>
                </c:pt>
                <c:pt idx="156">
                  <c:v>-1.4139844214047497</c:v>
                </c:pt>
                <c:pt idx="157">
                  <c:v>-1.5648109075069807</c:v>
                </c:pt>
                <c:pt idx="158">
                  <c:v>-1.2044239314419529</c:v>
                </c:pt>
                <c:pt idx="159">
                  <c:v>-1.5069117914302348</c:v>
                </c:pt>
                <c:pt idx="160">
                  <c:v>-1.3475383070810565</c:v>
                </c:pt>
                <c:pt idx="161">
                  <c:v>-1.4727610175526886</c:v>
                </c:pt>
                <c:pt idx="162">
                  <c:v>-1.5091205487438992</c:v>
                </c:pt>
                <c:pt idx="163">
                  <c:v>-1.3049440906227152</c:v>
                </c:pt>
                <c:pt idx="164">
                  <c:v>-1.1062803977958346</c:v>
                </c:pt>
                <c:pt idx="165">
                  <c:v>-2.0968158007444475</c:v>
                </c:pt>
                <c:pt idx="166">
                  <c:v>-1.82589572385945</c:v>
                </c:pt>
                <c:pt idx="167">
                  <c:v>-2.033492375605336</c:v>
                </c:pt>
                <c:pt idx="168">
                  <c:v>-2.2434983714950194</c:v>
                </c:pt>
                <c:pt idx="169">
                  <c:v>-0.34097922793910673</c:v>
                </c:pt>
                <c:pt idx="170">
                  <c:v>0.6261530058166056</c:v>
                </c:pt>
                <c:pt idx="171">
                  <c:v>-2.0864423599404507</c:v>
                </c:pt>
                <c:pt idx="172">
                  <c:v>-2.0476004855580769</c:v>
                </c:pt>
                <c:pt idx="173">
                  <c:v>-1.1140386433528062</c:v>
                </c:pt>
                <c:pt idx="174">
                  <c:v>-0.74664160682077552</c:v>
                </c:pt>
                <c:pt idx="175">
                  <c:v>-2.9855101697440123</c:v>
                </c:pt>
                <c:pt idx="176">
                  <c:v>-2.8176492088169116</c:v>
                </c:pt>
                <c:pt idx="177">
                  <c:v>-1.4541053264428261</c:v>
                </c:pt>
                <c:pt idx="178">
                  <c:v>0.35894702501297615</c:v>
                </c:pt>
                <c:pt idx="179">
                  <c:v>-2.1489606105209313</c:v>
                </c:pt>
                <c:pt idx="180">
                  <c:v>-1.9352543838142173</c:v>
                </c:pt>
                <c:pt idx="181">
                  <c:v>-2.6741988885633652</c:v>
                </c:pt>
                <c:pt idx="182">
                  <c:v>-2.6414606945956014</c:v>
                </c:pt>
                <c:pt idx="183">
                  <c:v>-1.2056903194925379</c:v>
                </c:pt>
                <c:pt idx="184">
                  <c:v>-1.2224699318507559</c:v>
                </c:pt>
                <c:pt idx="185">
                  <c:v>0.53986795761652373</c:v>
                </c:pt>
                <c:pt idx="186">
                  <c:v>1.2901500320648593</c:v>
                </c:pt>
                <c:pt idx="187">
                  <c:v>-2.4716818240825007</c:v>
                </c:pt>
                <c:pt idx="188">
                  <c:v>-2.6388128710830445</c:v>
                </c:pt>
                <c:pt idx="189">
                  <c:v>6.1217940659467542</c:v>
                </c:pt>
                <c:pt idx="190">
                  <c:v>7.0254865343929858</c:v>
                </c:pt>
                <c:pt idx="191">
                  <c:v>-2.2588266016502612</c:v>
                </c:pt>
                <c:pt idx="192">
                  <c:v>-1.9206128476552686</c:v>
                </c:pt>
                <c:pt idx="193">
                  <c:v>1.4340935961573402</c:v>
                </c:pt>
                <c:pt idx="194">
                  <c:v>1.6695461530636257</c:v>
                </c:pt>
                <c:pt idx="195">
                  <c:v>-2.8090175808714917</c:v>
                </c:pt>
                <c:pt idx="196">
                  <c:v>-2.4760115444395097</c:v>
                </c:pt>
                <c:pt idx="197">
                  <c:v>4.0984658164606147</c:v>
                </c:pt>
                <c:pt idx="198">
                  <c:v>4.8711732203223148</c:v>
                </c:pt>
                <c:pt idx="199">
                  <c:v>5.0609348543383259</c:v>
                </c:pt>
                <c:pt idx="200">
                  <c:v>6.7391809279690822</c:v>
                </c:pt>
                <c:pt idx="201">
                  <c:v>2.552134807045491</c:v>
                </c:pt>
                <c:pt idx="202">
                  <c:v>2.8731046458230458</c:v>
                </c:pt>
                <c:pt idx="203">
                  <c:v>5.8407218686523841</c:v>
                </c:pt>
                <c:pt idx="204">
                  <c:v>5.0504204071230667</c:v>
                </c:pt>
                <c:pt idx="205">
                  <c:v>5.1972652948508262</c:v>
                </c:pt>
                <c:pt idx="206">
                  <c:v>5.9484555253288889</c:v>
                </c:pt>
                <c:pt idx="207">
                  <c:v>11.183064645079037</c:v>
                </c:pt>
                <c:pt idx="208">
                  <c:v>11.344872423954479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B-4868-A73D-E1888343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90496"/>
        <c:axId val="269687216"/>
      </c:scatterChart>
      <c:valAx>
        <c:axId val="68634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6352632"/>
        <c:crosses val="autoZero"/>
        <c:crossBetween val="midCat"/>
      </c:valAx>
      <c:valAx>
        <c:axId val="6863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Fluorescence,</a:t>
                </a:r>
                <a:r>
                  <a:rPr lang="en-US" baseline="0"/>
                  <a:t> </a:t>
                </a:r>
                <a:br>
                  <a:rPr lang="en-US" baseline="0"/>
                </a:br>
                <a:r>
                  <a:rPr lang="en-US" baseline="0"/>
                  <a:t>Tryptophan Equivalence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6349352"/>
        <c:crosses val="autoZero"/>
        <c:crossBetween val="midCat"/>
      </c:valAx>
      <c:valAx>
        <c:axId val="26968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9690496"/>
        <c:crossBetween val="midCat"/>
      </c:valAx>
      <c:valAx>
        <c:axId val="2696904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6968721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HPC - Tryptophan Baker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 tryp analysis (2)'!$E$2:$E$210</c:f>
              <c:numCache>
                <c:formatCode>0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11</c:v>
                </c:pt>
                <c:pt idx="148">
                  <c:v>11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21</c:v>
                </c:pt>
                <c:pt idx="165">
                  <c:v>30</c:v>
                </c:pt>
                <c:pt idx="166">
                  <c:v>30</c:v>
                </c:pt>
                <c:pt idx="167">
                  <c:v>51</c:v>
                </c:pt>
                <c:pt idx="168">
                  <c:v>51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70</c:v>
                </c:pt>
                <c:pt idx="174">
                  <c:v>70</c:v>
                </c:pt>
                <c:pt idx="175">
                  <c:v>76</c:v>
                </c:pt>
                <c:pt idx="176">
                  <c:v>76</c:v>
                </c:pt>
                <c:pt idx="177">
                  <c:v>80</c:v>
                </c:pt>
                <c:pt idx="178">
                  <c:v>80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110</c:v>
                </c:pt>
                <c:pt idx="184">
                  <c:v>110</c:v>
                </c:pt>
                <c:pt idx="185">
                  <c:v>120</c:v>
                </c:pt>
                <c:pt idx="186">
                  <c:v>120</c:v>
                </c:pt>
                <c:pt idx="187">
                  <c:v>160</c:v>
                </c:pt>
                <c:pt idx="188">
                  <c:v>160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210</c:v>
                </c:pt>
                <c:pt idx="198">
                  <c:v>210</c:v>
                </c:pt>
                <c:pt idx="199">
                  <c:v>230</c:v>
                </c:pt>
                <c:pt idx="200">
                  <c:v>230</c:v>
                </c:pt>
                <c:pt idx="201">
                  <c:v>260</c:v>
                </c:pt>
                <c:pt idx="202">
                  <c:v>260</c:v>
                </c:pt>
                <c:pt idx="203">
                  <c:v>260</c:v>
                </c:pt>
                <c:pt idx="204">
                  <c:v>260</c:v>
                </c:pt>
                <c:pt idx="205">
                  <c:v>770</c:v>
                </c:pt>
                <c:pt idx="206">
                  <c:v>770</c:v>
                </c:pt>
              </c:numCache>
            </c:numRef>
          </c:xVal>
          <c:yVal>
            <c:numRef>
              <c:f>'For tryp analysis (2)'!$L$2:$L$210</c:f>
              <c:numCache>
                <c:formatCode>General</c:formatCode>
                <c:ptCount val="207"/>
                <c:pt idx="0">
                  <c:v>9.8306718017274614E-2</c:v>
                </c:pt>
                <c:pt idx="1">
                  <c:v>0.32393852518354393</c:v>
                </c:pt>
                <c:pt idx="2">
                  <c:v>6.634827848327933E-2</c:v>
                </c:pt>
                <c:pt idx="3">
                  <c:v>4.4401067094852656E-2</c:v>
                </c:pt>
                <c:pt idx="4">
                  <c:v>7.3050881060587741E-2</c:v>
                </c:pt>
                <c:pt idx="5">
                  <c:v>0.12833207904207344</c:v>
                </c:pt>
                <c:pt idx="6">
                  <c:v>0.1492762674455427</c:v>
                </c:pt>
                <c:pt idx="7">
                  <c:v>9.8231683366989425E-2</c:v>
                </c:pt>
                <c:pt idx="8">
                  <c:v>0.22905676391687438</c:v>
                </c:pt>
                <c:pt idx="9">
                  <c:v>8.7713956951371089E-2</c:v>
                </c:pt>
                <c:pt idx="10">
                  <c:v>0.11090170483295921</c:v>
                </c:pt>
                <c:pt idx="11">
                  <c:v>0.11908465615556477</c:v>
                </c:pt>
                <c:pt idx="12">
                  <c:v>8.7060422700907927E-2</c:v>
                </c:pt>
                <c:pt idx="13">
                  <c:v>7.5170462324531159E-2</c:v>
                </c:pt>
                <c:pt idx="14">
                  <c:v>4.8492523838666507E-2</c:v>
                </c:pt>
                <c:pt idx="15">
                  <c:v>3.4744189873748742E-2</c:v>
                </c:pt>
                <c:pt idx="16">
                  <c:v>3.992338158102067E-2</c:v>
                </c:pt>
                <c:pt idx="17">
                  <c:v>4.6807145222748689E-2</c:v>
                </c:pt>
                <c:pt idx="18">
                  <c:v>5.0336895161152015E-2</c:v>
                </c:pt>
                <c:pt idx="19">
                  <c:v>3.1618155656056482E-2</c:v>
                </c:pt>
                <c:pt idx="20">
                  <c:v>3.7392987241544821E-2</c:v>
                </c:pt>
                <c:pt idx="21">
                  <c:v>5.5210587299806727E-2</c:v>
                </c:pt>
                <c:pt idx="22">
                  <c:v>3.8668275737692118E-2</c:v>
                </c:pt>
                <c:pt idx="23">
                  <c:v>4.1714904638920892E-2</c:v>
                </c:pt>
                <c:pt idx="24">
                  <c:v>4.3991229008344519E-2</c:v>
                </c:pt>
                <c:pt idx="25">
                  <c:v>6.4371140660614348E-2</c:v>
                </c:pt>
                <c:pt idx="26">
                  <c:v>6.1318558182058447E-2</c:v>
                </c:pt>
                <c:pt idx="27">
                  <c:v>4.3123631815028374E-2</c:v>
                </c:pt>
                <c:pt idx="28">
                  <c:v>4.7975651022999583E-2</c:v>
                </c:pt>
                <c:pt idx="29">
                  <c:v>2.6027078114977061E-2</c:v>
                </c:pt>
                <c:pt idx="30">
                  <c:v>2.2147312461066097E-2</c:v>
                </c:pt>
                <c:pt idx="31">
                  <c:v>1.8623514058103138E-2</c:v>
                </c:pt>
                <c:pt idx="32">
                  <c:v>1.8285395921578934E-2</c:v>
                </c:pt>
                <c:pt idx="33">
                  <c:v>2.7913802282871897E-2</c:v>
                </c:pt>
                <c:pt idx="34">
                  <c:v>2.9487835923927265E-2</c:v>
                </c:pt>
                <c:pt idx="35">
                  <c:v>2.0149778059496325E-2</c:v>
                </c:pt>
                <c:pt idx="36">
                  <c:v>1.9268420032489693E-2</c:v>
                </c:pt>
                <c:pt idx="37">
                  <c:v>4.0087733361685904E-2</c:v>
                </c:pt>
                <c:pt idx="38">
                  <c:v>3.9139528091137174E-2</c:v>
                </c:pt>
                <c:pt idx="39">
                  <c:v>0.21269988302075341</c:v>
                </c:pt>
                <c:pt idx="40">
                  <c:v>0.27463733187667372</c:v>
                </c:pt>
                <c:pt idx="41">
                  <c:v>3.27502540770062E-2</c:v>
                </c:pt>
                <c:pt idx="42">
                  <c:v>2.488472730478242E-2</c:v>
                </c:pt>
                <c:pt idx="43">
                  <c:v>3.836672740571076E-2</c:v>
                </c:pt>
                <c:pt idx="44">
                  <c:v>3.7676749744121545E-2</c:v>
                </c:pt>
                <c:pt idx="45">
                  <c:v>0.10624580182122839</c:v>
                </c:pt>
                <c:pt idx="46">
                  <c:v>9.310010822978243E-2</c:v>
                </c:pt>
                <c:pt idx="47">
                  <c:v>4.0787999798648326E-2</c:v>
                </c:pt>
                <c:pt idx="48">
                  <c:v>4.0515365358296432E-2</c:v>
                </c:pt>
                <c:pt idx="49">
                  <c:v>4.1026551489393139E-2</c:v>
                </c:pt>
                <c:pt idx="50">
                  <c:v>0.11061945072175949</c:v>
                </c:pt>
                <c:pt idx="51">
                  <c:v>5.5372408732517635E-2</c:v>
                </c:pt>
                <c:pt idx="52">
                  <c:v>4.1180970241883795E-2</c:v>
                </c:pt>
                <c:pt idx="53">
                  <c:v>8.0633408758205932E-2</c:v>
                </c:pt>
                <c:pt idx="54">
                  <c:v>7.439399060175772E-2</c:v>
                </c:pt>
                <c:pt idx="55">
                  <c:v>0.37878670953478211</c:v>
                </c:pt>
                <c:pt idx="56">
                  <c:v>0.36223791559388474</c:v>
                </c:pt>
                <c:pt idx="57">
                  <c:v>4.8751768375128721E-2</c:v>
                </c:pt>
                <c:pt idx="58">
                  <c:v>4.5943748431719118E-2</c:v>
                </c:pt>
                <c:pt idx="59">
                  <c:v>0.11544429873701226</c:v>
                </c:pt>
                <c:pt idx="60">
                  <c:v>0.11095168723953416</c:v>
                </c:pt>
                <c:pt idx="61">
                  <c:v>0.15834940658820731</c:v>
                </c:pt>
                <c:pt idx="62">
                  <c:v>0.14724434763668878</c:v>
                </c:pt>
                <c:pt idx="63">
                  <c:v>0.10072070858743892</c:v>
                </c:pt>
                <c:pt idx="64">
                  <c:v>0.12150288105788343</c:v>
                </c:pt>
                <c:pt idx="65">
                  <c:v>4.8158574757816063E-2</c:v>
                </c:pt>
                <c:pt idx="66">
                  <c:v>5.7309342761647029E-2</c:v>
                </c:pt>
                <c:pt idx="67">
                  <c:v>0.1064339875540697</c:v>
                </c:pt>
                <c:pt idx="68">
                  <c:v>0.11581798497638911</c:v>
                </c:pt>
                <c:pt idx="69">
                  <c:v>0.12378703189723617</c:v>
                </c:pt>
                <c:pt idx="70">
                  <c:v>0.12628553596323913</c:v>
                </c:pt>
                <c:pt idx="71">
                  <c:v>8.0787875736006182E-2</c:v>
                </c:pt>
                <c:pt idx="72">
                  <c:v>8.9144731098417404E-2</c:v>
                </c:pt>
                <c:pt idx="73">
                  <c:v>0.10882252750304203</c:v>
                </c:pt>
                <c:pt idx="74">
                  <c:v>0.1453407140351784</c:v>
                </c:pt>
                <c:pt idx="75">
                  <c:v>7.6984665937547228E-2</c:v>
                </c:pt>
                <c:pt idx="76">
                  <c:v>9.2676704005674779E-2</c:v>
                </c:pt>
                <c:pt idx="77">
                  <c:v>0.11132563729310092</c:v>
                </c:pt>
                <c:pt idx="78">
                  <c:v>0.14482201965808081</c:v>
                </c:pt>
                <c:pt idx="79">
                  <c:v>7.2192944277155266E-2</c:v>
                </c:pt>
                <c:pt idx="80">
                  <c:v>6.5156030113858315E-2</c:v>
                </c:pt>
                <c:pt idx="81">
                  <c:v>8.2986714819795596E-2</c:v>
                </c:pt>
                <c:pt idx="82">
                  <c:v>9.3073184835646208E-2</c:v>
                </c:pt>
                <c:pt idx="83">
                  <c:v>8.7829876410775248E-2</c:v>
                </c:pt>
                <c:pt idx="84">
                  <c:v>0.11746958142390221</c:v>
                </c:pt>
                <c:pt idx="85">
                  <c:v>0.12444303149614371</c:v>
                </c:pt>
                <c:pt idx="86">
                  <c:v>0.13753594372227393</c:v>
                </c:pt>
                <c:pt idx="87">
                  <c:v>0.1102088331011261</c:v>
                </c:pt>
                <c:pt idx="88">
                  <c:v>0.12111090552443252</c:v>
                </c:pt>
                <c:pt idx="89">
                  <c:v>8.603429401156551E-2</c:v>
                </c:pt>
                <c:pt idx="90">
                  <c:v>8.9667058039857972E-2</c:v>
                </c:pt>
                <c:pt idx="91">
                  <c:v>0.28068230045383163</c:v>
                </c:pt>
                <c:pt idx="92">
                  <c:v>9.094198109515686E-2</c:v>
                </c:pt>
                <c:pt idx="93">
                  <c:v>9.4128244496850894E-2</c:v>
                </c:pt>
                <c:pt idx="94">
                  <c:v>8.9310626844413987E-2</c:v>
                </c:pt>
                <c:pt idx="95">
                  <c:v>0.11131710282900073</c:v>
                </c:pt>
                <c:pt idx="96">
                  <c:v>0.10303609060517652</c:v>
                </c:pt>
                <c:pt idx="97">
                  <c:v>0.11424447882158428</c:v>
                </c:pt>
                <c:pt idx="98">
                  <c:v>0.13396586226749213</c:v>
                </c:pt>
                <c:pt idx="99">
                  <c:v>8.8693383667479225E-2</c:v>
                </c:pt>
                <c:pt idx="100">
                  <c:v>0.1004939887035556</c:v>
                </c:pt>
                <c:pt idx="101">
                  <c:v>9.8022746257609594E-2</c:v>
                </c:pt>
                <c:pt idx="102">
                  <c:v>0.11741324267691562</c:v>
                </c:pt>
                <c:pt idx="103">
                  <c:v>0.10742387833604933</c:v>
                </c:pt>
                <c:pt idx="104">
                  <c:v>0.11903680510771494</c:v>
                </c:pt>
                <c:pt idx="105">
                  <c:v>6.1284358616063787E-2</c:v>
                </c:pt>
                <c:pt idx="106">
                  <c:v>9.7306668015727016E-2</c:v>
                </c:pt>
                <c:pt idx="107">
                  <c:v>0.29987113300828655</c:v>
                </c:pt>
                <c:pt idx="108">
                  <c:v>0.11769465607132373</c:v>
                </c:pt>
                <c:pt idx="109">
                  <c:v>0.12260044800954714</c:v>
                </c:pt>
                <c:pt idx="110">
                  <c:v>0.14001066379152835</c:v>
                </c:pt>
                <c:pt idx="111">
                  <c:v>9.065898856683699E-2</c:v>
                </c:pt>
                <c:pt idx="112">
                  <c:v>0.11571217200493375</c:v>
                </c:pt>
                <c:pt idx="113">
                  <c:v>0.11465690662736527</c:v>
                </c:pt>
                <c:pt idx="114">
                  <c:v>0.12383031759143046</c:v>
                </c:pt>
                <c:pt idx="115">
                  <c:v>7.5681368844038491E-2</c:v>
                </c:pt>
                <c:pt idx="116">
                  <c:v>9.4960992264439048E-2</c:v>
                </c:pt>
                <c:pt idx="117">
                  <c:v>8.7228615919195313E-2</c:v>
                </c:pt>
                <c:pt idx="118">
                  <c:v>0.11738377312848797</c:v>
                </c:pt>
                <c:pt idx="119">
                  <c:v>0.24453639264734983</c:v>
                </c:pt>
                <c:pt idx="120">
                  <c:v>0.25028096503514768</c:v>
                </c:pt>
                <c:pt idx="121">
                  <c:v>8.557961034207727E-2</c:v>
                </c:pt>
                <c:pt idx="122">
                  <c:v>0.114326025588898</c:v>
                </c:pt>
                <c:pt idx="123">
                  <c:v>8.1891436087591196E-2</c:v>
                </c:pt>
                <c:pt idx="124">
                  <c:v>0.10320757175306097</c:v>
                </c:pt>
                <c:pt idx="125">
                  <c:v>9.4307785553242221E-2</c:v>
                </c:pt>
                <c:pt idx="126">
                  <c:v>0.10613526208943669</c:v>
                </c:pt>
                <c:pt idx="127">
                  <c:v>8.4345209633014284E-2</c:v>
                </c:pt>
                <c:pt idx="128">
                  <c:v>9.5707877730704466E-2</c:v>
                </c:pt>
                <c:pt idx="129">
                  <c:v>0.48857652413000124</c:v>
                </c:pt>
                <c:pt idx="130">
                  <c:v>0.29567903074919316</c:v>
                </c:pt>
                <c:pt idx="131">
                  <c:v>0.10675830173651361</c:v>
                </c:pt>
                <c:pt idx="132">
                  <c:v>0.12061207264562716</c:v>
                </c:pt>
                <c:pt idx="133">
                  <c:v>8.4909830676946754E-2</c:v>
                </c:pt>
                <c:pt idx="134">
                  <c:v>9.3002836829946797E-2</c:v>
                </c:pt>
                <c:pt idx="135">
                  <c:v>9.1705808370241559E-2</c:v>
                </c:pt>
                <c:pt idx="136">
                  <c:v>9.9719725892322447E-2</c:v>
                </c:pt>
                <c:pt idx="137">
                  <c:v>0.10952920238911314</c:v>
                </c:pt>
                <c:pt idx="138">
                  <c:v>0.12086895428650432</c:v>
                </c:pt>
                <c:pt idx="139">
                  <c:v>0.13584077506747883</c:v>
                </c:pt>
                <c:pt idx="140">
                  <c:v>0.1277122146078471</c:v>
                </c:pt>
                <c:pt idx="141">
                  <c:v>4.1636015772151619E-2</c:v>
                </c:pt>
                <c:pt idx="142">
                  <c:v>4.4432075246748207E-2</c:v>
                </c:pt>
                <c:pt idx="143">
                  <c:v>8.9712021876851109E-2</c:v>
                </c:pt>
                <c:pt idx="144">
                  <c:v>0.10401529862799902</c:v>
                </c:pt>
                <c:pt idx="145">
                  <c:v>5.2652406641008655E-2</c:v>
                </c:pt>
                <c:pt idx="146">
                  <c:v>5.7165678723932849E-2</c:v>
                </c:pt>
                <c:pt idx="147">
                  <c:v>9.4474364708846126E-2</c:v>
                </c:pt>
                <c:pt idx="148">
                  <c:v>0.10850804642574974</c:v>
                </c:pt>
                <c:pt idx="149">
                  <c:v>7.7431530342905772E-2</c:v>
                </c:pt>
                <c:pt idx="150">
                  <c:v>7.1660010046692979E-2</c:v>
                </c:pt>
                <c:pt idx="151">
                  <c:v>0.11210867632658361</c:v>
                </c:pt>
                <c:pt idx="152">
                  <c:v>0.15178683951458258</c:v>
                </c:pt>
                <c:pt idx="153">
                  <c:v>0.16453225775519384</c:v>
                </c:pt>
                <c:pt idx="154">
                  <c:v>0.16010779800449573</c:v>
                </c:pt>
                <c:pt idx="155">
                  <c:v>0.10668050588703368</c:v>
                </c:pt>
                <c:pt idx="156">
                  <c:v>0.10344062314381001</c:v>
                </c:pt>
                <c:pt idx="157">
                  <c:v>9.740756369972077E-2</c:v>
                </c:pt>
                <c:pt idx="158">
                  <c:v>0.11182304274232188</c:v>
                </c:pt>
                <c:pt idx="159">
                  <c:v>9.9723528342790607E-2</c:v>
                </c:pt>
                <c:pt idx="160">
                  <c:v>0.10609846771675774</c:v>
                </c:pt>
                <c:pt idx="161">
                  <c:v>0.10108955929789246</c:v>
                </c:pt>
                <c:pt idx="162">
                  <c:v>9.9635178050244036E-2</c:v>
                </c:pt>
                <c:pt idx="163">
                  <c:v>0.1078022363750914</c:v>
                </c:pt>
                <c:pt idx="164">
                  <c:v>0.11574878408816662</c:v>
                </c:pt>
                <c:pt idx="165">
                  <c:v>7.6127367970222098E-2</c:v>
                </c:pt>
                <c:pt idx="166">
                  <c:v>8.6964171045621999E-2</c:v>
                </c:pt>
                <c:pt idx="167">
                  <c:v>7.8660304975786563E-2</c:v>
                </c:pt>
                <c:pt idx="168">
                  <c:v>7.0260065140199224E-2</c:v>
                </c:pt>
                <c:pt idx="169">
                  <c:v>0.14636083088243573</c:v>
                </c:pt>
                <c:pt idx="170">
                  <c:v>0.18504612023266423</c:v>
                </c:pt>
                <c:pt idx="171">
                  <c:v>7.6542305602381969E-2</c:v>
                </c:pt>
                <c:pt idx="172">
                  <c:v>7.8095980577676929E-2</c:v>
                </c:pt>
                <c:pt idx="173">
                  <c:v>0.11543845426588775</c:v>
                </c:pt>
                <c:pt idx="174">
                  <c:v>0.13013433572716898</c:v>
                </c:pt>
                <c:pt idx="175">
                  <c:v>4.0579593210239524E-2</c:v>
                </c:pt>
                <c:pt idx="176">
                  <c:v>4.7294031647323549E-2</c:v>
                </c:pt>
                <c:pt idx="177">
                  <c:v>0.10183578694228695</c:v>
                </c:pt>
                <c:pt idx="178">
                  <c:v>0.17435788100051905</c:v>
                </c:pt>
                <c:pt idx="179">
                  <c:v>7.4041575579162744E-2</c:v>
                </c:pt>
                <c:pt idx="180">
                  <c:v>8.2589824647431309E-2</c:v>
                </c:pt>
                <c:pt idx="181">
                  <c:v>5.3032044457465406E-2</c:v>
                </c:pt>
                <c:pt idx="182">
                  <c:v>5.4341572216175943E-2</c:v>
                </c:pt>
                <c:pt idx="183">
                  <c:v>0.11177238722029849</c:v>
                </c:pt>
                <c:pt idx="184">
                  <c:v>0.11110120272596977</c:v>
                </c:pt>
                <c:pt idx="185">
                  <c:v>0.18159471830466095</c:v>
                </c:pt>
                <c:pt idx="186">
                  <c:v>0.21160600128259438</c:v>
                </c:pt>
                <c:pt idx="187">
                  <c:v>6.1132727036699981E-2</c:v>
                </c:pt>
                <c:pt idx="188">
                  <c:v>5.4447485156678223E-2</c:v>
                </c:pt>
                <c:pt idx="189">
                  <c:v>0.40487176263787017</c:v>
                </c:pt>
                <c:pt idx="190">
                  <c:v>0.4410194613757194</c:v>
                </c:pt>
                <c:pt idx="191">
                  <c:v>6.9646935933989559E-2</c:v>
                </c:pt>
                <c:pt idx="192">
                  <c:v>8.3175486093789261E-2</c:v>
                </c:pt>
                <c:pt idx="193">
                  <c:v>0.21736374384629362</c:v>
                </c:pt>
                <c:pt idx="194">
                  <c:v>0.22678184612254504</c:v>
                </c:pt>
                <c:pt idx="195">
                  <c:v>4.7639296765140338E-2</c:v>
                </c:pt>
                <c:pt idx="196">
                  <c:v>6.0959538222419611E-2</c:v>
                </c:pt>
                <c:pt idx="197">
                  <c:v>0.3239386326584246</c:v>
                </c:pt>
                <c:pt idx="198">
                  <c:v>0.35484692881289259</c:v>
                </c:pt>
                <c:pt idx="199">
                  <c:v>0.36243739417353305</c:v>
                </c:pt>
                <c:pt idx="200">
                  <c:v>0.42956723711876332</c:v>
                </c:pt>
                <c:pt idx="201">
                  <c:v>0.26208539228181965</c:v>
                </c:pt>
                <c:pt idx="202">
                  <c:v>0.27492418583292183</c:v>
                </c:pt>
                <c:pt idx="203">
                  <c:v>0.39362887474609537</c:v>
                </c:pt>
                <c:pt idx="204">
                  <c:v>0.36201681628492266</c:v>
                </c:pt>
                <c:pt idx="205">
                  <c:v>0.36789061179403304</c:v>
                </c:pt>
                <c:pt idx="206">
                  <c:v>0.39793822101315557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B-40A7-AFEB-64440842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49352"/>
        <c:axId val="686352632"/>
      </c:scatterChart>
      <c:scatterChart>
        <c:scatterStyle val="lineMarker"/>
        <c:varyColors val="0"/>
        <c:ser>
          <c:idx val="1"/>
          <c:order val="1"/>
          <c:tx>
            <c:v>HPC - Tryptophan equivalence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 tryp analysis (2)'!$E$2:$E$210</c:f>
              <c:numCache>
                <c:formatCode>0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11</c:v>
                </c:pt>
                <c:pt idx="148">
                  <c:v>11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21</c:v>
                </c:pt>
                <c:pt idx="165">
                  <c:v>30</c:v>
                </c:pt>
                <c:pt idx="166">
                  <c:v>30</c:v>
                </c:pt>
                <c:pt idx="167">
                  <c:v>51</c:v>
                </c:pt>
                <c:pt idx="168">
                  <c:v>51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70</c:v>
                </c:pt>
                <c:pt idx="174">
                  <c:v>70</c:v>
                </c:pt>
                <c:pt idx="175">
                  <c:v>76</c:v>
                </c:pt>
                <c:pt idx="176">
                  <c:v>76</c:v>
                </c:pt>
                <c:pt idx="177">
                  <c:v>80</c:v>
                </c:pt>
                <c:pt idx="178">
                  <c:v>80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110</c:v>
                </c:pt>
                <c:pt idx="184">
                  <c:v>110</c:v>
                </c:pt>
                <c:pt idx="185">
                  <c:v>120</c:v>
                </c:pt>
                <c:pt idx="186">
                  <c:v>120</c:v>
                </c:pt>
                <c:pt idx="187">
                  <c:v>160</c:v>
                </c:pt>
                <c:pt idx="188">
                  <c:v>160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210</c:v>
                </c:pt>
                <c:pt idx="198">
                  <c:v>210</c:v>
                </c:pt>
                <c:pt idx="199">
                  <c:v>230</c:v>
                </c:pt>
                <c:pt idx="200">
                  <c:v>230</c:v>
                </c:pt>
                <c:pt idx="201">
                  <c:v>260</c:v>
                </c:pt>
                <c:pt idx="202">
                  <c:v>260</c:v>
                </c:pt>
                <c:pt idx="203">
                  <c:v>260</c:v>
                </c:pt>
                <c:pt idx="204">
                  <c:v>260</c:v>
                </c:pt>
                <c:pt idx="205">
                  <c:v>770</c:v>
                </c:pt>
                <c:pt idx="206">
                  <c:v>770</c:v>
                </c:pt>
              </c:numCache>
            </c:numRef>
          </c:xVal>
          <c:yVal>
            <c:numRef>
              <c:f>'For tryp analysis (2)'!$N$2:$N$210</c:f>
              <c:numCache>
                <c:formatCode>General</c:formatCode>
                <c:ptCount val="207"/>
                <c:pt idx="0">
                  <c:v>-1.5423320495681347</c:v>
                </c:pt>
                <c:pt idx="1">
                  <c:v>4.0984631295885983</c:v>
                </c:pt>
                <c:pt idx="2">
                  <c:v>-2.3412930379180166</c:v>
                </c:pt>
                <c:pt idx="3">
                  <c:v>-2.8899733226286837</c:v>
                </c:pt>
                <c:pt idx="4">
                  <c:v>-2.1737279734853066</c:v>
                </c:pt>
                <c:pt idx="5">
                  <c:v>-0.79169802394816402</c:v>
                </c:pt>
                <c:pt idx="6">
                  <c:v>-0.26809331386143248</c:v>
                </c:pt>
                <c:pt idx="7">
                  <c:v>-1.5442079158252644</c:v>
                </c:pt>
                <c:pt idx="8">
                  <c:v>1.7264190979218594</c:v>
                </c:pt>
                <c:pt idx="9">
                  <c:v>-1.8071510762157228</c:v>
                </c:pt>
                <c:pt idx="10">
                  <c:v>-1.2274573791760199</c:v>
                </c:pt>
                <c:pt idx="11">
                  <c:v>-1.0228835961108809</c:v>
                </c:pt>
                <c:pt idx="12">
                  <c:v>-1.8234894324773019</c:v>
                </c:pt>
                <c:pt idx="13">
                  <c:v>-2.1207384418867212</c:v>
                </c:pt>
                <c:pt idx="14">
                  <c:v>-2.7876869040333374</c:v>
                </c:pt>
                <c:pt idx="15">
                  <c:v>-3.1313952531562812</c:v>
                </c:pt>
                <c:pt idx="16">
                  <c:v>-3.0019154604744833</c:v>
                </c:pt>
                <c:pt idx="17">
                  <c:v>-2.8298213694312828</c:v>
                </c:pt>
                <c:pt idx="18">
                  <c:v>-2.7415776209711997</c:v>
                </c:pt>
                <c:pt idx="19">
                  <c:v>-3.2095461085985875</c:v>
                </c:pt>
                <c:pt idx="20">
                  <c:v>-3.0651753189613795</c:v>
                </c:pt>
                <c:pt idx="21">
                  <c:v>-2.6197353175048317</c:v>
                </c:pt>
                <c:pt idx="22">
                  <c:v>-3.0332931065576969</c:v>
                </c:pt>
                <c:pt idx="23">
                  <c:v>-2.9571273840269781</c:v>
                </c:pt>
                <c:pt idx="24">
                  <c:v>-2.9002192747913873</c:v>
                </c:pt>
                <c:pt idx="25">
                  <c:v>-2.3907214834846413</c:v>
                </c:pt>
                <c:pt idx="26">
                  <c:v>-2.4670360454485389</c:v>
                </c:pt>
                <c:pt idx="27">
                  <c:v>-2.9219092046242907</c:v>
                </c:pt>
                <c:pt idx="28">
                  <c:v>-2.8006087244250106</c:v>
                </c:pt>
                <c:pt idx="29">
                  <c:v>-3.3493230471255733</c:v>
                </c:pt>
                <c:pt idx="30">
                  <c:v>-3.4463171884733472</c:v>
                </c:pt>
                <c:pt idx="31">
                  <c:v>-3.5344121485474216</c:v>
                </c:pt>
                <c:pt idx="32">
                  <c:v>-3.5428651019605266</c:v>
                </c:pt>
                <c:pt idx="33">
                  <c:v>-3.3021549429282024</c:v>
                </c:pt>
                <c:pt idx="34">
                  <c:v>-3.2628041019018186</c:v>
                </c:pt>
                <c:pt idx="35">
                  <c:v>-3.4962555485125919</c:v>
                </c:pt>
                <c:pt idx="36">
                  <c:v>-3.518289499187758</c:v>
                </c:pt>
                <c:pt idx="37">
                  <c:v>-2.9978066659578526</c:v>
                </c:pt>
                <c:pt idx="38">
                  <c:v>-3.0215117977215709</c:v>
                </c:pt>
                <c:pt idx="39">
                  <c:v>1.3174970755188351</c:v>
                </c:pt>
                <c:pt idx="40">
                  <c:v>2.8659332969168427</c:v>
                </c:pt>
                <c:pt idx="41">
                  <c:v>-3.1812436480748452</c:v>
                </c:pt>
                <c:pt idx="42">
                  <c:v>-3.3778818173804397</c:v>
                </c:pt>
                <c:pt idx="43">
                  <c:v>-3.0408318148572309</c:v>
                </c:pt>
                <c:pt idx="44">
                  <c:v>-3.058081256396961</c:v>
                </c:pt>
                <c:pt idx="45">
                  <c:v>-1.3438549544692902</c:v>
                </c:pt>
                <c:pt idx="46">
                  <c:v>-1.6724972942554392</c:v>
                </c:pt>
                <c:pt idx="47">
                  <c:v>-2.9803000050337918</c:v>
                </c:pt>
                <c:pt idx="48">
                  <c:v>-2.9871158660425894</c:v>
                </c:pt>
                <c:pt idx="49">
                  <c:v>-2.9743362127651718</c:v>
                </c:pt>
                <c:pt idx="50">
                  <c:v>-1.2345137319560127</c:v>
                </c:pt>
                <c:pt idx="51">
                  <c:v>-2.6156897816870588</c:v>
                </c:pt>
                <c:pt idx="52">
                  <c:v>-2.970475743952905</c:v>
                </c:pt>
                <c:pt idx="53">
                  <c:v>-1.9841647810448517</c:v>
                </c:pt>
                <c:pt idx="54">
                  <c:v>-2.1401502349560571</c:v>
                </c:pt>
                <c:pt idx="55">
                  <c:v>5.4696677383695524</c:v>
                </c:pt>
                <c:pt idx="56">
                  <c:v>5.0559478898471184</c:v>
                </c:pt>
                <c:pt idx="57">
                  <c:v>-2.7812057906217822</c:v>
                </c:pt>
                <c:pt idx="58">
                  <c:v>-2.8514062892070222</c:v>
                </c:pt>
                <c:pt idx="59">
                  <c:v>-1.1138925315746937</c:v>
                </c:pt>
                <c:pt idx="60">
                  <c:v>-1.2262078190116459</c:v>
                </c:pt>
                <c:pt idx="61">
                  <c:v>-4.1264835294817226E-2</c:v>
                </c:pt>
                <c:pt idx="62">
                  <c:v>-0.31889130908278052</c:v>
                </c:pt>
                <c:pt idx="63">
                  <c:v>-1.481982285314027</c:v>
                </c:pt>
                <c:pt idx="64">
                  <c:v>-0.96242797355291443</c:v>
                </c:pt>
                <c:pt idx="65">
                  <c:v>-2.7960356310545982</c:v>
                </c:pt>
                <c:pt idx="66">
                  <c:v>-2.5672664309588242</c:v>
                </c:pt>
                <c:pt idx="67">
                  <c:v>-1.3391503111482574</c:v>
                </c:pt>
                <c:pt idx="68">
                  <c:v>-1.1045503755902724</c:v>
                </c:pt>
                <c:pt idx="69">
                  <c:v>-0.90532420256909596</c:v>
                </c:pt>
                <c:pt idx="70">
                  <c:v>-0.84286160091902174</c:v>
                </c:pt>
                <c:pt idx="71">
                  <c:v>-1.9803031065998455</c:v>
                </c:pt>
                <c:pt idx="72">
                  <c:v>-1.7713817225395649</c:v>
                </c:pt>
                <c:pt idx="73">
                  <c:v>-1.2794368124239495</c:v>
                </c:pt>
                <c:pt idx="74">
                  <c:v>-0.36648214912054011</c:v>
                </c:pt>
                <c:pt idx="75">
                  <c:v>-2.0753833515613191</c:v>
                </c:pt>
                <c:pt idx="76">
                  <c:v>-1.6830823998581306</c:v>
                </c:pt>
                <c:pt idx="77">
                  <c:v>-1.2168590676724769</c:v>
                </c:pt>
                <c:pt idx="78">
                  <c:v>-0.37944950854797987</c:v>
                </c:pt>
                <c:pt idx="79">
                  <c:v>-2.1951763930711183</c:v>
                </c:pt>
                <c:pt idx="80">
                  <c:v>-2.3710992471535421</c:v>
                </c:pt>
                <c:pt idx="81">
                  <c:v>-1.9253321295051102</c:v>
                </c:pt>
                <c:pt idx="82">
                  <c:v>-1.6731703791088448</c:v>
                </c:pt>
                <c:pt idx="83">
                  <c:v>-1.8042530897306188</c:v>
                </c:pt>
                <c:pt idx="84">
                  <c:v>-1.0632604644024448</c:v>
                </c:pt>
                <c:pt idx="85">
                  <c:v>-0.88892421259640741</c:v>
                </c:pt>
                <c:pt idx="86">
                  <c:v>-0.56160140694315186</c:v>
                </c:pt>
                <c:pt idx="87">
                  <c:v>-1.2447791724718476</c:v>
                </c:pt>
                <c:pt idx="88">
                  <c:v>-0.97222736188918712</c:v>
                </c:pt>
                <c:pt idx="89">
                  <c:v>-1.8491426497108623</c:v>
                </c:pt>
                <c:pt idx="90">
                  <c:v>-1.7583235490035507</c:v>
                </c:pt>
                <c:pt idx="91">
                  <c:v>3.0170575113457909</c:v>
                </c:pt>
                <c:pt idx="92">
                  <c:v>-1.7264504726210785</c:v>
                </c:pt>
                <c:pt idx="93">
                  <c:v>-1.6467938875787278</c:v>
                </c:pt>
                <c:pt idx="94">
                  <c:v>-1.7672343288896504</c:v>
                </c:pt>
                <c:pt idx="95">
                  <c:v>-1.2170724292749817</c:v>
                </c:pt>
                <c:pt idx="96">
                  <c:v>-1.4240977348705872</c:v>
                </c:pt>
                <c:pt idx="97">
                  <c:v>-1.143888029460393</c:v>
                </c:pt>
                <c:pt idx="98">
                  <c:v>-0.65085344331269679</c:v>
                </c:pt>
                <c:pt idx="99">
                  <c:v>-1.7826654083130193</c:v>
                </c:pt>
                <c:pt idx="100">
                  <c:v>-1.4876502824111102</c:v>
                </c:pt>
                <c:pt idx="101">
                  <c:v>-1.5494313435597602</c:v>
                </c:pt>
                <c:pt idx="102">
                  <c:v>-1.0646689330771095</c:v>
                </c:pt>
                <c:pt idx="103">
                  <c:v>-1.3144030415987669</c:v>
                </c:pt>
                <c:pt idx="104">
                  <c:v>-1.0240798723071265</c:v>
                </c:pt>
                <c:pt idx="105">
                  <c:v>-2.4678910345984053</c:v>
                </c:pt>
                <c:pt idx="106">
                  <c:v>-1.5673332996068245</c:v>
                </c:pt>
                <c:pt idx="107">
                  <c:v>3.4967783252071638</c:v>
                </c:pt>
                <c:pt idx="108">
                  <c:v>-1.0576335982169067</c:v>
                </c:pt>
                <c:pt idx="109">
                  <c:v>-0.93498879976132154</c:v>
                </c:pt>
                <c:pt idx="110">
                  <c:v>-0.49973340521179133</c:v>
                </c:pt>
                <c:pt idx="111">
                  <c:v>-1.7335252858290753</c:v>
                </c:pt>
                <c:pt idx="112">
                  <c:v>-1.1071956998766563</c:v>
                </c:pt>
                <c:pt idx="113">
                  <c:v>-1.1335773343158682</c:v>
                </c:pt>
                <c:pt idx="114">
                  <c:v>-0.9042420602142387</c:v>
                </c:pt>
                <c:pt idx="115">
                  <c:v>-2.1079657788990378</c:v>
                </c:pt>
                <c:pt idx="116">
                  <c:v>-1.6259751933890239</c:v>
                </c:pt>
                <c:pt idx="117">
                  <c:v>-1.8192846020201172</c:v>
                </c:pt>
                <c:pt idx="118">
                  <c:v>-1.0654056717878009</c:v>
                </c:pt>
                <c:pt idx="119">
                  <c:v>2.1134098161837458</c:v>
                </c:pt>
                <c:pt idx="120">
                  <c:v>2.2570241258786918</c:v>
                </c:pt>
                <c:pt idx="121">
                  <c:v>-1.8605097414480682</c:v>
                </c:pt>
                <c:pt idx="122">
                  <c:v>-1.1418493602775501</c:v>
                </c:pt>
                <c:pt idx="123">
                  <c:v>-1.9527140978102202</c:v>
                </c:pt>
                <c:pt idx="124">
                  <c:v>-1.4198107061734757</c:v>
                </c:pt>
                <c:pt idx="125">
                  <c:v>-1.6423053611689444</c:v>
                </c:pt>
                <c:pt idx="126">
                  <c:v>-1.3466184477640828</c:v>
                </c:pt>
                <c:pt idx="127">
                  <c:v>-1.891369759174643</c:v>
                </c:pt>
                <c:pt idx="128">
                  <c:v>-1.6073030567323885</c:v>
                </c:pt>
                <c:pt idx="129">
                  <c:v>8.2144131032500312</c:v>
                </c:pt>
                <c:pt idx="130">
                  <c:v>3.3919757687298291</c:v>
                </c:pt>
                <c:pt idx="131">
                  <c:v>-1.3310424565871597</c:v>
                </c:pt>
                <c:pt idx="132">
                  <c:v>-0.98469818385932095</c:v>
                </c:pt>
                <c:pt idx="133">
                  <c:v>-1.8772542330763311</c:v>
                </c:pt>
                <c:pt idx="134">
                  <c:v>-1.6749290792513301</c:v>
                </c:pt>
                <c:pt idx="135">
                  <c:v>-1.707354790743961</c:v>
                </c:pt>
                <c:pt idx="136">
                  <c:v>-1.5070068526919389</c:v>
                </c:pt>
                <c:pt idx="137">
                  <c:v>-1.2617699402721716</c:v>
                </c:pt>
                <c:pt idx="138">
                  <c:v>-0.97827614283739206</c:v>
                </c:pt>
                <c:pt idx="139">
                  <c:v>-0.60398062331302949</c:v>
                </c:pt>
                <c:pt idx="140">
                  <c:v>-0.8071946348038227</c:v>
                </c:pt>
                <c:pt idx="141">
                  <c:v>-2.9590996056962093</c:v>
                </c:pt>
                <c:pt idx="142">
                  <c:v>-2.889198118831295</c:v>
                </c:pt>
                <c:pt idx="143">
                  <c:v>-1.7571994530787223</c:v>
                </c:pt>
                <c:pt idx="144">
                  <c:v>-1.3996175343000246</c:v>
                </c:pt>
                <c:pt idx="145">
                  <c:v>-2.6836898339747837</c:v>
                </c:pt>
                <c:pt idx="146">
                  <c:v>-2.5708580319016785</c:v>
                </c:pt>
                <c:pt idx="147">
                  <c:v>-1.6381408822788468</c:v>
                </c:pt>
                <c:pt idx="148">
                  <c:v>-1.2872988393562566</c:v>
                </c:pt>
                <c:pt idx="149">
                  <c:v>-2.0642117414273558</c:v>
                </c:pt>
                <c:pt idx="150">
                  <c:v>-2.2084997488326756</c:v>
                </c:pt>
                <c:pt idx="151">
                  <c:v>-1.1972830918354098</c:v>
                </c:pt>
                <c:pt idx="152">
                  <c:v>-0.20532901213543564</c:v>
                </c:pt>
                <c:pt idx="153">
                  <c:v>0.1133064438798459</c:v>
                </c:pt>
                <c:pt idx="154">
                  <c:v>2.6949501123932351E-3</c:v>
                </c:pt>
                <c:pt idx="155">
                  <c:v>-1.332987352824158</c:v>
                </c:pt>
                <c:pt idx="156">
                  <c:v>-1.4139844214047497</c:v>
                </c:pt>
                <c:pt idx="157">
                  <c:v>-1.5648109075069807</c:v>
                </c:pt>
                <c:pt idx="158">
                  <c:v>-1.2044239314419529</c:v>
                </c:pt>
                <c:pt idx="159">
                  <c:v>-1.5069117914302348</c:v>
                </c:pt>
                <c:pt idx="160">
                  <c:v>-1.3475383070810565</c:v>
                </c:pt>
                <c:pt idx="161">
                  <c:v>-1.4727610175526886</c:v>
                </c:pt>
                <c:pt idx="162">
                  <c:v>-1.5091205487438992</c:v>
                </c:pt>
                <c:pt idx="163">
                  <c:v>-1.3049440906227152</c:v>
                </c:pt>
                <c:pt idx="164">
                  <c:v>-1.1062803977958346</c:v>
                </c:pt>
                <c:pt idx="165">
                  <c:v>-2.0968158007444475</c:v>
                </c:pt>
                <c:pt idx="166">
                  <c:v>-1.82589572385945</c:v>
                </c:pt>
                <c:pt idx="167">
                  <c:v>-2.033492375605336</c:v>
                </c:pt>
                <c:pt idx="168">
                  <c:v>-2.2434983714950194</c:v>
                </c:pt>
                <c:pt idx="169">
                  <c:v>-0.34097922793910673</c:v>
                </c:pt>
                <c:pt idx="170">
                  <c:v>0.6261530058166056</c:v>
                </c:pt>
                <c:pt idx="171">
                  <c:v>-2.0864423599404507</c:v>
                </c:pt>
                <c:pt idx="172">
                  <c:v>-2.0476004855580769</c:v>
                </c:pt>
                <c:pt idx="173">
                  <c:v>-1.1140386433528062</c:v>
                </c:pt>
                <c:pt idx="174">
                  <c:v>-0.74664160682077552</c:v>
                </c:pt>
                <c:pt idx="175">
                  <c:v>-2.9855101697440123</c:v>
                </c:pt>
                <c:pt idx="176">
                  <c:v>-2.8176492088169116</c:v>
                </c:pt>
                <c:pt idx="177">
                  <c:v>-1.4541053264428261</c:v>
                </c:pt>
                <c:pt idx="178">
                  <c:v>0.35894702501297615</c:v>
                </c:pt>
                <c:pt idx="179">
                  <c:v>-2.1489606105209313</c:v>
                </c:pt>
                <c:pt idx="180">
                  <c:v>-1.9352543838142173</c:v>
                </c:pt>
                <c:pt idx="181">
                  <c:v>-2.6741988885633652</c:v>
                </c:pt>
                <c:pt idx="182">
                  <c:v>-2.6414606945956014</c:v>
                </c:pt>
                <c:pt idx="183">
                  <c:v>-1.2056903194925379</c:v>
                </c:pt>
                <c:pt idx="184">
                  <c:v>-1.2224699318507559</c:v>
                </c:pt>
                <c:pt idx="185">
                  <c:v>0.53986795761652373</c:v>
                </c:pt>
                <c:pt idx="186">
                  <c:v>1.2901500320648593</c:v>
                </c:pt>
                <c:pt idx="187">
                  <c:v>-2.4716818240825007</c:v>
                </c:pt>
                <c:pt idx="188">
                  <c:v>-2.6388128710830445</c:v>
                </c:pt>
                <c:pt idx="189">
                  <c:v>6.1217940659467542</c:v>
                </c:pt>
                <c:pt idx="190">
                  <c:v>7.0254865343929858</c:v>
                </c:pt>
                <c:pt idx="191">
                  <c:v>-2.2588266016502612</c:v>
                </c:pt>
                <c:pt idx="192">
                  <c:v>-1.9206128476552686</c:v>
                </c:pt>
                <c:pt idx="193">
                  <c:v>1.4340935961573402</c:v>
                </c:pt>
                <c:pt idx="194">
                  <c:v>1.6695461530636257</c:v>
                </c:pt>
                <c:pt idx="195">
                  <c:v>-2.8090175808714917</c:v>
                </c:pt>
                <c:pt idx="196">
                  <c:v>-2.4760115444395097</c:v>
                </c:pt>
                <c:pt idx="197">
                  <c:v>4.0984658164606147</c:v>
                </c:pt>
                <c:pt idx="198">
                  <c:v>4.8711732203223148</c:v>
                </c:pt>
                <c:pt idx="199">
                  <c:v>5.0609348543383259</c:v>
                </c:pt>
                <c:pt idx="200">
                  <c:v>6.7391809279690822</c:v>
                </c:pt>
                <c:pt idx="201">
                  <c:v>2.552134807045491</c:v>
                </c:pt>
                <c:pt idx="202">
                  <c:v>2.8731046458230458</c:v>
                </c:pt>
                <c:pt idx="203">
                  <c:v>5.8407218686523841</c:v>
                </c:pt>
                <c:pt idx="204">
                  <c:v>5.0504204071230667</c:v>
                </c:pt>
                <c:pt idx="205">
                  <c:v>5.1972652948508262</c:v>
                </c:pt>
                <c:pt idx="206">
                  <c:v>5.9484555253288889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B-40A7-AFEB-64440842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90496"/>
        <c:axId val="269687216"/>
      </c:scatterChart>
      <c:valAx>
        <c:axId val="68634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6352632"/>
        <c:crosses val="autoZero"/>
        <c:crossBetween val="midCat"/>
      </c:valAx>
      <c:valAx>
        <c:axId val="6863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Fluorescence,</a:t>
                </a:r>
                <a:r>
                  <a:rPr lang="en-US" baseline="0"/>
                  <a:t> </a:t>
                </a:r>
                <a:br>
                  <a:rPr lang="en-US" baseline="0"/>
                </a:br>
                <a:r>
                  <a:rPr lang="en-US" baseline="0"/>
                  <a:t>Tryptophan Equivalence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6349352"/>
        <c:crosses val="autoZero"/>
        <c:crossBetween val="midCat"/>
      </c:valAx>
      <c:valAx>
        <c:axId val="26968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9690496"/>
        <c:crosses val="autoZero"/>
        <c:crossBetween val="midCat"/>
      </c:valAx>
      <c:valAx>
        <c:axId val="2696904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6968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163285</xdr:colOff>
      <xdr:row>19</xdr:row>
      <xdr:rowOff>70756</xdr:rowOff>
    </xdr:from>
    <xdr:to>
      <xdr:col>12</xdr:col>
      <xdr:colOff>95249</xdr:colOff>
      <xdr:row>33</xdr:row>
      <xdr:rowOff>146956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163285</xdr:colOff>
      <xdr:row>19</xdr:row>
      <xdr:rowOff>70756</xdr:rowOff>
    </xdr:from>
    <xdr:to>
      <xdr:col>12</xdr:col>
      <xdr:colOff>95249</xdr:colOff>
      <xdr:row>33</xdr:row>
      <xdr:rowOff>146956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KOR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For tryp analysis"/>
    </sheetNames>
    <sheetDataSet>
      <sheetData sheetId="0" refreshError="1"/>
      <sheetData sheetId="1" refreshError="1"/>
      <sheetData sheetId="2">
        <row r="2">
          <cell r="E2">
            <v>0</v>
          </cell>
          <cell r="L2">
            <v>9.8306718017274614E-2</v>
          </cell>
          <cell r="M2">
            <v>9.6726707677070076E-2</v>
          </cell>
        </row>
        <row r="3">
          <cell r="E3">
            <v>0</v>
          </cell>
          <cell r="L3">
            <v>0.32393852518354393</v>
          </cell>
          <cell r="M3">
            <v>0.29992967609295679</v>
          </cell>
        </row>
        <row r="4">
          <cell r="E4">
            <v>0</v>
          </cell>
          <cell r="L4">
            <v>6.634827848327933E-2</v>
          </cell>
          <cell r="M4">
            <v>6.7530134171500125E-2</v>
          </cell>
        </row>
        <row r="5">
          <cell r="E5">
            <v>0</v>
          </cell>
          <cell r="L5">
            <v>4.4401067094852656E-2</v>
          </cell>
          <cell r="M5">
            <v>4.3914348189300997E-2</v>
          </cell>
        </row>
        <row r="6">
          <cell r="E6">
            <v>0</v>
          </cell>
          <cell r="L6">
            <v>7.3050881060587741E-2</v>
          </cell>
          <cell r="M6">
            <v>7.701281336903848E-2</v>
          </cell>
        </row>
        <row r="7">
          <cell r="E7">
            <v>0</v>
          </cell>
          <cell r="L7">
            <v>0.12833207904207344</v>
          </cell>
          <cell r="M7">
            <v>0.11096175418280071</v>
          </cell>
        </row>
        <row r="8">
          <cell r="E8">
            <v>0</v>
          </cell>
          <cell r="L8">
            <v>0.1492762674455427</v>
          </cell>
          <cell r="M8">
            <v>0.13424194698109237</v>
          </cell>
        </row>
        <row r="9">
          <cell r="E9">
            <v>0</v>
          </cell>
          <cell r="L9">
            <v>9.8231683366989425E-2</v>
          </cell>
          <cell r="M9">
            <v>9.0264516512115686E-2</v>
          </cell>
        </row>
        <row r="10">
          <cell r="E10">
            <v>0</v>
          </cell>
          <cell r="L10">
            <v>0.22905676391687438</v>
          </cell>
          <cell r="M10">
            <v>0.20611174570969087</v>
          </cell>
        </row>
        <row r="11">
          <cell r="E11">
            <v>0</v>
          </cell>
          <cell r="L11">
            <v>8.7713956951371089E-2</v>
          </cell>
          <cell r="M11">
            <v>8.6318332183728919E-2</v>
          </cell>
        </row>
        <row r="12">
          <cell r="E12">
            <v>0</v>
          </cell>
          <cell r="L12">
            <v>0.11090170483295921</v>
          </cell>
          <cell r="M12">
            <v>9.5233626878166611E-2</v>
          </cell>
        </row>
        <row r="13">
          <cell r="E13">
            <v>0</v>
          </cell>
          <cell r="L13">
            <v>0.11908465615556477</v>
          </cell>
          <cell r="M13">
            <v>0.10283297583459564</v>
          </cell>
        </row>
        <row r="14">
          <cell r="E14">
            <v>0</v>
          </cell>
          <cell r="L14">
            <v>8.7060422700907927E-2</v>
          </cell>
          <cell r="M14">
            <v>7.9911262038586381E-2</v>
          </cell>
        </row>
        <row r="15">
          <cell r="E15">
            <v>0</v>
          </cell>
          <cell r="L15">
            <v>7.5170462324531159E-2</v>
          </cell>
          <cell r="M15">
            <v>6.662950133281155E-2</v>
          </cell>
        </row>
        <row r="16">
          <cell r="E16">
            <v>0</v>
          </cell>
          <cell r="L16">
            <v>4.8492523838666507E-2</v>
          </cell>
          <cell r="M16">
            <v>4.3205531079667021E-2</v>
          </cell>
        </row>
        <row r="17">
          <cell r="E17">
            <v>0</v>
          </cell>
          <cell r="L17">
            <v>3.4744189873748742E-2</v>
          </cell>
          <cell r="M17">
            <v>3.2877492370328533E-2</v>
          </cell>
        </row>
        <row r="18">
          <cell r="E18">
            <v>0</v>
          </cell>
          <cell r="L18">
            <v>3.992338158102067E-2</v>
          </cell>
          <cell r="M18">
            <v>3.6840279171360207E-2</v>
          </cell>
        </row>
        <row r="19">
          <cell r="E19">
            <v>0</v>
          </cell>
          <cell r="L19">
            <v>4.6807145222748689E-2</v>
          </cell>
          <cell r="M19">
            <v>4.5223985202405829E-2</v>
          </cell>
        </row>
        <row r="20">
          <cell r="E20">
            <v>0</v>
          </cell>
          <cell r="L20">
            <v>5.0336895161152015E-2</v>
          </cell>
          <cell r="M20">
            <v>4.7350854198977929E-2</v>
          </cell>
        </row>
        <row r="21">
          <cell r="E21">
            <v>0</v>
          </cell>
          <cell r="L21">
            <v>3.1618155656056482E-2</v>
          </cell>
          <cell r="M21">
            <v>3.1757935211785784E-2</v>
          </cell>
        </row>
        <row r="22">
          <cell r="E22">
            <v>0</v>
          </cell>
          <cell r="L22">
            <v>3.7392987241544821E-2</v>
          </cell>
          <cell r="M22">
            <v>3.4868941248555607E-2</v>
          </cell>
        </row>
        <row r="23">
          <cell r="E23">
            <v>0</v>
          </cell>
          <cell r="L23">
            <v>5.5210587299806727E-2</v>
          </cell>
          <cell r="M23">
            <v>5.8071319158540698E-2</v>
          </cell>
        </row>
        <row r="24">
          <cell r="E24">
            <v>0</v>
          </cell>
          <cell r="L24">
            <v>3.8668275737692118E-2</v>
          </cell>
          <cell r="M24">
            <v>3.8794099578332325E-2</v>
          </cell>
        </row>
        <row r="25">
          <cell r="E25">
            <v>0</v>
          </cell>
          <cell r="L25">
            <v>4.1714904638920892E-2</v>
          </cell>
          <cell r="M25">
            <v>3.8214370227611837E-2</v>
          </cell>
        </row>
        <row r="26">
          <cell r="E26">
            <v>0</v>
          </cell>
          <cell r="L26">
            <v>4.3991229008344519E-2</v>
          </cell>
          <cell r="M26">
            <v>4.4302229800706437E-2</v>
          </cell>
        </row>
        <row r="27">
          <cell r="E27">
            <v>0</v>
          </cell>
          <cell r="L27">
            <v>6.4371140660614348E-2</v>
          </cell>
          <cell r="M27">
            <v>7.0135995304952833E-2</v>
          </cell>
        </row>
        <row r="28">
          <cell r="E28">
            <v>0</v>
          </cell>
          <cell r="L28">
            <v>6.1318558182058447E-2</v>
          </cell>
          <cell r="M28">
            <v>6.5316284114046719E-2</v>
          </cell>
        </row>
        <row r="29">
          <cell r="E29">
            <v>0</v>
          </cell>
          <cell r="L29">
            <v>4.3123631815028374E-2</v>
          </cell>
          <cell r="M29">
            <v>4.4811109611354524E-2</v>
          </cell>
        </row>
        <row r="30">
          <cell r="E30">
            <v>0</v>
          </cell>
          <cell r="L30">
            <v>4.7975651022999583E-2</v>
          </cell>
          <cell r="M30">
            <v>4.6460662032169073E-2</v>
          </cell>
        </row>
        <row r="31">
          <cell r="E31">
            <v>0</v>
          </cell>
          <cell r="L31">
            <v>2.6027078114977061E-2</v>
          </cell>
          <cell r="M31">
            <v>2.4159561740029204E-2</v>
          </cell>
        </row>
        <row r="32">
          <cell r="E32">
            <v>0</v>
          </cell>
          <cell r="L32">
            <v>2.2147312461066097E-2</v>
          </cell>
          <cell r="M32">
            <v>2.1272501642683374E-2</v>
          </cell>
        </row>
        <row r="33">
          <cell r="E33">
            <v>0</v>
          </cell>
          <cell r="L33">
            <v>1.8623514058103138E-2</v>
          </cell>
          <cell r="M33">
            <v>1.8262548909366745E-2</v>
          </cell>
        </row>
        <row r="34">
          <cell r="E34">
            <v>0</v>
          </cell>
          <cell r="L34">
            <v>1.8285395921578934E-2</v>
          </cell>
          <cell r="M34">
            <v>1.5564552825796257E-2</v>
          </cell>
        </row>
        <row r="35">
          <cell r="E35">
            <v>0</v>
          </cell>
          <cell r="L35">
            <v>2.7913802282871897E-2</v>
          </cell>
          <cell r="M35">
            <v>2.8540486493323015E-2</v>
          </cell>
        </row>
        <row r="36">
          <cell r="E36">
            <v>0</v>
          </cell>
          <cell r="L36">
            <v>2.9487835923927265E-2</v>
          </cell>
          <cell r="M36">
            <v>2.7764308554219665E-2</v>
          </cell>
        </row>
        <row r="37">
          <cell r="E37">
            <v>0</v>
          </cell>
          <cell r="L37">
            <v>2.0149778059496325E-2</v>
          </cell>
          <cell r="M37">
            <v>1.6886169694068431E-2</v>
          </cell>
        </row>
        <row r="38">
          <cell r="E38">
            <v>0</v>
          </cell>
          <cell r="L38">
            <v>1.9268420032489693E-2</v>
          </cell>
          <cell r="M38">
            <v>2.083578290433527E-2</v>
          </cell>
        </row>
        <row r="39">
          <cell r="E39">
            <v>0</v>
          </cell>
          <cell r="L39">
            <v>4.0087733361685904E-2</v>
          </cell>
          <cell r="M39">
            <v>3.7105944819282526E-2</v>
          </cell>
        </row>
        <row r="40">
          <cell r="E40">
            <v>0</v>
          </cell>
          <cell r="L40">
            <v>3.9139528091137174E-2</v>
          </cell>
          <cell r="M40">
            <v>3.9004296031979926E-2</v>
          </cell>
        </row>
        <row r="41">
          <cell r="E41">
            <v>0</v>
          </cell>
          <cell r="L41">
            <v>0.21269988302075341</v>
          </cell>
          <cell r="M41">
            <v>0.19600241262576903</v>
          </cell>
        </row>
        <row r="42">
          <cell r="E42">
            <v>0</v>
          </cell>
          <cell r="L42">
            <v>0.27463733187667372</v>
          </cell>
          <cell r="M42">
            <v>0.26124479720029209</v>
          </cell>
        </row>
        <row r="43">
          <cell r="E43">
            <v>0</v>
          </cell>
          <cell r="L43">
            <v>3.27502540770062E-2</v>
          </cell>
          <cell r="M43">
            <v>3.5315911284841031E-2</v>
          </cell>
        </row>
        <row r="44">
          <cell r="E44">
            <v>0</v>
          </cell>
          <cell r="L44">
            <v>2.488472730478242E-2</v>
          </cell>
          <cell r="M44">
            <v>2.0845578016904752E-2</v>
          </cell>
        </row>
        <row r="45">
          <cell r="E45">
            <v>0</v>
          </cell>
          <cell r="L45">
            <v>3.836672740571076E-2</v>
          </cell>
          <cell r="M45">
            <v>3.6498444379293872E-2</v>
          </cell>
        </row>
        <row r="46">
          <cell r="E46">
            <v>0</v>
          </cell>
          <cell r="L46">
            <v>3.7676749744121545E-2</v>
          </cell>
          <cell r="M46">
            <v>4.0589629562415012E-2</v>
          </cell>
        </row>
        <row r="47">
          <cell r="E47">
            <v>0</v>
          </cell>
          <cell r="L47">
            <v>0.10624580182122839</v>
          </cell>
          <cell r="M47">
            <v>0.1068855067337154</v>
          </cell>
        </row>
        <row r="48">
          <cell r="E48">
            <v>0</v>
          </cell>
          <cell r="L48">
            <v>9.310010822978243E-2</v>
          </cell>
          <cell r="M48">
            <v>9.4174132474654129E-2</v>
          </cell>
        </row>
        <row r="49">
          <cell r="E49">
            <v>0</v>
          </cell>
          <cell r="L49">
            <v>4.0787999798648326E-2</v>
          </cell>
          <cell r="M49">
            <v>3.7373354577634355E-2</v>
          </cell>
        </row>
        <row r="50">
          <cell r="E50">
            <v>0</v>
          </cell>
          <cell r="L50">
            <v>4.0515365358296432E-2</v>
          </cell>
          <cell r="M50">
            <v>3.8774251136583442E-2</v>
          </cell>
        </row>
        <row r="51">
          <cell r="E51">
            <v>0</v>
          </cell>
          <cell r="L51">
            <v>4.1026551489393139E-2</v>
          </cell>
          <cell r="M51">
            <v>3.6559246146271387E-2</v>
          </cell>
        </row>
        <row r="52">
          <cell r="E52">
            <v>0</v>
          </cell>
          <cell r="L52">
            <v>0.11061945072175949</v>
          </cell>
          <cell r="M52">
            <v>0.10741377587093021</v>
          </cell>
        </row>
        <row r="53">
          <cell r="E53">
            <v>0</v>
          </cell>
          <cell r="L53">
            <v>5.5372408732517635E-2</v>
          </cell>
          <cell r="M53">
            <v>5.2994543602753658E-2</v>
          </cell>
        </row>
        <row r="54">
          <cell r="E54">
            <v>0</v>
          </cell>
          <cell r="L54">
            <v>4.1180970241883795E-2</v>
          </cell>
          <cell r="M54">
            <v>4.0531990067549969E-2</v>
          </cell>
        </row>
        <row r="55">
          <cell r="E55">
            <v>0</v>
          </cell>
          <cell r="L55">
            <v>8.0633408758205932E-2</v>
          </cell>
          <cell r="M55">
            <v>8.5828497697160874E-2</v>
          </cell>
        </row>
        <row r="56">
          <cell r="E56">
            <v>0</v>
          </cell>
          <cell r="L56">
            <v>7.439399060175772E-2</v>
          </cell>
          <cell r="M56">
            <v>7.6724749011383681E-2</v>
          </cell>
        </row>
        <row r="57">
          <cell r="E57">
            <v>0</v>
          </cell>
          <cell r="L57">
            <v>0.37878670953478211</v>
          </cell>
          <cell r="M57">
            <v>0.37014394887951879</v>
          </cell>
        </row>
        <row r="58">
          <cell r="E58">
            <v>0</v>
          </cell>
          <cell r="L58">
            <v>0.36223791559388474</v>
          </cell>
          <cell r="M58">
            <v>0.35507342930014579</v>
          </cell>
        </row>
        <row r="59">
          <cell r="E59">
            <v>0</v>
          </cell>
          <cell r="L59">
            <v>4.8751768375128721E-2</v>
          </cell>
          <cell r="M59">
            <v>5.4109724185988924E-2</v>
          </cell>
        </row>
        <row r="60">
          <cell r="E60">
            <v>0</v>
          </cell>
          <cell r="L60">
            <v>4.5943748431719118E-2</v>
          </cell>
          <cell r="M60">
            <v>5.3162576283487514E-2</v>
          </cell>
        </row>
        <row r="61">
          <cell r="E61">
            <v>1</v>
          </cell>
          <cell r="L61">
            <v>0.11544429873701226</v>
          </cell>
          <cell r="M61">
            <v>0.10282448102745878</v>
          </cell>
        </row>
        <row r="62">
          <cell r="E62">
            <v>1</v>
          </cell>
          <cell r="L62">
            <v>0.11095168723953416</v>
          </cell>
          <cell r="M62">
            <v>0.10225588161325357</v>
          </cell>
        </row>
        <row r="63">
          <cell r="E63">
            <v>1</v>
          </cell>
          <cell r="L63">
            <v>0.15834940658820731</v>
          </cell>
          <cell r="M63">
            <v>0.13688198451629172</v>
          </cell>
        </row>
        <row r="64">
          <cell r="E64">
            <v>1</v>
          </cell>
          <cell r="L64">
            <v>0.14724434763668878</v>
          </cell>
          <cell r="M64">
            <v>0.12676254025399139</v>
          </cell>
        </row>
        <row r="65">
          <cell r="E65">
            <v>1</v>
          </cell>
          <cell r="L65">
            <v>0.10072070858743892</v>
          </cell>
          <cell r="M65">
            <v>8.5131412211515253E-2</v>
          </cell>
        </row>
        <row r="66">
          <cell r="E66">
            <v>1</v>
          </cell>
          <cell r="L66">
            <v>0.12150288105788343</v>
          </cell>
          <cell r="M66">
            <v>9.7894288895584713E-2</v>
          </cell>
        </row>
        <row r="67">
          <cell r="E67">
            <v>1</v>
          </cell>
          <cell r="L67">
            <v>4.8158574757816063E-2</v>
          </cell>
          <cell r="M67">
            <v>4.0524901764592842E-2</v>
          </cell>
        </row>
        <row r="68">
          <cell r="E68">
            <v>1</v>
          </cell>
          <cell r="L68">
            <v>5.7309342761647029E-2</v>
          </cell>
          <cell r="M68">
            <v>5.1729830721485778E-2</v>
          </cell>
        </row>
        <row r="69">
          <cell r="E69">
            <v>1</v>
          </cell>
          <cell r="L69">
            <v>0.1064339875540697</v>
          </cell>
          <cell r="M69">
            <v>9.1099407690755196E-2</v>
          </cell>
        </row>
        <row r="70">
          <cell r="E70">
            <v>1</v>
          </cell>
          <cell r="L70">
            <v>0.11581798497638911</v>
          </cell>
          <cell r="M70">
            <v>9.6805305358360808E-2</v>
          </cell>
        </row>
        <row r="71">
          <cell r="E71">
            <v>1</v>
          </cell>
          <cell r="L71">
            <v>0.12378703189723617</v>
          </cell>
          <cell r="M71">
            <v>0.1031695220863688</v>
          </cell>
        </row>
        <row r="72">
          <cell r="E72">
            <v>1</v>
          </cell>
          <cell r="L72">
            <v>0.12628553596323913</v>
          </cell>
          <cell r="M72">
            <v>0.10751277003598754</v>
          </cell>
        </row>
        <row r="73">
          <cell r="E73">
            <v>1</v>
          </cell>
          <cell r="L73">
            <v>8.0787875736006182E-2</v>
          </cell>
          <cell r="M73">
            <v>6.7934802544806536E-2</v>
          </cell>
        </row>
        <row r="74">
          <cell r="E74">
            <v>1</v>
          </cell>
          <cell r="L74">
            <v>8.9144731098417404E-2</v>
          </cell>
          <cell r="M74">
            <v>7.2236436804044568E-2</v>
          </cell>
        </row>
        <row r="75">
          <cell r="E75">
            <v>2</v>
          </cell>
          <cell r="L75">
            <v>0.10882252750304203</v>
          </cell>
          <cell r="M75">
            <v>9.496212082064652E-2</v>
          </cell>
        </row>
        <row r="76">
          <cell r="E76">
            <v>2</v>
          </cell>
          <cell r="L76">
            <v>0.1453407140351784</v>
          </cell>
          <cell r="M76">
            <v>0.12655231960842073</v>
          </cell>
        </row>
        <row r="77">
          <cell r="E77">
            <v>2</v>
          </cell>
          <cell r="L77">
            <v>7.6984665937547228E-2</v>
          </cell>
          <cell r="M77">
            <v>7.478981043691163E-2</v>
          </cell>
        </row>
        <row r="78">
          <cell r="E78">
            <v>2</v>
          </cell>
          <cell r="L78">
            <v>9.2676704005674779E-2</v>
          </cell>
          <cell r="M78">
            <v>8.7385769643273478E-2</v>
          </cell>
        </row>
        <row r="79">
          <cell r="E79">
            <v>2</v>
          </cell>
          <cell r="L79">
            <v>0.11132563729310092</v>
          </cell>
          <cell r="M79">
            <v>9.7010166209801532E-2</v>
          </cell>
        </row>
        <row r="80">
          <cell r="E80">
            <v>2</v>
          </cell>
          <cell r="L80">
            <v>0.14482201965808081</v>
          </cell>
          <cell r="M80">
            <v>0.12414463867395513</v>
          </cell>
        </row>
        <row r="81">
          <cell r="E81">
            <v>2</v>
          </cell>
          <cell r="L81">
            <v>7.2192944277155266E-2</v>
          </cell>
          <cell r="M81">
            <v>6.4306329680305627E-2</v>
          </cell>
        </row>
        <row r="82">
          <cell r="E82">
            <v>2</v>
          </cell>
          <cell r="L82">
            <v>6.5156030113858315E-2</v>
          </cell>
          <cell r="M82">
            <v>5.7744448306911715E-2</v>
          </cell>
        </row>
        <row r="83">
          <cell r="E83">
            <v>2</v>
          </cell>
          <cell r="L83">
            <v>8.2986714819795596E-2</v>
          </cell>
          <cell r="M83">
            <v>6.453409796273149E-2</v>
          </cell>
        </row>
        <row r="84">
          <cell r="E84">
            <v>2</v>
          </cell>
          <cell r="L84">
            <v>9.3073184835646208E-2</v>
          </cell>
          <cell r="M84">
            <v>7.8767940059445249E-2</v>
          </cell>
        </row>
        <row r="85">
          <cell r="E85">
            <v>2</v>
          </cell>
          <cell r="L85">
            <v>8.7829876410775248E-2</v>
          </cell>
          <cell r="M85">
            <v>7.7037987689767093E-2</v>
          </cell>
        </row>
        <row r="86">
          <cell r="E86">
            <v>2</v>
          </cell>
          <cell r="L86">
            <v>0.11746958142390221</v>
          </cell>
          <cell r="M86">
            <v>9.752333186395086E-2</v>
          </cell>
        </row>
        <row r="87">
          <cell r="E87">
            <v>2</v>
          </cell>
          <cell r="L87">
            <v>0.12444303149614371</v>
          </cell>
          <cell r="M87">
            <v>0.10575259484225459</v>
          </cell>
        </row>
        <row r="88">
          <cell r="E88">
            <v>2</v>
          </cell>
          <cell r="L88">
            <v>0.13753594372227393</v>
          </cell>
          <cell r="M88">
            <v>0.12083605708515727</v>
          </cell>
        </row>
        <row r="89">
          <cell r="E89">
            <v>2</v>
          </cell>
          <cell r="L89">
            <v>0.1102088331011261</v>
          </cell>
          <cell r="M89">
            <v>9.009581514310569E-2</v>
          </cell>
        </row>
        <row r="90">
          <cell r="E90">
            <v>2</v>
          </cell>
          <cell r="L90">
            <v>0.12111090552443252</v>
          </cell>
          <cell r="M90">
            <v>0.10986290881034541</v>
          </cell>
        </row>
        <row r="91">
          <cell r="E91">
            <v>2</v>
          </cell>
          <cell r="L91">
            <v>8.603429401156551E-2</v>
          </cell>
          <cell r="M91">
            <v>7.4881834872379052E-2</v>
          </cell>
        </row>
        <row r="92">
          <cell r="E92">
            <v>2</v>
          </cell>
          <cell r="L92">
            <v>8.9667058039857972E-2</v>
          </cell>
          <cell r="M92">
            <v>7.3916231499213461E-2</v>
          </cell>
        </row>
        <row r="93">
          <cell r="E93">
            <v>3</v>
          </cell>
          <cell r="L93">
            <v>0.28068230045383163</v>
          </cell>
          <cell r="M93">
            <v>0.24917854495235775</v>
          </cell>
        </row>
        <row r="94">
          <cell r="E94">
            <v>3</v>
          </cell>
          <cell r="L94">
            <v>9.094198109515686E-2</v>
          </cell>
          <cell r="M94">
            <v>7.6983803803558376E-2</v>
          </cell>
        </row>
        <row r="95">
          <cell r="E95">
            <v>3</v>
          </cell>
          <cell r="L95">
            <v>9.4128244496850894E-2</v>
          </cell>
          <cell r="M95">
            <v>7.8156298056270793E-2</v>
          </cell>
        </row>
        <row r="96">
          <cell r="E96">
            <v>3</v>
          </cell>
          <cell r="L96">
            <v>8.9310626844413987E-2</v>
          </cell>
          <cell r="M96">
            <v>7.4444938309847955E-2</v>
          </cell>
        </row>
        <row r="97">
          <cell r="E97">
            <v>3</v>
          </cell>
          <cell r="L97">
            <v>0.11131710282900073</v>
          </cell>
          <cell r="M97">
            <v>9.7679211739147953E-2</v>
          </cell>
        </row>
        <row r="98">
          <cell r="E98">
            <v>3</v>
          </cell>
          <cell r="L98">
            <v>0.10303609060517652</v>
          </cell>
          <cell r="M98">
            <v>8.4432701962053422E-2</v>
          </cell>
        </row>
        <row r="99">
          <cell r="E99">
            <v>3</v>
          </cell>
          <cell r="L99">
            <v>0.11424447882158428</v>
          </cell>
          <cell r="M99">
            <v>9.7140700942254007E-2</v>
          </cell>
        </row>
        <row r="100">
          <cell r="E100">
            <v>4</v>
          </cell>
          <cell r="L100">
            <v>0.13396586226749213</v>
          </cell>
          <cell r="M100">
            <v>0.12103999158217732</v>
          </cell>
        </row>
        <row r="101">
          <cell r="E101">
            <v>4</v>
          </cell>
          <cell r="L101">
            <v>8.8693383667479225E-2</v>
          </cell>
          <cell r="M101">
            <v>7.2618992774030125E-2</v>
          </cell>
        </row>
        <row r="102">
          <cell r="E102">
            <v>4</v>
          </cell>
          <cell r="L102">
            <v>0.1004939887035556</v>
          </cell>
          <cell r="M102">
            <v>8.4860845330843412E-2</v>
          </cell>
        </row>
        <row r="103">
          <cell r="E103">
            <v>4</v>
          </cell>
          <cell r="L103">
            <v>9.8022746257609594E-2</v>
          </cell>
          <cell r="M103">
            <v>8.0522802815468045E-2</v>
          </cell>
        </row>
        <row r="104">
          <cell r="E104">
            <v>4</v>
          </cell>
          <cell r="L104">
            <v>0.11741324267691562</v>
          </cell>
          <cell r="M104">
            <v>9.7251299027757296E-2</v>
          </cell>
        </row>
        <row r="105">
          <cell r="E105">
            <v>4</v>
          </cell>
          <cell r="L105">
            <v>0.10742387833604933</v>
          </cell>
          <cell r="M105">
            <v>8.5239520757430978E-2</v>
          </cell>
        </row>
        <row r="106">
          <cell r="E106">
            <v>4</v>
          </cell>
          <cell r="L106">
            <v>0.11903680510771494</v>
          </cell>
          <cell r="M106">
            <v>0.10315088328746656</v>
          </cell>
        </row>
        <row r="107">
          <cell r="E107">
            <v>4</v>
          </cell>
          <cell r="L107">
            <v>6.1284358616063787E-2</v>
          </cell>
          <cell r="M107">
            <v>5.2021748109824996E-2</v>
          </cell>
        </row>
        <row r="108">
          <cell r="E108">
            <v>4</v>
          </cell>
          <cell r="L108">
            <v>9.7306668015727016E-2</v>
          </cell>
          <cell r="M108">
            <v>9.05357483486431E-2</v>
          </cell>
        </row>
        <row r="109">
          <cell r="E109">
            <v>5</v>
          </cell>
          <cell r="L109">
            <v>0.29987113300828655</v>
          </cell>
          <cell r="M109">
            <v>0.27647173571399286</v>
          </cell>
        </row>
        <row r="110">
          <cell r="E110">
            <v>5</v>
          </cell>
          <cell r="L110">
            <v>0.11769465607132373</v>
          </cell>
          <cell r="M110">
            <v>9.95335283368248E-2</v>
          </cell>
        </row>
        <row r="111">
          <cell r="E111">
            <v>5</v>
          </cell>
          <cell r="L111">
            <v>0.12260044800954714</v>
          </cell>
          <cell r="M111">
            <v>0.10350145438763089</v>
          </cell>
        </row>
        <row r="112">
          <cell r="E112">
            <v>5</v>
          </cell>
          <cell r="L112">
            <v>0.14001066379152835</v>
          </cell>
          <cell r="M112">
            <v>0.11932846291359378</v>
          </cell>
        </row>
        <row r="113">
          <cell r="E113">
            <v>5</v>
          </cell>
          <cell r="L113">
            <v>9.065898856683699E-2</v>
          </cell>
          <cell r="M113">
            <v>7.6922782116461877E-2</v>
          </cell>
        </row>
        <row r="114">
          <cell r="E114">
            <v>5</v>
          </cell>
          <cell r="L114">
            <v>0.11571217200493375</v>
          </cell>
          <cell r="M114">
            <v>0.10041955695071593</v>
          </cell>
        </row>
        <row r="115">
          <cell r="E115">
            <v>5</v>
          </cell>
          <cell r="L115">
            <v>0.11465690662736527</v>
          </cell>
          <cell r="M115">
            <v>0.10223042044520299</v>
          </cell>
        </row>
        <row r="116">
          <cell r="E116">
            <v>5</v>
          </cell>
          <cell r="L116">
            <v>0.12383031759143046</v>
          </cell>
          <cell r="M116">
            <v>0.10474114201399164</v>
          </cell>
        </row>
        <row r="117">
          <cell r="E117">
            <v>6</v>
          </cell>
          <cell r="L117">
            <v>7.5681368844038491E-2</v>
          </cell>
          <cell r="M117">
            <v>6.1011630964890276E-2</v>
          </cell>
        </row>
        <row r="118">
          <cell r="E118">
            <v>6</v>
          </cell>
          <cell r="L118">
            <v>9.4960992264439048E-2</v>
          </cell>
          <cell r="M118">
            <v>8.4321302245993823E-2</v>
          </cell>
        </row>
        <row r="119">
          <cell r="E119">
            <v>6</v>
          </cell>
          <cell r="L119">
            <v>8.7228615919195313E-2</v>
          </cell>
          <cell r="M119">
            <v>7.2742866894531313E-2</v>
          </cell>
        </row>
        <row r="120">
          <cell r="E120">
            <v>6</v>
          </cell>
          <cell r="L120">
            <v>0.11738377312848797</v>
          </cell>
          <cell r="M120">
            <v>9.5829386814413761E-2</v>
          </cell>
        </row>
        <row r="121">
          <cell r="E121">
            <v>7</v>
          </cell>
          <cell r="L121">
            <v>0.24453639264734983</v>
          </cell>
          <cell r="M121">
            <v>0.24692120724078603</v>
          </cell>
        </row>
        <row r="122">
          <cell r="E122">
            <v>7</v>
          </cell>
          <cell r="L122">
            <v>0.25028096503514768</v>
          </cell>
          <cell r="M122">
            <v>0.25797868645122185</v>
          </cell>
        </row>
        <row r="123">
          <cell r="E123">
            <v>7</v>
          </cell>
          <cell r="L123">
            <v>8.557961034207727E-2</v>
          </cell>
          <cell r="M123">
            <v>7.21364270702224E-2</v>
          </cell>
        </row>
        <row r="124">
          <cell r="E124">
            <v>7</v>
          </cell>
          <cell r="L124">
            <v>0.114326025588898</v>
          </cell>
          <cell r="M124">
            <v>9.7540266683039056E-2</v>
          </cell>
        </row>
        <row r="125">
          <cell r="E125">
            <v>7</v>
          </cell>
          <cell r="L125">
            <v>8.1891436087591196E-2</v>
          </cell>
          <cell r="M125">
            <v>7.0251831769065798E-2</v>
          </cell>
        </row>
        <row r="126">
          <cell r="E126">
            <v>7</v>
          </cell>
          <cell r="L126">
            <v>0.10320757175306097</v>
          </cell>
          <cell r="M126">
            <v>8.2742097163526443E-2</v>
          </cell>
        </row>
        <row r="127">
          <cell r="E127">
            <v>7</v>
          </cell>
          <cell r="L127">
            <v>9.4307785553242221E-2</v>
          </cell>
          <cell r="M127">
            <v>7.9499191044736531E-2</v>
          </cell>
        </row>
        <row r="128">
          <cell r="E128">
            <v>7</v>
          </cell>
          <cell r="L128">
            <v>0.10613526208943669</v>
          </cell>
          <cell r="M128">
            <v>8.8006922890161016E-2</v>
          </cell>
        </row>
        <row r="129">
          <cell r="E129">
            <v>7</v>
          </cell>
          <cell r="L129">
            <v>8.4345209633014284E-2</v>
          </cell>
          <cell r="M129">
            <v>7.1524577711677001E-2</v>
          </cell>
        </row>
        <row r="130">
          <cell r="E130">
            <v>7</v>
          </cell>
          <cell r="L130">
            <v>9.5707877730704466E-2</v>
          </cell>
          <cell r="M130">
            <v>7.4590276067185615E-2</v>
          </cell>
        </row>
        <row r="131">
          <cell r="E131">
            <v>8</v>
          </cell>
          <cell r="L131">
            <v>0.48857652413000124</v>
          </cell>
          <cell r="M131">
            <v>0.44938670718824952</v>
          </cell>
        </row>
        <row r="132">
          <cell r="E132">
            <v>8</v>
          </cell>
          <cell r="L132">
            <v>0.29567903074919316</v>
          </cell>
          <cell r="M132">
            <v>0.26477029598964757</v>
          </cell>
        </row>
        <row r="133">
          <cell r="E133">
            <v>8</v>
          </cell>
          <cell r="L133">
            <v>0.10675830173651361</v>
          </cell>
          <cell r="M133">
            <v>0.1113033648954819</v>
          </cell>
        </row>
        <row r="134">
          <cell r="E134">
            <v>8</v>
          </cell>
          <cell r="L134">
            <v>0.12061207264562716</v>
          </cell>
          <cell r="M134">
            <v>0.10477480539862082</v>
          </cell>
        </row>
        <row r="135">
          <cell r="E135">
            <v>9</v>
          </cell>
          <cell r="L135">
            <v>8.4909830676946754E-2</v>
          </cell>
          <cell r="M135">
            <v>7.3121849186407559E-2</v>
          </cell>
        </row>
        <row r="136">
          <cell r="E136">
            <v>9</v>
          </cell>
          <cell r="L136">
            <v>9.3002836829946797E-2</v>
          </cell>
          <cell r="M136">
            <v>8.028875516875246E-2</v>
          </cell>
        </row>
        <row r="137">
          <cell r="E137">
            <v>9</v>
          </cell>
          <cell r="L137">
            <v>9.1705808370241559E-2</v>
          </cell>
          <cell r="M137">
            <v>7.648654182887428E-2</v>
          </cell>
        </row>
        <row r="138">
          <cell r="E138">
            <v>9</v>
          </cell>
          <cell r="L138">
            <v>9.9719725892322447E-2</v>
          </cell>
          <cell r="M138">
            <v>8.4029947932623403E-2</v>
          </cell>
        </row>
        <row r="139">
          <cell r="E139">
            <v>9</v>
          </cell>
          <cell r="L139">
            <v>0.10952920238911314</v>
          </cell>
          <cell r="M139">
            <v>9.7916517458832605E-2</v>
          </cell>
        </row>
        <row r="140">
          <cell r="E140">
            <v>9</v>
          </cell>
          <cell r="L140">
            <v>0.12086895428650432</v>
          </cell>
          <cell r="M140">
            <v>0.1135144093029823</v>
          </cell>
        </row>
        <row r="141">
          <cell r="E141">
            <v>9</v>
          </cell>
          <cell r="L141">
            <v>0.13584077506747883</v>
          </cell>
          <cell r="M141">
            <v>0.11858956871966811</v>
          </cell>
        </row>
        <row r="142">
          <cell r="E142">
            <v>9</v>
          </cell>
          <cell r="L142">
            <v>0.1277122146078471</v>
          </cell>
          <cell r="M142">
            <v>0.10907644995290865</v>
          </cell>
        </row>
        <row r="143">
          <cell r="E143">
            <v>9</v>
          </cell>
          <cell r="L143">
            <v>4.1636015772151619E-2</v>
          </cell>
          <cell r="M143">
            <v>3.5867826752997746E-2</v>
          </cell>
        </row>
        <row r="144">
          <cell r="E144">
            <v>9</v>
          </cell>
          <cell r="L144">
            <v>4.4432075246748207E-2</v>
          </cell>
          <cell r="M144">
            <v>4.159875019324593E-2</v>
          </cell>
        </row>
        <row r="145">
          <cell r="E145">
            <v>10</v>
          </cell>
          <cell r="L145">
            <v>8.9712021876851109E-2</v>
          </cell>
          <cell r="M145">
            <v>7.6296792682816153E-2</v>
          </cell>
        </row>
        <row r="146">
          <cell r="E146">
            <v>10</v>
          </cell>
          <cell r="L146">
            <v>0.10401529862799902</v>
          </cell>
          <cell r="M146">
            <v>9.0701080692124098E-2</v>
          </cell>
        </row>
        <row r="147">
          <cell r="E147">
            <v>10</v>
          </cell>
          <cell r="L147">
            <v>5.2652406641008655E-2</v>
          </cell>
          <cell r="M147">
            <v>4.3785422294615975E-2</v>
          </cell>
        </row>
        <row r="148">
          <cell r="E148">
            <v>10</v>
          </cell>
          <cell r="L148">
            <v>5.7165678723932849E-2</v>
          </cell>
          <cell r="M148">
            <v>5.5262537419618632E-2</v>
          </cell>
        </row>
        <row r="149">
          <cell r="E149">
            <v>11</v>
          </cell>
          <cell r="L149">
            <v>9.4474364708846126E-2</v>
          </cell>
          <cell r="M149">
            <v>8.8851882101384977E-2</v>
          </cell>
        </row>
        <row r="150">
          <cell r="E150">
            <v>11</v>
          </cell>
          <cell r="L150">
            <v>0.10850804642574974</v>
          </cell>
          <cell r="M150">
            <v>9.1221066101702553E-2</v>
          </cell>
        </row>
        <row r="151">
          <cell r="E151">
            <v>13</v>
          </cell>
          <cell r="L151">
            <v>7.7431530342905772E-2</v>
          </cell>
          <cell r="M151">
            <v>6.9682389507373405E-2</v>
          </cell>
        </row>
        <row r="152">
          <cell r="E152">
            <v>13</v>
          </cell>
          <cell r="L152">
            <v>7.1660010046692979E-2</v>
          </cell>
          <cell r="M152">
            <v>7.0726599115415081E-2</v>
          </cell>
        </row>
        <row r="153">
          <cell r="E153">
            <v>15</v>
          </cell>
          <cell r="L153">
            <v>0.11210867632658361</v>
          </cell>
          <cell r="M153">
            <v>9.8978871332224161E-2</v>
          </cell>
        </row>
        <row r="154">
          <cell r="E154">
            <v>15</v>
          </cell>
          <cell r="L154">
            <v>0.15178683951458258</v>
          </cell>
          <cell r="M154">
            <v>0.13527234265937779</v>
          </cell>
        </row>
        <row r="155">
          <cell r="E155">
            <v>15</v>
          </cell>
          <cell r="L155">
            <v>0.16453225775519384</v>
          </cell>
          <cell r="M155">
            <v>0.14030413781107332</v>
          </cell>
        </row>
        <row r="156">
          <cell r="E156">
            <v>15</v>
          </cell>
          <cell r="L156">
            <v>0.16010779800449573</v>
          </cell>
          <cell r="M156">
            <v>0.13424949334713321</v>
          </cell>
        </row>
        <row r="157">
          <cell r="E157">
            <v>16</v>
          </cell>
          <cell r="L157">
            <v>0.10668050588703368</v>
          </cell>
          <cell r="M157">
            <v>9.9279230169714253E-2</v>
          </cell>
        </row>
        <row r="158">
          <cell r="E158">
            <v>16</v>
          </cell>
          <cell r="L158">
            <v>0.10344062314381001</v>
          </cell>
          <cell r="M158">
            <v>9.7302337988869947E-2</v>
          </cell>
        </row>
        <row r="159">
          <cell r="E159">
            <v>17</v>
          </cell>
          <cell r="L159">
            <v>9.740756369972077E-2</v>
          </cell>
          <cell r="M159">
            <v>7.9085084884112741E-2</v>
          </cell>
        </row>
        <row r="160">
          <cell r="E160">
            <v>17</v>
          </cell>
          <cell r="L160">
            <v>0.11182304274232188</v>
          </cell>
          <cell r="M160">
            <v>9.975215238302014E-2</v>
          </cell>
        </row>
        <row r="161">
          <cell r="E161">
            <v>17</v>
          </cell>
          <cell r="L161">
            <v>9.9723528342790607E-2</v>
          </cell>
          <cell r="M161">
            <v>8.5073887604905349E-2</v>
          </cell>
        </row>
        <row r="162">
          <cell r="E162">
            <v>17</v>
          </cell>
          <cell r="L162">
            <v>0.10609846771675774</v>
          </cell>
          <cell r="M162">
            <v>8.8278515315412781E-2</v>
          </cell>
        </row>
        <row r="163">
          <cell r="E163">
            <v>20</v>
          </cell>
          <cell r="L163">
            <v>0.10108955929789246</v>
          </cell>
          <cell r="M163">
            <v>8.3503462839680187E-2</v>
          </cell>
        </row>
        <row r="164">
          <cell r="E164">
            <v>20</v>
          </cell>
          <cell r="L164">
            <v>9.9635178050244036E-2</v>
          </cell>
          <cell r="M164">
            <v>8.1658510193210437E-2</v>
          </cell>
        </row>
        <row r="165">
          <cell r="E165">
            <v>21</v>
          </cell>
          <cell r="L165">
            <v>0.1078022363750914</v>
          </cell>
          <cell r="M165">
            <v>9.6294582508737417E-2</v>
          </cell>
        </row>
        <row r="166">
          <cell r="E166">
            <v>21</v>
          </cell>
          <cell r="L166">
            <v>0.11574878408816662</v>
          </cell>
          <cell r="M166">
            <v>9.5914059635488894E-2</v>
          </cell>
        </row>
        <row r="167">
          <cell r="E167">
            <v>30</v>
          </cell>
          <cell r="L167">
            <v>7.6127367970222098E-2</v>
          </cell>
          <cell r="M167">
            <v>7.0085076236559157E-2</v>
          </cell>
        </row>
        <row r="168">
          <cell r="E168">
            <v>30</v>
          </cell>
          <cell r="L168">
            <v>8.6964171045621999E-2</v>
          </cell>
          <cell r="M168">
            <v>7.3641902848523899E-2</v>
          </cell>
        </row>
        <row r="169">
          <cell r="E169">
            <v>51</v>
          </cell>
          <cell r="L169">
            <v>7.8660304975786563E-2</v>
          </cell>
          <cell r="M169">
            <v>6.9943504762535885E-2</v>
          </cell>
        </row>
        <row r="170">
          <cell r="E170">
            <v>51</v>
          </cell>
          <cell r="L170">
            <v>7.0260065140199224E-2</v>
          </cell>
          <cell r="M170">
            <v>6.7138077395687432E-2</v>
          </cell>
        </row>
        <row r="171">
          <cell r="E171">
            <v>67</v>
          </cell>
          <cell r="L171">
            <v>0.14636083088243573</v>
          </cell>
          <cell r="M171">
            <v>0.13086575230666692</v>
          </cell>
        </row>
        <row r="172">
          <cell r="E172">
            <v>67</v>
          </cell>
          <cell r="L172">
            <v>0.18504612023266423</v>
          </cell>
          <cell r="M172">
            <v>0.17269692772388656</v>
          </cell>
        </row>
        <row r="173">
          <cell r="E173">
            <v>67</v>
          </cell>
          <cell r="L173">
            <v>7.6542305602381969E-2</v>
          </cell>
          <cell r="M173">
            <v>6.8051375926306279E-2</v>
          </cell>
        </row>
        <row r="174">
          <cell r="E174">
            <v>67</v>
          </cell>
          <cell r="L174">
            <v>7.8095980577676929E-2</v>
          </cell>
          <cell r="M174">
            <v>6.795020949424696E-2</v>
          </cell>
        </row>
        <row r="175">
          <cell r="E175">
            <v>70</v>
          </cell>
          <cell r="L175">
            <v>0.11543845426588775</v>
          </cell>
          <cell r="M175">
            <v>9.7680441612316787E-2</v>
          </cell>
        </row>
        <row r="176">
          <cell r="E176">
            <v>70</v>
          </cell>
          <cell r="L176">
            <v>0.13013433572716898</v>
          </cell>
          <cell r="M176">
            <v>0.1147714714769992</v>
          </cell>
        </row>
        <row r="177">
          <cell r="E177">
            <v>76</v>
          </cell>
          <cell r="L177">
            <v>4.0579593210239524E-2</v>
          </cell>
          <cell r="M177">
            <v>4.1226654691543081E-2</v>
          </cell>
        </row>
        <row r="178">
          <cell r="E178">
            <v>76</v>
          </cell>
          <cell r="L178">
            <v>4.7294031647323549E-2</v>
          </cell>
          <cell r="M178">
            <v>4.0453134202220256E-2</v>
          </cell>
        </row>
        <row r="179">
          <cell r="E179">
            <v>80</v>
          </cell>
          <cell r="L179">
            <v>0.10183578694228695</v>
          </cell>
          <cell r="M179">
            <v>8.9948990424742331E-2</v>
          </cell>
        </row>
        <row r="180">
          <cell r="E180">
            <v>80</v>
          </cell>
          <cell r="L180">
            <v>0.17435788100051905</v>
          </cell>
          <cell r="M180">
            <v>0.15556564656366867</v>
          </cell>
        </row>
        <row r="181">
          <cell r="E181">
            <v>99</v>
          </cell>
          <cell r="L181">
            <v>7.4041575579162744E-2</v>
          </cell>
          <cell r="M181">
            <v>6.964847347047852E-2</v>
          </cell>
        </row>
        <row r="182">
          <cell r="E182">
            <v>99</v>
          </cell>
          <cell r="L182">
            <v>8.2589824647431309E-2</v>
          </cell>
          <cell r="M182">
            <v>7.4404908518882401E-2</v>
          </cell>
        </row>
        <row r="183">
          <cell r="E183">
            <v>99</v>
          </cell>
          <cell r="L183">
            <v>5.3032044457465406E-2</v>
          </cell>
          <cell r="M183">
            <v>4.5452260935899054E-2</v>
          </cell>
        </row>
        <row r="184">
          <cell r="E184">
            <v>99</v>
          </cell>
          <cell r="L184">
            <v>5.4341572216175943E-2</v>
          </cell>
          <cell r="M184">
            <v>5.2337724543608827E-2</v>
          </cell>
        </row>
        <row r="185">
          <cell r="E185">
            <v>110</v>
          </cell>
          <cell r="L185">
            <v>0.11177238722029849</v>
          </cell>
          <cell r="M185">
            <v>9.2152884976779384E-2</v>
          </cell>
        </row>
        <row r="186">
          <cell r="E186">
            <v>110</v>
          </cell>
          <cell r="L186">
            <v>0.11110120272596977</v>
          </cell>
          <cell r="M186">
            <v>9.5811199661827481E-2</v>
          </cell>
        </row>
        <row r="187">
          <cell r="E187">
            <v>120</v>
          </cell>
          <cell r="L187">
            <v>0.18159471830466095</v>
          </cell>
          <cell r="M187">
            <v>0.17669448579820105</v>
          </cell>
        </row>
        <row r="188">
          <cell r="E188">
            <v>120</v>
          </cell>
          <cell r="L188">
            <v>0.21160600128259438</v>
          </cell>
          <cell r="M188">
            <v>0.20613532867731982</v>
          </cell>
        </row>
        <row r="189">
          <cell r="E189">
            <v>160</v>
          </cell>
          <cell r="L189">
            <v>6.1132727036699981E-2</v>
          </cell>
          <cell r="M189">
            <v>5.1675921875323071E-2</v>
          </cell>
        </row>
        <row r="190">
          <cell r="E190">
            <v>160</v>
          </cell>
          <cell r="L190">
            <v>5.4447485156678223E-2</v>
          </cell>
          <cell r="M190">
            <v>4.7205467825976177E-2</v>
          </cell>
        </row>
        <row r="191">
          <cell r="E191">
            <v>200</v>
          </cell>
          <cell r="L191">
            <v>0.40487176263787017</v>
          </cell>
          <cell r="M191">
            <v>0.3396183030459316</v>
          </cell>
        </row>
        <row r="192">
          <cell r="E192">
            <v>200</v>
          </cell>
          <cell r="L192">
            <v>0.4410194613757194</v>
          </cell>
          <cell r="M192">
            <v>0.38142418007483914</v>
          </cell>
        </row>
        <row r="193">
          <cell r="E193">
            <v>200</v>
          </cell>
          <cell r="L193">
            <v>6.9646935933989559E-2</v>
          </cell>
          <cell r="M193">
            <v>6.0677833226430208E-2</v>
          </cell>
        </row>
        <row r="194">
          <cell r="E194">
            <v>200</v>
          </cell>
          <cell r="L194">
            <v>8.3175486093789261E-2</v>
          </cell>
          <cell r="M194">
            <v>6.9823648321305304E-2</v>
          </cell>
        </row>
        <row r="195">
          <cell r="E195">
            <v>200</v>
          </cell>
          <cell r="L195">
            <v>0.21736374384629362</v>
          </cell>
          <cell r="M195">
            <v>0.18759009188856127</v>
          </cell>
        </row>
        <row r="196">
          <cell r="E196">
            <v>200</v>
          </cell>
          <cell r="L196">
            <v>0.22678184612254504</v>
          </cell>
          <cell r="M196">
            <v>0.19980088595907747</v>
          </cell>
        </row>
        <row r="197">
          <cell r="E197">
            <v>200</v>
          </cell>
          <cell r="L197">
            <v>4.7639296765140338E-2</v>
          </cell>
          <cell r="M197">
            <v>4.411839648049648E-2</v>
          </cell>
        </row>
        <row r="198">
          <cell r="E198">
            <v>200</v>
          </cell>
          <cell r="L198">
            <v>6.0959538222419611E-2</v>
          </cell>
          <cell r="M198">
            <v>5.6063318953186655E-2</v>
          </cell>
        </row>
        <row r="199">
          <cell r="E199">
            <v>210</v>
          </cell>
          <cell r="L199">
            <v>0.3239386326584246</v>
          </cell>
          <cell r="M199">
            <v>0.27968872375072323</v>
          </cell>
        </row>
        <row r="200">
          <cell r="E200">
            <v>210</v>
          </cell>
          <cell r="L200">
            <v>0.35484692881289259</v>
          </cell>
          <cell r="M200">
            <v>0.31418006730747938</v>
          </cell>
        </row>
        <row r="201">
          <cell r="E201">
            <v>230</v>
          </cell>
          <cell r="L201">
            <v>0.36243739417353305</v>
          </cell>
          <cell r="M201">
            <v>0.319375736965197</v>
          </cell>
        </row>
        <row r="202">
          <cell r="E202">
            <v>230</v>
          </cell>
          <cell r="L202">
            <v>0.42956723711876332</v>
          </cell>
          <cell r="M202">
            <v>0.38461178887096392</v>
          </cell>
        </row>
        <row r="203">
          <cell r="E203">
            <v>260</v>
          </cell>
          <cell r="L203">
            <v>0.26208539228181965</v>
          </cell>
          <cell r="M203">
            <v>0.2317433824488751</v>
          </cell>
        </row>
        <row r="204">
          <cell r="E204">
            <v>260</v>
          </cell>
          <cell r="L204">
            <v>0.27492418583292183</v>
          </cell>
          <cell r="M204">
            <v>0.2381556867139008</v>
          </cell>
        </row>
        <row r="205">
          <cell r="E205">
            <v>260</v>
          </cell>
          <cell r="L205">
            <v>0.39362887474609537</v>
          </cell>
          <cell r="M205">
            <v>0.34409023204644174</v>
          </cell>
        </row>
        <row r="206">
          <cell r="E206">
            <v>260</v>
          </cell>
          <cell r="L206">
            <v>0.36201681628492266</v>
          </cell>
          <cell r="M206">
            <v>0.31694219785715461</v>
          </cell>
        </row>
        <row r="207">
          <cell r="E207">
            <v>770</v>
          </cell>
          <cell r="L207">
            <v>0.36789061179403304</v>
          </cell>
          <cell r="M207">
            <v>0.34068075267211845</v>
          </cell>
        </row>
        <row r="208">
          <cell r="E208">
            <v>770</v>
          </cell>
          <cell r="L208">
            <v>0.39793822101315557</v>
          </cell>
          <cell r="M208">
            <v>0.39102538717076191</v>
          </cell>
        </row>
        <row r="209">
          <cell r="E209">
            <v>2900</v>
          </cell>
          <cell r="L209">
            <v>0.60732258580316156</v>
          </cell>
          <cell r="M209">
            <v>0.60964449824197553</v>
          </cell>
        </row>
        <row r="210">
          <cell r="E210">
            <v>2900</v>
          </cell>
          <cell r="L210">
            <v>0.61379489695817924</v>
          </cell>
          <cell r="M210">
            <v>0.63107548835307536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2" displayName="Table2" ref="A1:O210" totalsRowShown="0" headerRowDxfId="37" dataDxfId="36">
  <autoFilter ref="A1:O210"/>
  <tableColumns count="15">
    <tableColumn id="1" name="Date" dataDxfId="35"/>
    <tableColumn id="2" name="Well" dataDxfId="34"/>
    <tableColumn id="13" name="ccCFU" dataDxfId="33"/>
    <tableColumn id="3" name="cCFU" dataDxfId="32">
      <calculatedColumnFormula>IF(E2&gt;=100, 100, 0)</calculatedColumnFormula>
    </tableColumn>
    <tableColumn id="4" name="CFUs" dataDxfId="31"/>
    <tableColumn id="5" name="Special contamination" dataDxfId="30"/>
    <tableColumn id="6" name="Raman Simelane [275/305]" dataDxfId="29"/>
    <tableColumn id="7" name="Tryp - Simelane [275/354-6]" dataDxfId="28"/>
    <tableColumn id="8" name="Raman Cohen [270/298]" dataDxfId="27"/>
    <tableColumn id="9" name="Tryp - Baker [280/360]" dataDxfId="26"/>
    <tableColumn id="10" name="Raman Baker [280/310]" dataDxfId="25"/>
    <tableColumn id="11" name="Normalized tryp - Baker" dataDxfId="24"/>
    <tableColumn id="12" name="Normalized tryp - Simelane" dataDxfId="23"/>
    <tableColumn id="14" name="Tryptophan Equivalent - Baker" dataDxfId="22">
      <calculatedColumnFormula>(Table2[[#This Row],[Normalized tryp - Baker]]-0.16)/0.04</calculatedColumnFormula>
    </tableColumn>
    <tableColumn id="15" name="Tryptophan Equivalent - Simelane" dataDxfId="21">
      <calculatedColumnFormula>(Table2[[#This Row],[Normalized tryp - Simelane]]-0.16)/0.04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O210" totalsRowShown="0" headerRowDxfId="16" dataDxfId="15">
  <autoFilter ref="A1:O210">
    <filterColumn colId="4">
      <filters>
        <filter val="0"/>
        <filter val="1"/>
        <filter val="10"/>
        <filter val="11"/>
        <filter val="110"/>
        <filter val="120"/>
        <filter val="13"/>
        <filter val="15"/>
        <filter val="16"/>
        <filter val="160"/>
        <filter val="17"/>
        <filter val="2"/>
        <filter val="20"/>
        <filter val="200"/>
        <filter val="21"/>
        <filter val="210"/>
        <filter val="230"/>
        <filter val="260"/>
        <filter val="3"/>
        <filter val="30"/>
        <filter val="4"/>
        <filter val="5"/>
        <filter val="51"/>
        <filter val="6"/>
        <filter val="67"/>
        <filter val="7"/>
        <filter val="70"/>
        <filter val="76"/>
        <filter val="770"/>
        <filter val="8"/>
        <filter val="80"/>
        <filter val="9"/>
        <filter val="99"/>
      </filters>
    </filterColumn>
  </autoFilter>
  <tableColumns count="15">
    <tableColumn id="1" name="Date" dataDxfId="14"/>
    <tableColumn id="2" name="Well" dataDxfId="13"/>
    <tableColumn id="13" name="ccCFU" dataDxfId="12"/>
    <tableColumn id="3" name="cCFU" dataDxfId="11">
      <calculatedColumnFormula>IF(E2&gt;=100, 100, 0)</calculatedColumnFormula>
    </tableColumn>
    <tableColumn id="4" name="CFUs" dataDxfId="10"/>
    <tableColumn id="5" name="Special contamination" dataDxfId="9"/>
    <tableColumn id="6" name="Raman Simelane [275/305]" dataDxfId="8"/>
    <tableColumn id="7" name="Tryp - Simelane [275/354-6]" dataDxfId="7"/>
    <tableColumn id="8" name="Raman Cohen [270/298]" dataDxfId="6"/>
    <tableColumn id="9" name="Tryp - Baker [280/360]" dataDxfId="5"/>
    <tableColumn id="10" name="Raman Baker [280/310]" dataDxfId="4"/>
    <tableColumn id="11" name="Normalized tryp - Baker" dataDxfId="3"/>
    <tableColumn id="12" name="Normalized tryp - Simelane" dataDxfId="2"/>
    <tableColumn id="14" name="Tryptophan Equivalent - Baker" dataDxfId="1">
      <calculatedColumnFormula>(Table23[[#This Row],[Normalized tryp - Baker]]-0.16)/0.04</calculatedColumnFormula>
    </tableColumn>
    <tableColumn id="15" name="Tryptophan Equivalent - Simelane" dataDxfId="0">
      <calculatedColumnFormula>(Table23[[#This Row],[Normalized tryp - Simelane]]-0.16)/0.04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0"/>
  <sheetViews>
    <sheetView zoomScaleNormal="100" workbookViewId="0">
      <selection activeCell="M29" sqref="M29"/>
    </sheetView>
  </sheetViews>
  <sheetFormatPr defaultRowHeight="14.25" x14ac:dyDescent="0.2"/>
  <cols>
    <col min="6" max="6" width="19.875" customWidth="1"/>
    <col min="7" max="7" width="23.25" customWidth="1"/>
    <col min="8" max="8" width="23.875" customWidth="1"/>
    <col min="9" max="9" width="21" customWidth="1"/>
    <col min="10" max="10" width="19.5" customWidth="1"/>
    <col min="11" max="11" width="20.375" customWidth="1"/>
    <col min="12" max="12" width="21" customWidth="1"/>
    <col min="13" max="13" width="23.875" customWidth="1"/>
    <col min="14" max="14" width="26.5" bestFit="1" customWidth="1"/>
    <col min="15" max="15" width="29.5" bestFit="1" customWidth="1"/>
  </cols>
  <sheetData>
    <row r="1" spans="1:15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</row>
    <row r="2" spans="1:15" ht="15" x14ac:dyDescent="0.25">
      <c r="A2" s="1">
        <v>42954</v>
      </c>
      <c r="B2" s="2" t="s">
        <v>15</v>
      </c>
      <c r="C2" s="3">
        <v>0</v>
      </c>
      <c r="D2" s="2">
        <f>IF(E2&gt;=100, 100, 0)</f>
        <v>0</v>
      </c>
      <c r="E2" s="3">
        <v>0</v>
      </c>
      <c r="F2" s="3"/>
      <c r="G2" s="2">
        <v>142.53407700000002</v>
      </c>
      <c r="H2" s="2">
        <v>13.786852</v>
      </c>
      <c r="I2" s="2">
        <v>145.38049699999999</v>
      </c>
      <c r="J2" s="5">
        <v>13.83841</v>
      </c>
      <c r="K2" s="5">
        <v>140.76769400000001</v>
      </c>
      <c r="L2" s="5">
        <v>9.8306718017274614E-2</v>
      </c>
      <c r="M2" s="5">
        <v>9.6726707677070076E-2</v>
      </c>
      <c r="N2" s="6">
        <f>(Table2[[#This Row],[Normalized tryp - Baker]]-0.16)/0.04</f>
        <v>-1.5423320495681347</v>
      </c>
      <c r="O2" s="6">
        <f>(Table2[[#This Row],[Normalized tryp - Simelane]]-0.16)/0.04</f>
        <v>-1.5818323080732482</v>
      </c>
    </row>
    <row r="3" spans="1:15" ht="15" x14ac:dyDescent="0.25">
      <c r="A3" s="1">
        <v>42969</v>
      </c>
      <c r="B3" s="2" t="s">
        <v>15</v>
      </c>
      <c r="C3" s="3">
        <v>0</v>
      </c>
      <c r="D3" s="2">
        <f>IF(E3&gt;=100, 100, 0)</f>
        <v>0</v>
      </c>
      <c r="E3" s="3">
        <v>0</v>
      </c>
      <c r="F3" s="3"/>
      <c r="G3" s="2">
        <v>84.757805000000005</v>
      </c>
      <c r="H3" s="2">
        <v>25.421380999999997</v>
      </c>
      <c r="I3" s="2">
        <v>81.580877000000001</v>
      </c>
      <c r="J3" s="5">
        <v>26.443601000000001</v>
      </c>
      <c r="K3" s="5">
        <v>81.631540999999999</v>
      </c>
      <c r="L3" s="5">
        <v>0.32393852518354393</v>
      </c>
      <c r="M3" s="5">
        <v>0.29992967609295679</v>
      </c>
      <c r="N3" s="6">
        <f>(Table2[[#This Row],[Normalized tryp - Baker]]-0.16)/0.04</f>
        <v>4.0984631295885983</v>
      </c>
      <c r="O3" s="6">
        <f>(Table2[[#This Row],[Normalized tryp - Simelane]]-0.16)/0.04</f>
        <v>3.4982419023239197</v>
      </c>
    </row>
    <row r="4" spans="1:15" ht="15" x14ac:dyDescent="0.25">
      <c r="A4" s="1">
        <v>43002</v>
      </c>
      <c r="B4" s="2" t="s">
        <v>15</v>
      </c>
      <c r="C4" s="3">
        <v>0</v>
      </c>
      <c r="D4" s="2">
        <f>IF(E4&gt;=100, 100, 0)</f>
        <v>0</v>
      </c>
      <c r="E4" s="3">
        <v>0</v>
      </c>
      <c r="F4" s="3"/>
      <c r="G4" s="2">
        <v>142.33857399999999</v>
      </c>
      <c r="H4" s="2">
        <v>9.6121429999999997</v>
      </c>
      <c r="I4" s="2">
        <v>150.75683599999999</v>
      </c>
      <c r="J4" s="5">
        <v>9.4646220000000003</v>
      </c>
      <c r="K4" s="5">
        <v>142.65060399999999</v>
      </c>
      <c r="L4" s="5">
        <v>6.634827848327933E-2</v>
      </c>
      <c r="M4" s="5">
        <v>6.7530134171500125E-2</v>
      </c>
      <c r="N4" s="6">
        <f>(Table2[[#This Row],[Normalized tryp - Baker]]-0.16)/0.04</f>
        <v>-2.3412930379180166</v>
      </c>
      <c r="O4" s="6">
        <f>(Table2[[#This Row],[Normalized tryp - Simelane]]-0.16)/0.04</f>
        <v>-2.3117466457124971</v>
      </c>
    </row>
    <row r="5" spans="1:15" ht="15" x14ac:dyDescent="0.25">
      <c r="A5" s="1">
        <v>43010</v>
      </c>
      <c r="B5" s="2" t="s">
        <v>15</v>
      </c>
      <c r="C5" s="3">
        <v>0</v>
      </c>
      <c r="D5" s="2">
        <f>IF(E5&gt;=100, 100, 0)</f>
        <v>0</v>
      </c>
      <c r="E5" s="3">
        <v>0</v>
      </c>
      <c r="F5" s="3"/>
      <c r="G5" s="2">
        <v>142.712593</v>
      </c>
      <c r="H5" s="2">
        <v>6.2671305000000004</v>
      </c>
      <c r="I5" s="2">
        <v>148.45967300000001</v>
      </c>
      <c r="J5" s="5">
        <v>6.385446</v>
      </c>
      <c r="K5" s="5">
        <v>143.812895</v>
      </c>
      <c r="L5" s="5">
        <v>4.4401067094852656E-2</v>
      </c>
      <c r="M5" s="5">
        <v>4.3914348189300997E-2</v>
      </c>
      <c r="N5" s="6">
        <f>(Table2[[#This Row],[Normalized tryp - Baker]]-0.16)/0.04</f>
        <v>-2.8899733226286837</v>
      </c>
      <c r="O5" s="6">
        <f>(Table2[[#This Row],[Normalized tryp - Simelane]]-0.16)/0.04</f>
        <v>-2.9021412952674752</v>
      </c>
    </row>
    <row r="6" spans="1:15" ht="15" x14ac:dyDescent="0.25">
      <c r="A6" s="1">
        <v>43010</v>
      </c>
      <c r="B6" s="2" t="s">
        <v>15</v>
      </c>
      <c r="C6" s="3">
        <v>0</v>
      </c>
      <c r="D6" s="2">
        <f>IF(E6&gt;=100, 100, 0)</f>
        <v>0</v>
      </c>
      <c r="E6" s="3">
        <v>0</v>
      </c>
      <c r="F6" s="3"/>
      <c r="G6" s="2">
        <v>148.6849785</v>
      </c>
      <c r="H6" s="2">
        <v>11.4506485</v>
      </c>
      <c r="I6" s="2">
        <v>153.53858500000001</v>
      </c>
      <c r="J6" s="5">
        <v>10.854602</v>
      </c>
      <c r="K6" s="5">
        <v>148.58961099999999</v>
      </c>
      <c r="L6" s="5">
        <v>7.3050881060587741E-2</v>
      </c>
      <c r="M6" s="5">
        <v>7.701281336903848E-2</v>
      </c>
      <c r="N6" s="6">
        <f>(Table2[[#This Row],[Normalized tryp - Baker]]-0.16)/0.04</f>
        <v>-2.1737279734853066</v>
      </c>
      <c r="O6" s="6">
        <f>(Table2[[#This Row],[Normalized tryp - Simelane]]-0.16)/0.04</f>
        <v>-2.0746796657740378</v>
      </c>
    </row>
    <row r="7" spans="1:15" ht="15" x14ac:dyDescent="0.25">
      <c r="A7" s="1">
        <v>43010</v>
      </c>
      <c r="B7" s="2" t="s">
        <v>16</v>
      </c>
      <c r="C7" s="3">
        <v>0</v>
      </c>
      <c r="D7" s="2">
        <f>IF(E7&gt;=100, 100, 0)</f>
        <v>0</v>
      </c>
      <c r="E7" s="3">
        <v>0</v>
      </c>
      <c r="F7" s="3"/>
      <c r="G7" s="2">
        <v>148.54461000000001</v>
      </c>
      <c r="H7" s="2">
        <v>16.482770500000001</v>
      </c>
      <c r="I7" s="2">
        <v>153.74779699999999</v>
      </c>
      <c r="J7" s="5">
        <v>19.033550999999999</v>
      </c>
      <c r="K7" s="5">
        <v>148.31483399999999</v>
      </c>
      <c r="L7" s="5">
        <v>0.12833207904207344</v>
      </c>
      <c r="M7" s="5">
        <v>0.11096175418280071</v>
      </c>
      <c r="N7" s="6">
        <f>(Table2[[#This Row],[Normalized tryp - Baker]]-0.16)/0.04</f>
        <v>-0.79169802394816402</v>
      </c>
      <c r="O7" s="6">
        <f>(Table2[[#This Row],[Normalized tryp - Simelane]]-0.16)/0.04</f>
        <v>-1.2259561454299821</v>
      </c>
    </row>
    <row r="8" spans="1:15" ht="15" x14ac:dyDescent="0.25">
      <c r="A8" s="1">
        <v>43010</v>
      </c>
      <c r="B8" s="2" t="s">
        <v>16</v>
      </c>
      <c r="C8" s="3">
        <v>0</v>
      </c>
      <c r="D8" s="2">
        <f>IF(E8&gt;=100, 100, 0)</f>
        <v>0</v>
      </c>
      <c r="E8" s="3">
        <v>0</v>
      </c>
      <c r="F8" s="3"/>
      <c r="G8" s="2">
        <v>150.769949</v>
      </c>
      <c r="H8" s="2">
        <v>20.239651500000001</v>
      </c>
      <c r="I8" s="2">
        <v>156.12781000000001</v>
      </c>
      <c r="J8" s="5">
        <v>22.448896999999999</v>
      </c>
      <c r="K8" s="5">
        <v>150.38490300000001</v>
      </c>
      <c r="L8" s="5">
        <v>0.1492762674455427</v>
      </c>
      <c r="M8" s="5">
        <v>0.13424194698109237</v>
      </c>
      <c r="N8" s="6">
        <f>(Table2[[#This Row],[Normalized tryp - Baker]]-0.16)/0.04</f>
        <v>-0.26809331386143248</v>
      </c>
      <c r="O8" s="6">
        <f>(Table2[[#This Row],[Normalized tryp - Simelane]]-0.16)/0.04</f>
        <v>-0.64395132547269074</v>
      </c>
    </row>
    <row r="9" spans="1:15" ht="15" x14ac:dyDescent="0.25">
      <c r="A9" s="1">
        <v>43031</v>
      </c>
      <c r="B9" s="2" t="s">
        <v>15</v>
      </c>
      <c r="C9" s="3">
        <v>0</v>
      </c>
      <c r="D9" s="2">
        <f>IF(E9&gt;=100, 100, 0)</f>
        <v>0</v>
      </c>
      <c r="E9" s="3">
        <v>0</v>
      </c>
      <c r="F9" s="3"/>
      <c r="G9" s="2">
        <v>149.97154499999999</v>
      </c>
      <c r="H9" s="2">
        <v>13.537109000000001</v>
      </c>
      <c r="I9" s="2">
        <v>156.90565100000001</v>
      </c>
      <c r="J9" s="5">
        <v>14.750957</v>
      </c>
      <c r="K9" s="5">
        <v>150.164962</v>
      </c>
      <c r="L9" s="5">
        <v>9.8231683366989425E-2</v>
      </c>
      <c r="M9" s="5">
        <v>9.0264516512115686E-2</v>
      </c>
      <c r="N9" s="6">
        <f>(Table2[[#This Row],[Normalized tryp - Baker]]-0.16)/0.04</f>
        <v>-1.5442079158252644</v>
      </c>
      <c r="O9" s="6">
        <f>(Table2[[#This Row],[Normalized tryp - Simelane]]-0.16)/0.04</f>
        <v>-1.743387087197108</v>
      </c>
    </row>
    <row r="10" spans="1:15" ht="15" x14ac:dyDescent="0.25">
      <c r="A10" s="1">
        <v>43031</v>
      </c>
      <c r="B10" s="2" t="s">
        <v>15</v>
      </c>
      <c r="C10" s="3">
        <v>0</v>
      </c>
      <c r="D10" s="2">
        <f>IF(E10&gt;=100, 100, 0)</f>
        <v>0</v>
      </c>
      <c r="E10" s="3">
        <v>0</v>
      </c>
      <c r="F10" s="3"/>
      <c r="G10" s="2">
        <v>155.86405999999999</v>
      </c>
      <c r="H10" s="2">
        <v>32.125413500000001</v>
      </c>
      <c r="I10" s="2">
        <v>157.88555099999999</v>
      </c>
      <c r="J10" s="5">
        <v>35.404563000000003</v>
      </c>
      <c r="K10" s="5">
        <v>154.566765</v>
      </c>
      <c r="L10" s="5">
        <v>0.22905676391687438</v>
      </c>
      <c r="M10" s="5">
        <v>0.20611174570969087</v>
      </c>
      <c r="N10" s="6">
        <f>(Table2[[#This Row],[Normalized tryp - Baker]]-0.16)/0.04</f>
        <v>1.7264190979218594</v>
      </c>
      <c r="O10" s="6">
        <f>(Table2[[#This Row],[Normalized tryp - Simelane]]-0.16)/0.04</f>
        <v>1.1527936427422718</v>
      </c>
    </row>
    <row r="11" spans="1:15" ht="15" x14ac:dyDescent="0.25">
      <c r="A11" s="1">
        <v>43031</v>
      </c>
      <c r="B11" s="2" t="s">
        <v>15</v>
      </c>
      <c r="C11" s="3">
        <v>0</v>
      </c>
      <c r="D11" s="2">
        <f>IF(E11&gt;=100, 100, 0)</f>
        <v>0</v>
      </c>
      <c r="E11" s="3">
        <v>0</v>
      </c>
      <c r="F11" s="3"/>
      <c r="G11" s="2">
        <v>148.01323400000001</v>
      </c>
      <c r="H11" s="2">
        <v>12.7762555</v>
      </c>
      <c r="I11" s="2">
        <v>154.11555799999999</v>
      </c>
      <c r="J11" s="5">
        <v>13.051629</v>
      </c>
      <c r="K11" s="5">
        <v>148.797631</v>
      </c>
      <c r="L11" s="5">
        <v>8.7713956951371089E-2</v>
      </c>
      <c r="M11" s="5">
        <v>8.6318332183728919E-2</v>
      </c>
      <c r="N11" s="6">
        <f>(Table2[[#This Row],[Normalized tryp - Baker]]-0.16)/0.04</f>
        <v>-1.8071510762157228</v>
      </c>
      <c r="O11" s="6">
        <f>(Table2[[#This Row],[Normalized tryp - Simelane]]-0.16)/0.04</f>
        <v>-1.8420416954067771</v>
      </c>
    </row>
    <row r="12" spans="1:15" ht="15" x14ac:dyDescent="0.25">
      <c r="A12" s="1">
        <v>43031</v>
      </c>
      <c r="B12" s="2" t="s">
        <v>16</v>
      </c>
      <c r="C12" s="3">
        <v>0</v>
      </c>
      <c r="D12" s="2">
        <f>IF(E12&gt;=100, 100, 0)</f>
        <v>0</v>
      </c>
      <c r="E12" s="3">
        <v>0</v>
      </c>
      <c r="F12" s="3"/>
      <c r="G12" s="2">
        <v>149.18118700000002</v>
      </c>
      <c r="H12" s="2">
        <v>14.207065500000001</v>
      </c>
      <c r="I12" s="2">
        <v>153.86283399999999</v>
      </c>
      <c r="J12" s="5">
        <v>16.274452</v>
      </c>
      <c r="K12" s="5">
        <v>146.746635</v>
      </c>
      <c r="L12" s="5">
        <v>0.11090170483295921</v>
      </c>
      <c r="M12" s="5">
        <v>9.5233626878166611E-2</v>
      </c>
      <c r="N12" s="6">
        <f>(Table2[[#This Row],[Normalized tryp - Baker]]-0.16)/0.04</f>
        <v>-1.2274573791760199</v>
      </c>
      <c r="O12" s="6">
        <f>(Table2[[#This Row],[Normalized tryp - Simelane]]-0.16)/0.04</f>
        <v>-1.6191593280458347</v>
      </c>
    </row>
    <row r="13" spans="1:15" ht="15" x14ac:dyDescent="0.25">
      <c r="A13" s="1">
        <v>43031</v>
      </c>
      <c r="B13" s="2" t="s">
        <v>16</v>
      </c>
      <c r="C13" s="3">
        <v>0</v>
      </c>
      <c r="D13" s="2">
        <f>IF(E13&gt;=100, 100, 0)</f>
        <v>0</v>
      </c>
      <c r="E13" s="3">
        <v>0</v>
      </c>
      <c r="F13" s="3"/>
      <c r="G13" s="2">
        <v>149.54924600000001</v>
      </c>
      <c r="H13" s="2">
        <v>15.378594</v>
      </c>
      <c r="I13" s="2">
        <v>156.72862499999999</v>
      </c>
      <c r="J13" s="5">
        <v>17.931460999999999</v>
      </c>
      <c r="K13" s="5">
        <v>150.577426</v>
      </c>
      <c r="L13" s="5">
        <v>0.11908465615556477</v>
      </c>
      <c r="M13" s="5">
        <v>0.10283297583459564</v>
      </c>
      <c r="N13" s="6">
        <f>(Table2[[#This Row],[Normalized tryp - Baker]]-0.16)/0.04</f>
        <v>-1.0228835961108809</v>
      </c>
      <c r="O13" s="6">
        <f>(Table2[[#This Row],[Normalized tryp - Simelane]]-0.16)/0.04</f>
        <v>-1.4291756041351091</v>
      </c>
    </row>
    <row r="14" spans="1:15" ht="15" x14ac:dyDescent="0.25">
      <c r="A14" s="1">
        <v>43052</v>
      </c>
      <c r="B14" s="2" t="s">
        <v>15</v>
      </c>
      <c r="C14" s="3">
        <v>0</v>
      </c>
      <c r="D14" s="2">
        <f>IF(E14&gt;=100, 100, 0)</f>
        <v>0</v>
      </c>
      <c r="E14" s="3">
        <v>0</v>
      </c>
      <c r="F14" s="3"/>
      <c r="G14" s="2">
        <v>119.158924</v>
      </c>
      <c r="H14" s="2">
        <v>9.5221400000000003</v>
      </c>
      <c r="I14" s="2">
        <v>122.603774</v>
      </c>
      <c r="J14" s="5">
        <v>10.053515000000001</v>
      </c>
      <c r="K14" s="5">
        <v>115.47744299999999</v>
      </c>
      <c r="L14" s="5">
        <v>8.7060422700907927E-2</v>
      </c>
      <c r="M14" s="5">
        <v>7.9911262038586381E-2</v>
      </c>
      <c r="N14" s="6">
        <f>(Table2[[#This Row],[Normalized tryp - Baker]]-0.16)/0.04</f>
        <v>-1.8234894324773019</v>
      </c>
      <c r="O14" s="6">
        <f>(Table2[[#This Row],[Normalized tryp - Simelane]]-0.16)/0.04</f>
        <v>-2.0022184490353405</v>
      </c>
    </row>
    <row r="15" spans="1:15" ht="15" x14ac:dyDescent="0.25">
      <c r="A15" s="1">
        <v>43052</v>
      </c>
      <c r="B15" s="2" t="s">
        <v>15</v>
      </c>
      <c r="C15" s="3">
        <v>0</v>
      </c>
      <c r="D15" s="2">
        <f>IF(E15&gt;=100, 100, 0)</f>
        <v>0</v>
      </c>
      <c r="E15" s="3">
        <v>0</v>
      </c>
      <c r="F15" s="3"/>
      <c r="G15" s="2">
        <v>119.755864</v>
      </c>
      <c r="H15" s="2">
        <v>7.9792734999999997</v>
      </c>
      <c r="I15" s="2">
        <v>122.515559</v>
      </c>
      <c r="J15" s="5">
        <v>8.7726120000000005</v>
      </c>
      <c r="K15" s="5">
        <v>116.70291400000001</v>
      </c>
      <c r="L15" s="5">
        <v>7.5170462324531159E-2</v>
      </c>
      <c r="M15" s="5">
        <v>6.662950133281155E-2</v>
      </c>
      <c r="N15" s="6">
        <f>(Table2[[#This Row],[Normalized tryp - Baker]]-0.16)/0.04</f>
        <v>-2.1207384418867212</v>
      </c>
      <c r="O15" s="6">
        <f>(Table2[[#This Row],[Normalized tryp - Simelane]]-0.16)/0.04</f>
        <v>-2.3342624666797112</v>
      </c>
    </row>
    <row r="16" spans="1:15" ht="15" x14ac:dyDescent="0.25">
      <c r="A16" s="1">
        <v>43066</v>
      </c>
      <c r="B16" s="2" t="s">
        <v>15</v>
      </c>
      <c r="C16" s="3">
        <v>0</v>
      </c>
      <c r="D16" s="2">
        <f>IF(E16&gt;=100, 100, 0)</f>
        <v>0</v>
      </c>
      <c r="E16" s="3">
        <v>0</v>
      </c>
      <c r="F16" s="3"/>
      <c r="G16" s="2">
        <v>141.81882150000001</v>
      </c>
      <c r="H16" s="2">
        <v>6.1273575000000005</v>
      </c>
      <c r="I16" s="2">
        <v>146.95048299999999</v>
      </c>
      <c r="J16" s="5">
        <v>6.7299600000000002</v>
      </c>
      <c r="K16" s="5">
        <v>138.783455</v>
      </c>
      <c r="L16" s="5">
        <v>4.8492523838666507E-2</v>
      </c>
      <c r="M16" s="5">
        <v>4.3205531079667021E-2</v>
      </c>
      <c r="N16" s="6">
        <f>(Table2[[#This Row],[Normalized tryp - Baker]]-0.16)/0.04</f>
        <v>-2.7876869040333374</v>
      </c>
      <c r="O16" s="6">
        <f>(Table2[[#This Row],[Normalized tryp - Simelane]]-0.16)/0.04</f>
        <v>-2.9198617230083248</v>
      </c>
    </row>
    <row r="17" spans="1:15" ht="15" x14ac:dyDescent="0.25">
      <c r="A17" s="1">
        <v>43066</v>
      </c>
      <c r="B17" s="2" t="s">
        <v>15</v>
      </c>
      <c r="C17" s="3">
        <v>0</v>
      </c>
      <c r="D17" s="2">
        <f>IF(E17&gt;=100, 100, 0)</f>
        <v>0</v>
      </c>
      <c r="E17" s="3">
        <v>0</v>
      </c>
      <c r="F17" s="3"/>
      <c r="G17" s="2">
        <v>138.4717225</v>
      </c>
      <c r="H17" s="2">
        <v>4.5526029999999995</v>
      </c>
      <c r="I17" s="2">
        <v>141.03293400000001</v>
      </c>
      <c r="J17" s="5">
        <v>4.7856569999999996</v>
      </c>
      <c r="K17" s="5">
        <v>137.739778</v>
      </c>
      <c r="L17" s="5">
        <v>3.4744189873748742E-2</v>
      </c>
      <c r="M17" s="5">
        <v>3.2877492370328533E-2</v>
      </c>
      <c r="N17" s="6">
        <f>(Table2[[#This Row],[Normalized tryp - Baker]]-0.16)/0.04</f>
        <v>-3.1313952531562812</v>
      </c>
      <c r="O17" s="6">
        <f>(Table2[[#This Row],[Normalized tryp - Simelane]]-0.16)/0.04</f>
        <v>-3.178062690741787</v>
      </c>
    </row>
    <row r="18" spans="1:15" ht="15" x14ac:dyDescent="0.25">
      <c r="A18" s="1">
        <v>43066</v>
      </c>
      <c r="B18" s="2" t="s">
        <v>15</v>
      </c>
      <c r="C18" s="3">
        <v>0</v>
      </c>
      <c r="D18" s="2">
        <f>IF(E18&gt;=100, 100, 0)</f>
        <v>0</v>
      </c>
      <c r="E18" s="3">
        <v>0</v>
      </c>
      <c r="F18" s="3"/>
      <c r="G18" s="2">
        <v>137.38572599999998</v>
      </c>
      <c r="H18" s="2">
        <v>5.0613285000000001</v>
      </c>
      <c r="I18" s="2">
        <v>139.16790499999999</v>
      </c>
      <c r="J18" s="5">
        <v>5.5158139999999998</v>
      </c>
      <c r="K18" s="5">
        <v>138.15998999999999</v>
      </c>
      <c r="L18" s="5">
        <v>3.992338158102067E-2</v>
      </c>
      <c r="M18" s="5">
        <v>3.6840279171360207E-2</v>
      </c>
      <c r="N18" s="6">
        <f>(Table2[[#This Row],[Normalized tryp - Baker]]-0.16)/0.04</f>
        <v>-3.0019154604744833</v>
      </c>
      <c r="O18" s="6">
        <f>(Table2[[#This Row],[Normalized tryp - Simelane]]-0.16)/0.04</f>
        <v>-3.0789930207159948</v>
      </c>
    </row>
    <row r="19" spans="1:15" ht="15" x14ac:dyDescent="0.25">
      <c r="A19" s="1">
        <v>43080</v>
      </c>
      <c r="B19" s="2" t="s">
        <v>15</v>
      </c>
      <c r="C19" s="3">
        <v>0</v>
      </c>
      <c r="D19" s="2">
        <f>IF(E19&gt;=100, 100, 0)</f>
        <v>0</v>
      </c>
      <c r="E19" s="3">
        <v>0</v>
      </c>
      <c r="F19" s="3"/>
      <c r="G19" s="2">
        <v>135.6077195</v>
      </c>
      <c r="H19" s="2">
        <v>6.1327215000000006</v>
      </c>
      <c r="I19" s="2">
        <v>139.72997699999999</v>
      </c>
      <c r="J19" s="5">
        <v>6.263852</v>
      </c>
      <c r="K19" s="5">
        <v>133.82256000000001</v>
      </c>
      <c r="L19" s="5">
        <v>4.6807145222748689E-2</v>
      </c>
      <c r="M19" s="5">
        <v>4.5223985202405829E-2</v>
      </c>
      <c r="N19" s="6">
        <f>(Table2[[#This Row],[Normalized tryp - Baker]]-0.16)/0.04</f>
        <v>-2.8298213694312828</v>
      </c>
      <c r="O19" s="6">
        <f>(Table2[[#This Row],[Normalized tryp - Simelane]]-0.16)/0.04</f>
        <v>-2.869400369939854</v>
      </c>
    </row>
    <row r="20" spans="1:15" ht="15" x14ac:dyDescent="0.25">
      <c r="A20" s="1">
        <v>43080</v>
      </c>
      <c r="B20" s="2" t="s">
        <v>15</v>
      </c>
      <c r="C20" s="3">
        <v>0</v>
      </c>
      <c r="D20" s="2">
        <f>IF(E20&gt;=100, 100, 0)</f>
        <v>0</v>
      </c>
      <c r="E20" s="3">
        <v>0</v>
      </c>
      <c r="F20" s="3"/>
      <c r="G20" s="2">
        <v>137.42178699999999</v>
      </c>
      <c r="H20" s="2">
        <v>6.5070390000000007</v>
      </c>
      <c r="I20" s="2">
        <v>143.055916</v>
      </c>
      <c r="J20" s="5">
        <v>6.8974489999999999</v>
      </c>
      <c r="K20" s="5">
        <v>137.02571399999999</v>
      </c>
      <c r="L20" s="5">
        <v>5.0336895161152015E-2</v>
      </c>
      <c r="M20" s="5">
        <v>4.7350854198977929E-2</v>
      </c>
      <c r="N20" s="6">
        <f>(Table2[[#This Row],[Normalized tryp - Baker]]-0.16)/0.04</f>
        <v>-2.7415776209711997</v>
      </c>
      <c r="O20" s="6">
        <f>(Table2[[#This Row],[Normalized tryp - Simelane]]-0.16)/0.04</f>
        <v>-2.8162286450255518</v>
      </c>
    </row>
    <row r="21" spans="1:15" ht="15" x14ac:dyDescent="0.25">
      <c r="A21" s="1">
        <v>43095</v>
      </c>
      <c r="B21" s="2" t="s">
        <v>15</v>
      </c>
      <c r="C21" s="3">
        <v>0</v>
      </c>
      <c r="D21" s="2">
        <f>IF(E21&gt;=100, 100, 0)</f>
        <v>0</v>
      </c>
      <c r="E21" s="3">
        <v>0</v>
      </c>
      <c r="F21" s="3"/>
      <c r="G21" s="2">
        <v>133.13382849999999</v>
      </c>
      <c r="H21" s="2">
        <v>4.2280555</v>
      </c>
      <c r="I21" s="2">
        <v>139.066577</v>
      </c>
      <c r="J21" s="5">
        <v>4.1335819999999996</v>
      </c>
      <c r="K21" s="5">
        <v>130.734444</v>
      </c>
      <c r="L21" s="5">
        <v>3.1618155656056482E-2</v>
      </c>
      <c r="M21" s="5">
        <v>3.1757935211785784E-2</v>
      </c>
      <c r="N21" s="6">
        <f>(Table2[[#This Row],[Normalized tryp - Baker]]-0.16)/0.04</f>
        <v>-3.2095461085985875</v>
      </c>
      <c r="O21" s="6">
        <f>(Table2[[#This Row],[Normalized tryp - Simelane]]-0.16)/0.04</f>
        <v>-3.206051619705355</v>
      </c>
    </row>
    <row r="22" spans="1:15" ht="15" x14ac:dyDescent="0.25">
      <c r="A22" s="1">
        <v>43095</v>
      </c>
      <c r="B22" s="2" t="s">
        <v>15</v>
      </c>
      <c r="C22" s="3">
        <v>0</v>
      </c>
      <c r="D22" s="2">
        <f>IF(E22&gt;=100, 100, 0)</f>
        <v>0</v>
      </c>
      <c r="E22" s="3">
        <v>0</v>
      </c>
      <c r="F22" s="3"/>
      <c r="G22" s="2">
        <v>137.631595</v>
      </c>
      <c r="H22" s="2">
        <v>4.7990680000000001</v>
      </c>
      <c r="I22" s="2">
        <v>142.00568200000001</v>
      </c>
      <c r="J22" s="5">
        <v>5.0765279999999997</v>
      </c>
      <c r="K22" s="5">
        <v>135.76149899999999</v>
      </c>
      <c r="L22" s="5">
        <v>3.7392987241544821E-2</v>
      </c>
      <c r="M22" s="5">
        <v>3.4868941248555607E-2</v>
      </c>
      <c r="N22" s="6">
        <f>(Table2[[#This Row],[Normalized tryp - Baker]]-0.16)/0.04</f>
        <v>-3.0651753189613795</v>
      </c>
      <c r="O22" s="6">
        <f>(Table2[[#This Row],[Normalized tryp - Simelane]]-0.16)/0.04</f>
        <v>-3.12827646878611</v>
      </c>
    </row>
    <row r="23" spans="1:15" ht="15" x14ac:dyDescent="0.25">
      <c r="A23" s="1">
        <v>6819</v>
      </c>
      <c r="B23" s="2" t="s">
        <v>15</v>
      </c>
      <c r="C23" s="3">
        <v>0</v>
      </c>
      <c r="D23" s="2">
        <f>IF(E23&gt;=100, 100, 0)</f>
        <v>0</v>
      </c>
      <c r="E23" s="3">
        <v>0</v>
      </c>
      <c r="F23" s="3"/>
      <c r="G23" s="2">
        <v>154.93571750000001</v>
      </c>
      <c r="H23" s="2">
        <v>8.9973215</v>
      </c>
      <c r="I23" s="2">
        <v>159.598589</v>
      </c>
      <c r="J23" s="5">
        <v>8.4477659999999997</v>
      </c>
      <c r="K23" s="5">
        <v>153.00989200000001</v>
      </c>
      <c r="L23" s="5">
        <v>5.5210587299806727E-2</v>
      </c>
      <c r="M23" s="5">
        <v>5.8071319158540698E-2</v>
      </c>
      <c r="N23" s="6">
        <f>(Table2[[#This Row],[Normalized tryp - Baker]]-0.16)/0.04</f>
        <v>-2.6197353175048317</v>
      </c>
      <c r="O23" s="6">
        <f>(Table2[[#This Row],[Normalized tryp - Simelane]]-0.16)/0.04</f>
        <v>-2.548217021036483</v>
      </c>
    </row>
    <row r="24" spans="1:15" ht="15" x14ac:dyDescent="0.25">
      <c r="A24" s="1">
        <v>6819</v>
      </c>
      <c r="B24" s="2" t="s">
        <v>15</v>
      </c>
      <c r="C24" s="3">
        <v>0</v>
      </c>
      <c r="D24" s="2">
        <f>IF(E24&gt;=100, 100, 0)</f>
        <v>0</v>
      </c>
      <c r="E24" s="3">
        <v>0</v>
      </c>
      <c r="F24" s="3"/>
      <c r="G24" s="2">
        <v>151.7921685</v>
      </c>
      <c r="H24" s="2">
        <v>5.8886404999999993</v>
      </c>
      <c r="I24" s="2">
        <v>158.085823</v>
      </c>
      <c r="J24" s="5">
        <v>5.9258940000000004</v>
      </c>
      <c r="K24" s="5">
        <v>153.24950200000001</v>
      </c>
      <c r="L24" s="5">
        <v>3.8668275737692118E-2</v>
      </c>
      <c r="M24" s="5">
        <v>3.8794099578332325E-2</v>
      </c>
      <c r="N24" s="6">
        <f>(Table2[[#This Row],[Normalized tryp - Baker]]-0.16)/0.04</f>
        <v>-3.0332931065576969</v>
      </c>
      <c r="O24" s="6">
        <f>(Table2[[#This Row],[Normalized tryp - Simelane]]-0.16)/0.04</f>
        <v>-3.030147510541692</v>
      </c>
    </row>
    <row r="25" spans="1:15" ht="15" x14ac:dyDescent="0.25">
      <c r="A25" s="1">
        <v>6880</v>
      </c>
      <c r="B25" s="2" t="s">
        <v>15</v>
      </c>
      <c r="C25" s="3">
        <v>0</v>
      </c>
      <c r="D25" s="2">
        <f>IF(E25&gt;=100, 100, 0)</f>
        <v>0</v>
      </c>
      <c r="E25" s="3">
        <v>0</v>
      </c>
      <c r="F25" s="3"/>
      <c r="G25" s="2">
        <v>156.69971699999999</v>
      </c>
      <c r="H25" s="2">
        <v>5.988181</v>
      </c>
      <c r="I25" s="2">
        <v>162.83392900000001</v>
      </c>
      <c r="J25" s="5">
        <v>6.4647199999999998</v>
      </c>
      <c r="K25" s="5">
        <v>154.97386499999999</v>
      </c>
      <c r="L25" s="5">
        <v>4.1714904638920892E-2</v>
      </c>
      <c r="M25" s="5">
        <v>3.8214370227611837E-2</v>
      </c>
      <c r="N25" s="6">
        <f>(Table2[[#This Row],[Normalized tryp - Baker]]-0.16)/0.04</f>
        <v>-2.9571273840269781</v>
      </c>
      <c r="O25" s="6">
        <f>(Table2[[#This Row],[Normalized tryp - Simelane]]-0.16)/0.04</f>
        <v>-3.0446407443097039</v>
      </c>
    </row>
    <row r="26" spans="1:15" ht="15" x14ac:dyDescent="0.25">
      <c r="A26" s="1">
        <v>6880</v>
      </c>
      <c r="B26" s="2" t="s">
        <v>15</v>
      </c>
      <c r="C26" s="3">
        <v>0</v>
      </c>
      <c r="D26" s="2">
        <f>IF(E26&gt;=100, 100, 0)</f>
        <v>0</v>
      </c>
      <c r="E26" s="3">
        <v>0</v>
      </c>
      <c r="F26" s="3"/>
      <c r="G26" s="2">
        <v>157.5407385</v>
      </c>
      <c r="H26" s="2">
        <v>6.979406</v>
      </c>
      <c r="I26" s="2">
        <v>161.119699</v>
      </c>
      <c r="J26" s="5">
        <v>6.8628790000000004</v>
      </c>
      <c r="K26" s="5">
        <v>156.00562099999999</v>
      </c>
      <c r="L26" s="5">
        <v>4.3991229008344519E-2</v>
      </c>
      <c r="M26" s="5">
        <v>4.4302229800706437E-2</v>
      </c>
      <c r="N26" s="6">
        <f>(Table2[[#This Row],[Normalized tryp - Baker]]-0.16)/0.04</f>
        <v>-2.9002192747913873</v>
      </c>
      <c r="O26" s="6">
        <f>(Table2[[#This Row],[Normalized tryp - Simelane]]-0.16)/0.04</f>
        <v>-2.892444254982339</v>
      </c>
    </row>
    <row r="27" spans="1:15" ht="15" x14ac:dyDescent="0.25">
      <c r="A27" s="1">
        <v>43121</v>
      </c>
      <c r="B27" s="2" t="s">
        <v>15</v>
      </c>
      <c r="C27" s="3">
        <v>0</v>
      </c>
      <c r="D27" s="2">
        <f>IF(E27&gt;=100, 100, 0)</f>
        <v>0</v>
      </c>
      <c r="E27" s="3">
        <v>0</v>
      </c>
      <c r="F27" s="3"/>
      <c r="G27" s="2">
        <v>125.131011</v>
      </c>
      <c r="H27" s="2">
        <v>8.7761880000000012</v>
      </c>
      <c r="I27" s="2">
        <v>128.097534</v>
      </c>
      <c r="J27" s="5">
        <v>7.8535079999999997</v>
      </c>
      <c r="K27" s="5">
        <v>122.00355500000001</v>
      </c>
      <c r="L27" s="5">
        <v>6.4371140660614348E-2</v>
      </c>
      <c r="M27" s="5">
        <v>7.0135995304952833E-2</v>
      </c>
      <c r="N27" s="6">
        <f>(Table2[[#This Row],[Normalized tryp - Baker]]-0.16)/0.04</f>
        <v>-2.3907214834846413</v>
      </c>
      <c r="O27" s="6">
        <f>(Table2[[#This Row],[Normalized tryp - Simelane]]-0.16)/0.04</f>
        <v>-2.2466001173761794</v>
      </c>
    </row>
    <row r="28" spans="1:15" ht="15" x14ac:dyDescent="0.25">
      <c r="A28" s="1">
        <v>43486</v>
      </c>
      <c r="B28" s="2" t="s">
        <v>15</v>
      </c>
      <c r="C28" s="3">
        <v>0</v>
      </c>
      <c r="D28" s="2">
        <f>IF(E28&gt;=100, 100, 0)</f>
        <v>0</v>
      </c>
      <c r="E28" s="3">
        <v>0</v>
      </c>
      <c r="F28" s="3"/>
      <c r="G28" s="2">
        <v>133.2557205</v>
      </c>
      <c r="H28" s="2">
        <v>8.7037684999999989</v>
      </c>
      <c r="I28" s="2">
        <v>140.24496099999999</v>
      </c>
      <c r="J28" s="5">
        <v>8.0084800000000005</v>
      </c>
      <c r="K28" s="5">
        <v>130.60450599999999</v>
      </c>
      <c r="L28" s="5">
        <v>6.1318558182058447E-2</v>
      </c>
      <c r="M28" s="5">
        <v>6.5316284114046719E-2</v>
      </c>
      <c r="N28" s="6">
        <f>(Table2[[#This Row],[Normalized tryp - Baker]]-0.16)/0.04</f>
        <v>-2.4670360454485389</v>
      </c>
      <c r="O28" s="6">
        <f>(Table2[[#This Row],[Normalized tryp - Simelane]]-0.16)/0.04</f>
        <v>-2.3670928971488321</v>
      </c>
    </row>
    <row r="29" spans="1:15" ht="15" x14ac:dyDescent="0.25">
      <c r="A29" s="1">
        <v>7275</v>
      </c>
      <c r="B29" s="2" t="s">
        <v>15</v>
      </c>
      <c r="C29" s="3">
        <v>0</v>
      </c>
      <c r="D29" s="2">
        <f>IF(E29&gt;=100, 100, 0)</f>
        <v>0</v>
      </c>
      <c r="E29" s="3">
        <v>0</v>
      </c>
      <c r="F29" s="3"/>
      <c r="G29" s="2">
        <v>153.05817150000001</v>
      </c>
      <c r="H29" s="2">
        <v>6.8587065000000003</v>
      </c>
      <c r="I29" s="2">
        <v>155.644417</v>
      </c>
      <c r="J29" s="5">
        <v>6.4665080000000001</v>
      </c>
      <c r="K29" s="5">
        <v>149.95276899999999</v>
      </c>
      <c r="L29" s="5">
        <v>4.3123631815028374E-2</v>
      </c>
      <c r="M29" s="5">
        <v>4.4811109611354524E-2</v>
      </c>
      <c r="N29" s="6">
        <f>(Table2[[#This Row],[Normalized tryp - Baker]]-0.16)/0.04</f>
        <v>-2.9219092046242907</v>
      </c>
      <c r="O29" s="6">
        <f>(Table2[[#This Row],[Normalized tryp - Simelane]]-0.16)/0.04</f>
        <v>-2.8797222597161367</v>
      </c>
    </row>
    <row r="30" spans="1:15" ht="15" x14ac:dyDescent="0.25">
      <c r="A30" s="1">
        <v>7275</v>
      </c>
      <c r="B30" s="2" t="s">
        <v>15</v>
      </c>
      <c r="C30" s="3">
        <v>0</v>
      </c>
      <c r="D30" s="2">
        <f>IF(E30&gt;=100, 100, 0)</f>
        <v>0</v>
      </c>
      <c r="E30" s="3">
        <v>0</v>
      </c>
      <c r="F30" s="3"/>
      <c r="G30" s="2">
        <v>152.44126299999999</v>
      </c>
      <c r="H30" s="2">
        <v>7.082522</v>
      </c>
      <c r="I30" s="2">
        <v>156.33344700000001</v>
      </c>
      <c r="J30" s="5">
        <v>7.1787830000000001</v>
      </c>
      <c r="K30" s="5">
        <v>149.63388399999999</v>
      </c>
      <c r="L30" s="5">
        <v>4.7975651022999583E-2</v>
      </c>
      <c r="M30" s="5">
        <v>4.6460662032169073E-2</v>
      </c>
      <c r="N30" s="6">
        <f>(Table2[[#This Row],[Normalized tryp - Baker]]-0.16)/0.04</f>
        <v>-2.8006087244250106</v>
      </c>
      <c r="O30" s="6">
        <f>(Table2[[#This Row],[Normalized tryp - Simelane]]-0.16)/0.04</f>
        <v>-2.8384834491957731</v>
      </c>
    </row>
    <row r="31" spans="1:15" ht="15" x14ac:dyDescent="0.25">
      <c r="A31" s="1">
        <v>7458</v>
      </c>
      <c r="B31" s="2" t="s">
        <v>15</v>
      </c>
      <c r="C31" s="3">
        <v>0</v>
      </c>
      <c r="D31" s="2">
        <f>IF(E31&gt;=100, 100, 0)</f>
        <v>0</v>
      </c>
      <c r="E31" s="3">
        <v>0</v>
      </c>
      <c r="F31" s="3"/>
      <c r="G31" s="2">
        <v>138.1096245</v>
      </c>
      <c r="H31" s="2">
        <v>3.336668</v>
      </c>
      <c r="I31" s="2">
        <v>142.33171899999999</v>
      </c>
      <c r="J31" s="5">
        <v>3.5774710000000001</v>
      </c>
      <c r="K31" s="5">
        <v>137.451887</v>
      </c>
      <c r="L31" s="5">
        <v>2.6027078114977061E-2</v>
      </c>
      <c r="M31" s="5">
        <v>2.4159561740029204E-2</v>
      </c>
      <c r="N31" s="6">
        <f>(Table2[[#This Row],[Normalized tryp - Baker]]-0.16)/0.04</f>
        <v>-3.3493230471255733</v>
      </c>
      <c r="O31" s="6">
        <f>(Table2[[#This Row],[Normalized tryp - Simelane]]-0.16)/0.04</f>
        <v>-3.39601095649927</v>
      </c>
    </row>
    <row r="32" spans="1:15" ht="15" x14ac:dyDescent="0.25">
      <c r="A32" s="1">
        <v>7458</v>
      </c>
      <c r="B32" s="2" t="s">
        <v>15</v>
      </c>
      <c r="C32" s="3">
        <v>0</v>
      </c>
      <c r="D32" s="2">
        <f>IF(E32&gt;=100, 100, 0)</f>
        <v>0</v>
      </c>
      <c r="E32" s="3">
        <v>0</v>
      </c>
      <c r="F32" s="3"/>
      <c r="G32" s="2">
        <v>137.8422975</v>
      </c>
      <c r="H32" s="2">
        <v>2.9322505000000003</v>
      </c>
      <c r="I32" s="2">
        <v>144.06383</v>
      </c>
      <c r="J32" s="5">
        <v>3.0428169999999999</v>
      </c>
      <c r="K32" s="5">
        <v>137.38989799999999</v>
      </c>
      <c r="L32" s="5">
        <v>2.2147312461066097E-2</v>
      </c>
      <c r="M32" s="5">
        <v>2.1272501642683374E-2</v>
      </c>
      <c r="N32" s="6">
        <f>(Table2[[#This Row],[Normalized tryp - Baker]]-0.16)/0.04</f>
        <v>-3.4463171884733472</v>
      </c>
      <c r="O32" s="6">
        <f>(Table2[[#This Row],[Normalized tryp - Simelane]]-0.16)/0.04</f>
        <v>-3.4681874589329156</v>
      </c>
    </row>
    <row r="33" spans="1:15" ht="15" x14ac:dyDescent="0.25">
      <c r="A33" s="1">
        <v>6577</v>
      </c>
      <c r="B33" s="2" t="s">
        <v>15</v>
      </c>
      <c r="C33" s="3">
        <v>0</v>
      </c>
      <c r="D33" s="2">
        <f>IF(E33&gt;=100, 100, 0)</f>
        <v>0</v>
      </c>
      <c r="E33" s="3">
        <v>0</v>
      </c>
      <c r="F33" s="3"/>
      <c r="G33" s="2">
        <v>132.42721549999999</v>
      </c>
      <c r="H33" s="2">
        <v>2.4184584999999998</v>
      </c>
      <c r="I33" s="2">
        <v>138.10753800000001</v>
      </c>
      <c r="J33" s="5">
        <v>2.4336579999999999</v>
      </c>
      <c r="K33" s="5">
        <v>130.676627</v>
      </c>
      <c r="L33" s="5">
        <v>1.8623514058103138E-2</v>
      </c>
      <c r="M33" s="5">
        <v>1.8262548909366745E-2</v>
      </c>
      <c r="N33" s="6">
        <f>(Table2[[#This Row],[Normalized tryp - Baker]]-0.16)/0.04</f>
        <v>-3.5344121485474216</v>
      </c>
      <c r="O33" s="6">
        <f>(Table2[[#This Row],[Normalized tryp - Simelane]]-0.16)/0.04</f>
        <v>-3.5434362772658314</v>
      </c>
    </row>
    <row r="34" spans="1:15" ht="15" x14ac:dyDescent="0.25">
      <c r="A34" s="1">
        <v>6577</v>
      </c>
      <c r="B34" s="2" t="s">
        <v>15</v>
      </c>
      <c r="C34" s="3">
        <v>0</v>
      </c>
      <c r="D34" s="2">
        <f>IF(E34&gt;=100, 100, 0)</f>
        <v>0</v>
      </c>
      <c r="E34" s="3">
        <v>0</v>
      </c>
      <c r="F34" s="3"/>
      <c r="G34" s="2">
        <v>132.65430900000001</v>
      </c>
      <c r="H34" s="2">
        <v>2.064705</v>
      </c>
      <c r="I34" s="2">
        <v>138.56172599999999</v>
      </c>
      <c r="J34" s="5">
        <v>2.3704770000000002</v>
      </c>
      <c r="K34" s="5">
        <v>129.63771800000001</v>
      </c>
      <c r="L34" s="5">
        <v>1.8285395921578934E-2</v>
      </c>
      <c r="M34" s="5">
        <v>1.5564552825796257E-2</v>
      </c>
      <c r="N34" s="6">
        <f>(Table2[[#This Row],[Normalized tryp - Baker]]-0.16)/0.04</f>
        <v>-3.5428651019605266</v>
      </c>
      <c r="O34" s="6">
        <f>(Table2[[#This Row],[Normalized tryp - Simelane]]-0.16)/0.04</f>
        <v>-3.6108861793550937</v>
      </c>
    </row>
    <row r="35" spans="1:15" ht="15" x14ac:dyDescent="0.25">
      <c r="A35" s="1">
        <v>6697</v>
      </c>
      <c r="B35" s="2" t="s">
        <v>15</v>
      </c>
      <c r="C35" s="3">
        <v>0</v>
      </c>
      <c r="D35" s="2">
        <f>IF(E35&gt;=100, 100, 0)</f>
        <v>0</v>
      </c>
      <c r="E35" s="3">
        <v>0</v>
      </c>
      <c r="F35" s="3"/>
      <c r="G35" s="2">
        <v>148.34076149999999</v>
      </c>
      <c r="H35" s="2">
        <v>4.2337175</v>
      </c>
      <c r="I35" s="2">
        <v>155.38394500000001</v>
      </c>
      <c r="J35" s="5">
        <v>4.1484829999999997</v>
      </c>
      <c r="K35" s="5">
        <v>148.617625</v>
      </c>
      <c r="L35" s="5">
        <v>2.7913802282871897E-2</v>
      </c>
      <c r="M35" s="5">
        <v>2.8540486493323015E-2</v>
      </c>
      <c r="N35" s="6">
        <f>(Table2[[#This Row],[Normalized tryp - Baker]]-0.16)/0.04</f>
        <v>-3.3021549429282024</v>
      </c>
      <c r="O35" s="6">
        <f>(Table2[[#This Row],[Normalized tryp - Simelane]]-0.16)/0.04</f>
        <v>-3.2864878376669244</v>
      </c>
    </row>
    <row r="36" spans="1:15" ht="15" x14ac:dyDescent="0.25">
      <c r="A36" s="1">
        <v>6697</v>
      </c>
      <c r="B36" s="2" t="s">
        <v>15</v>
      </c>
      <c r="C36" s="3">
        <v>0</v>
      </c>
      <c r="D36" s="2">
        <f>IF(E36&gt;=100, 100, 0)</f>
        <v>0</v>
      </c>
      <c r="E36" s="3">
        <v>0</v>
      </c>
      <c r="F36" s="3"/>
      <c r="G36" s="2">
        <v>149.36417349999999</v>
      </c>
      <c r="H36" s="2">
        <v>4.1469930000000002</v>
      </c>
      <c r="I36" s="2">
        <v>156.28158999999999</v>
      </c>
      <c r="J36" s="5">
        <v>4.3898820000000001</v>
      </c>
      <c r="K36" s="5">
        <v>148.87094500000001</v>
      </c>
      <c r="L36" s="5">
        <v>2.9487835923927265E-2</v>
      </c>
      <c r="M36" s="5">
        <v>2.7764308554219665E-2</v>
      </c>
      <c r="N36" s="6">
        <f>(Table2[[#This Row],[Normalized tryp - Baker]]-0.16)/0.04</f>
        <v>-3.2628041019018186</v>
      </c>
      <c r="O36" s="6">
        <f>(Table2[[#This Row],[Normalized tryp - Simelane]]-0.16)/0.04</f>
        <v>-3.3058922861445086</v>
      </c>
    </row>
    <row r="37" spans="1:15" ht="15" x14ac:dyDescent="0.25">
      <c r="A37" s="1">
        <v>6789</v>
      </c>
      <c r="B37" s="2" t="s">
        <v>15</v>
      </c>
      <c r="C37" s="3">
        <v>0</v>
      </c>
      <c r="D37" s="2">
        <f>IF(E37&gt;=100, 100, 0)</f>
        <v>0</v>
      </c>
      <c r="E37" s="3">
        <v>0</v>
      </c>
      <c r="F37" s="3"/>
      <c r="G37" s="2">
        <v>133.37314149999997</v>
      </c>
      <c r="H37" s="2">
        <v>2.2521615000000001</v>
      </c>
      <c r="I37" s="2">
        <v>138.334632</v>
      </c>
      <c r="J37" s="5">
        <v>2.658963</v>
      </c>
      <c r="K37" s="5">
        <v>131.959915</v>
      </c>
      <c r="L37" s="5">
        <v>2.0149778059496325E-2</v>
      </c>
      <c r="M37" s="5">
        <v>1.6886169694068431E-2</v>
      </c>
      <c r="N37" s="6">
        <f>(Table2[[#This Row],[Normalized tryp - Baker]]-0.16)/0.04</f>
        <v>-3.4962555485125919</v>
      </c>
      <c r="O37" s="6">
        <f>(Table2[[#This Row],[Normalized tryp - Simelane]]-0.16)/0.04</f>
        <v>-3.5778457576482894</v>
      </c>
    </row>
    <row r="38" spans="1:15" ht="15" x14ac:dyDescent="0.25">
      <c r="A38" s="1">
        <v>6789</v>
      </c>
      <c r="B38" s="2" t="s">
        <v>15</v>
      </c>
      <c r="C38" s="3">
        <v>0</v>
      </c>
      <c r="D38" s="2">
        <f>IF(E38&gt;=100, 100, 0)</f>
        <v>0</v>
      </c>
      <c r="E38" s="3">
        <v>0</v>
      </c>
      <c r="F38" s="3"/>
      <c r="G38" s="2">
        <v>134.30923200000001</v>
      </c>
      <c r="H38" s="2">
        <v>2.798438</v>
      </c>
      <c r="I38" s="2">
        <v>142.118931</v>
      </c>
      <c r="J38" s="5">
        <v>2.563596</v>
      </c>
      <c r="K38" s="5">
        <v>133.04650799999999</v>
      </c>
      <c r="L38" s="5">
        <v>1.9268420032489693E-2</v>
      </c>
      <c r="M38" s="5">
        <v>2.083578290433527E-2</v>
      </c>
      <c r="N38" s="6">
        <f>(Table2[[#This Row],[Normalized tryp - Baker]]-0.16)/0.04</f>
        <v>-3.518289499187758</v>
      </c>
      <c r="O38" s="6">
        <f>(Table2[[#This Row],[Normalized tryp - Simelane]]-0.16)/0.04</f>
        <v>-3.4791054273916182</v>
      </c>
    </row>
    <row r="39" spans="1:15" ht="15" x14ac:dyDescent="0.25">
      <c r="A39" s="1">
        <v>6911</v>
      </c>
      <c r="B39" s="2" t="s">
        <v>15</v>
      </c>
      <c r="C39" s="3">
        <v>0</v>
      </c>
      <c r="D39" s="2">
        <f>IF(E39&gt;=100, 100, 0)</f>
        <v>0</v>
      </c>
      <c r="E39" s="3">
        <v>0</v>
      </c>
      <c r="F39" s="3"/>
      <c r="G39" s="2">
        <v>135.83183300000002</v>
      </c>
      <c r="H39" s="2">
        <v>5.0401685000000001</v>
      </c>
      <c r="I39" s="2">
        <v>142.93372600000001</v>
      </c>
      <c r="J39" s="5">
        <v>5.3924320000000003</v>
      </c>
      <c r="K39" s="5">
        <v>134.515762</v>
      </c>
      <c r="L39" s="5">
        <v>4.0087733361685904E-2</v>
      </c>
      <c r="M39" s="5">
        <v>3.7105944819282526E-2</v>
      </c>
      <c r="N39" s="6">
        <f>(Table2[[#This Row],[Normalized tryp - Baker]]-0.16)/0.04</f>
        <v>-2.9978066659578526</v>
      </c>
      <c r="O39" s="6">
        <f>(Table2[[#This Row],[Normalized tryp - Simelane]]-0.16)/0.04</f>
        <v>-3.0723513795179369</v>
      </c>
    </row>
    <row r="40" spans="1:15" ht="15" x14ac:dyDescent="0.25">
      <c r="A40" s="1">
        <v>6911</v>
      </c>
      <c r="B40" s="2" t="s">
        <v>15</v>
      </c>
      <c r="C40" s="3">
        <v>0</v>
      </c>
      <c r="D40" s="2">
        <f>IF(E40&gt;=100, 100, 0)</f>
        <v>0</v>
      </c>
      <c r="E40" s="3">
        <v>0</v>
      </c>
      <c r="F40" s="3"/>
      <c r="G40" s="2">
        <v>137.16727500000002</v>
      </c>
      <c r="H40" s="2">
        <v>5.3501130000000003</v>
      </c>
      <c r="I40" s="2">
        <v>140.15078500000001</v>
      </c>
      <c r="J40" s="5">
        <v>5.3334239999999999</v>
      </c>
      <c r="K40" s="5">
        <v>136.26694699999999</v>
      </c>
      <c r="L40" s="5">
        <v>3.9139528091137174E-2</v>
      </c>
      <c r="M40" s="5">
        <v>3.9004296031979926E-2</v>
      </c>
      <c r="N40" s="6">
        <f>(Table2[[#This Row],[Normalized tryp - Baker]]-0.16)/0.04</f>
        <v>-3.0215117977215709</v>
      </c>
      <c r="O40" s="6">
        <f>(Table2[[#This Row],[Normalized tryp - Simelane]]-0.16)/0.04</f>
        <v>-3.024892599200502</v>
      </c>
    </row>
    <row r="41" spans="1:15" ht="15" x14ac:dyDescent="0.25">
      <c r="A41" s="1">
        <v>43159</v>
      </c>
      <c r="B41" s="2" t="s">
        <v>15</v>
      </c>
      <c r="C41" s="3">
        <v>0</v>
      </c>
      <c r="D41" s="2">
        <f>IF(E41&gt;=100, 100, 0)</f>
        <v>0</v>
      </c>
      <c r="E41" s="3">
        <v>0</v>
      </c>
      <c r="F41" s="3"/>
      <c r="G41" s="2">
        <v>147.13346949999999</v>
      </c>
      <c r="H41" s="2">
        <v>28.838515000000001</v>
      </c>
      <c r="I41" s="2">
        <v>154.07741100000001</v>
      </c>
      <c r="J41" s="5">
        <v>30.904412000000001</v>
      </c>
      <c r="K41" s="5">
        <v>145.29585800000001</v>
      </c>
      <c r="L41" s="5">
        <v>0.21269988302075341</v>
      </c>
      <c r="M41" s="5">
        <v>0.19600241262576903</v>
      </c>
      <c r="N41" s="6">
        <f>(Table2[[#This Row],[Normalized tryp - Baker]]-0.16)/0.04</f>
        <v>1.3174970755188351</v>
      </c>
      <c r="O41" s="6">
        <f>(Table2[[#This Row],[Normalized tryp - Simelane]]-0.16)/0.04</f>
        <v>0.90006031564422573</v>
      </c>
    </row>
    <row r="42" spans="1:15" ht="15" x14ac:dyDescent="0.25">
      <c r="A42" s="1">
        <v>43159</v>
      </c>
      <c r="B42" s="2" t="s">
        <v>15</v>
      </c>
      <c r="C42" s="3">
        <v>0</v>
      </c>
      <c r="D42" s="2">
        <f>IF(E42&gt;=100, 100, 0)</f>
        <v>0</v>
      </c>
      <c r="E42" s="3">
        <v>0</v>
      </c>
      <c r="F42" s="3"/>
      <c r="G42" s="2">
        <v>158.01876799999999</v>
      </c>
      <c r="H42" s="2">
        <v>41.281581000000003</v>
      </c>
      <c r="I42" s="2">
        <v>162.277818</v>
      </c>
      <c r="J42" s="5">
        <v>42.710900000000002</v>
      </c>
      <c r="K42" s="5">
        <v>155.517459</v>
      </c>
      <c r="L42" s="5">
        <v>0.27463733187667372</v>
      </c>
      <c r="M42" s="5">
        <v>0.26124479720029209</v>
      </c>
      <c r="N42" s="6">
        <f>(Table2[[#This Row],[Normalized tryp - Baker]]-0.16)/0.04</f>
        <v>2.8659332969168427</v>
      </c>
      <c r="O42" s="6">
        <f>(Table2[[#This Row],[Normalized tryp - Simelane]]-0.16)/0.04</f>
        <v>2.5311199300073022</v>
      </c>
    </row>
    <row r="43" spans="1:15" ht="15" x14ac:dyDescent="0.25">
      <c r="A43" s="1">
        <v>43160</v>
      </c>
      <c r="B43" s="2" t="s">
        <v>15</v>
      </c>
      <c r="C43" s="3">
        <v>0</v>
      </c>
      <c r="D43" s="2">
        <f>IF(E43&gt;=100, 100, 0)</f>
        <v>0</v>
      </c>
      <c r="E43" s="3">
        <v>0</v>
      </c>
      <c r="F43" s="3"/>
      <c r="G43" s="2">
        <v>148.01621449999999</v>
      </c>
      <c r="H43" s="2">
        <v>5.2273275000000003</v>
      </c>
      <c r="I43" s="2">
        <v>156.110525</v>
      </c>
      <c r="J43" s="5">
        <v>4.8398969999999997</v>
      </c>
      <c r="K43" s="5">
        <v>147.78196800000001</v>
      </c>
      <c r="L43" s="5">
        <v>3.27502540770062E-2</v>
      </c>
      <c r="M43" s="5">
        <v>3.5315911284841031E-2</v>
      </c>
      <c r="N43" s="6">
        <f>(Table2[[#This Row],[Normalized tryp - Baker]]-0.16)/0.04</f>
        <v>-3.1812436480748452</v>
      </c>
      <c r="O43" s="6">
        <f>(Table2[[#This Row],[Normalized tryp - Simelane]]-0.16)/0.04</f>
        <v>-3.1171022178789745</v>
      </c>
    </row>
    <row r="44" spans="1:15" ht="15" x14ac:dyDescent="0.25">
      <c r="A44" s="1">
        <v>43160</v>
      </c>
      <c r="B44" s="2" t="s">
        <v>15</v>
      </c>
      <c r="C44" s="3">
        <v>0</v>
      </c>
      <c r="D44" s="2">
        <f>IF(E44&gt;=100, 100, 0)</f>
        <v>0</v>
      </c>
      <c r="E44" s="3">
        <v>0</v>
      </c>
      <c r="F44" s="3"/>
      <c r="G44" s="2">
        <v>149.10042300000001</v>
      </c>
      <c r="H44" s="2">
        <v>3.1080844999999999</v>
      </c>
      <c r="I44" s="2">
        <v>155.26950400000001</v>
      </c>
      <c r="J44" s="5">
        <v>3.6799909999999998</v>
      </c>
      <c r="K44" s="5">
        <v>147.881508</v>
      </c>
      <c r="L44" s="5">
        <v>2.488472730478242E-2</v>
      </c>
      <c r="M44" s="5">
        <v>2.0845578016904752E-2</v>
      </c>
      <c r="N44" s="6">
        <f>(Table2[[#This Row],[Normalized tryp - Baker]]-0.16)/0.04</f>
        <v>-3.3778818173804397</v>
      </c>
      <c r="O44" s="6">
        <f>(Table2[[#This Row],[Normalized tryp - Simelane]]-0.16)/0.04</f>
        <v>-3.478860549577381</v>
      </c>
    </row>
    <row r="45" spans="1:15" ht="15" x14ac:dyDescent="0.25">
      <c r="A45" s="1">
        <v>43164</v>
      </c>
      <c r="B45" s="2" t="s">
        <v>15</v>
      </c>
      <c r="C45" s="3">
        <v>0</v>
      </c>
      <c r="D45" s="2">
        <f>IF(E45&gt;=100, 100, 0)</f>
        <v>0</v>
      </c>
      <c r="E45" s="3">
        <v>0</v>
      </c>
      <c r="F45" s="3"/>
      <c r="G45" s="2">
        <v>138.06819949999999</v>
      </c>
      <c r="H45" s="2">
        <v>5.0392744999999994</v>
      </c>
      <c r="I45" s="2">
        <v>142.77398600000001</v>
      </c>
      <c r="J45" s="5">
        <v>5.1766629999999996</v>
      </c>
      <c r="K45" s="5">
        <v>134.92584199999999</v>
      </c>
      <c r="L45" s="5">
        <v>3.836672740571076E-2</v>
      </c>
      <c r="M45" s="5">
        <v>3.6498444379293872E-2</v>
      </c>
      <c r="N45" s="6">
        <f>(Table2[[#This Row],[Normalized tryp - Baker]]-0.16)/0.04</f>
        <v>-3.0408318148572309</v>
      </c>
      <c r="O45" s="6">
        <f>(Table2[[#This Row],[Normalized tryp - Simelane]]-0.16)/0.04</f>
        <v>-3.0875388905176533</v>
      </c>
    </row>
    <row r="46" spans="1:15" ht="15" x14ac:dyDescent="0.25">
      <c r="A46" s="1">
        <v>43164</v>
      </c>
      <c r="B46" s="2" t="s">
        <v>15</v>
      </c>
      <c r="C46" s="3">
        <v>0</v>
      </c>
      <c r="D46" s="2">
        <f>IF(E46&gt;=100, 100, 0)</f>
        <v>0</v>
      </c>
      <c r="E46" s="3">
        <v>0</v>
      </c>
      <c r="F46" s="3"/>
      <c r="G46" s="2">
        <v>138.57215650000001</v>
      </c>
      <c r="H46" s="2">
        <v>5.6245925000000003</v>
      </c>
      <c r="I46" s="2">
        <v>144.271851</v>
      </c>
      <c r="J46" s="5">
        <v>5.2124259999999998</v>
      </c>
      <c r="K46" s="5">
        <v>138.345957</v>
      </c>
      <c r="L46" s="5">
        <v>3.7676749744121545E-2</v>
      </c>
      <c r="M46" s="5">
        <v>4.0589629562415012E-2</v>
      </c>
      <c r="N46" s="6">
        <f>(Table2[[#This Row],[Normalized tryp - Baker]]-0.16)/0.04</f>
        <v>-3.058081256396961</v>
      </c>
      <c r="O46" s="6">
        <f>(Table2[[#This Row],[Normalized tryp - Simelane]]-0.16)/0.04</f>
        <v>-2.9852592609396247</v>
      </c>
    </row>
    <row r="47" spans="1:15" ht="15" x14ac:dyDescent="0.25">
      <c r="A47" s="1">
        <v>43181</v>
      </c>
      <c r="B47" s="2" t="s">
        <v>15</v>
      </c>
      <c r="C47" s="3">
        <v>0</v>
      </c>
      <c r="D47" s="2">
        <f>IF(E47&gt;=100, 100, 0)</f>
        <v>0</v>
      </c>
      <c r="E47" s="3">
        <v>0</v>
      </c>
      <c r="F47" s="3"/>
      <c r="G47" s="2">
        <v>140.57785250000001</v>
      </c>
      <c r="H47" s="2">
        <v>15.025735000000001</v>
      </c>
      <c r="I47" s="2">
        <v>147.333741</v>
      </c>
      <c r="J47" s="5">
        <v>14.70387</v>
      </c>
      <c r="K47" s="5">
        <v>138.39483300000001</v>
      </c>
      <c r="L47" s="5">
        <v>0.10624580182122839</v>
      </c>
      <c r="M47" s="5">
        <v>0.1068855067337154</v>
      </c>
      <c r="N47" s="6">
        <f>(Table2[[#This Row],[Normalized tryp - Baker]]-0.16)/0.04</f>
        <v>-1.3438549544692902</v>
      </c>
      <c r="O47" s="6">
        <f>(Table2[[#This Row],[Normalized tryp - Simelane]]-0.16)/0.04</f>
        <v>-1.327862331657115</v>
      </c>
    </row>
    <row r="48" spans="1:15" ht="15" x14ac:dyDescent="0.25">
      <c r="A48" s="1">
        <v>43181</v>
      </c>
      <c r="B48" s="2" t="s">
        <v>15</v>
      </c>
      <c r="C48" s="3">
        <v>0</v>
      </c>
      <c r="D48" s="2">
        <f>IF(E48&gt;=100, 100, 0)</f>
        <v>0</v>
      </c>
      <c r="E48" s="3">
        <v>0</v>
      </c>
      <c r="F48" s="3"/>
      <c r="G48" s="2">
        <v>142.26764450000002</v>
      </c>
      <c r="H48" s="2">
        <v>13.397932000000001</v>
      </c>
      <c r="I48" s="2">
        <v>147.75395399999999</v>
      </c>
      <c r="J48" s="5">
        <v>13.181566999999999</v>
      </c>
      <c r="K48" s="5">
        <v>141.58487299999999</v>
      </c>
      <c r="L48" s="5">
        <v>9.310010822978243E-2</v>
      </c>
      <c r="M48" s="5">
        <v>9.4174132474654129E-2</v>
      </c>
      <c r="N48" s="6">
        <f>(Table2[[#This Row],[Normalized tryp - Baker]]-0.16)/0.04</f>
        <v>-1.6724972942554392</v>
      </c>
      <c r="O48" s="6">
        <f>(Table2[[#This Row],[Normalized tryp - Simelane]]-0.16)/0.04</f>
        <v>-1.6456466881336469</v>
      </c>
    </row>
    <row r="49" spans="1:15" ht="15" x14ac:dyDescent="0.25">
      <c r="A49" s="1">
        <v>43186</v>
      </c>
      <c r="B49" s="2" t="s">
        <v>15</v>
      </c>
      <c r="C49" s="3">
        <v>0</v>
      </c>
      <c r="D49" s="2">
        <f>IF(E49&gt;=100, 100, 0)</f>
        <v>0</v>
      </c>
      <c r="E49" s="3">
        <v>0</v>
      </c>
      <c r="F49" s="3"/>
      <c r="G49" s="2">
        <v>133.544207</v>
      </c>
      <c r="H49" s="2">
        <v>4.9909949999999998</v>
      </c>
      <c r="I49" s="2">
        <v>137.63070099999999</v>
      </c>
      <c r="J49" s="5">
        <v>5.4645539999999997</v>
      </c>
      <c r="K49" s="5">
        <v>133.97455199999999</v>
      </c>
      <c r="L49" s="5">
        <v>4.0787999798648326E-2</v>
      </c>
      <c r="M49" s="5">
        <v>3.7373354577634355E-2</v>
      </c>
      <c r="N49" s="6">
        <f>(Table2[[#This Row],[Normalized tryp - Baker]]-0.16)/0.04</f>
        <v>-2.9803000050337918</v>
      </c>
      <c r="O49" s="6">
        <f>(Table2[[#This Row],[Normalized tryp - Simelane]]-0.16)/0.04</f>
        <v>-3.065666135559141</v>
      </c>
    </row>
    <row r="50" spans="1:15" ht="15" x14ac:dyDescent="0.25">
      <c r="A50" s="1">
        <v>43186</v>
      </c>
      <c r="B50" s="2" t="s">
        <v>15</v>
      </c>
      <c r="C50" s="3">
        <v>0</v>
      </c>
      <c r="D50" s="2">
        <f>IF(E50&gt;=100, 100, 0)</f>
        <v>0</v>
      </c>
      <c r="E50" s="3">
        <v>0</v>
      </c>
      <c r="F50" s="3"/>
      <c r="G50" s="2">
        <v>138.18860050000001</v>
      </c>
      <c r="H50" s="2">
        <v>5.3581595000000002</v>
      </c>
      <c r="I50" s="2">
        <v>143.26572400000001</v>
      </c>
      <c r="J50" s="5">
        <v>5.6135650000000004</v>
      </c>
      <c r="K50" s="5">
        <v>138.553977</v>
      </c>
      <c r="L50" s="5">
        <v>4.0515365358296432E-2</v>
      </c>
      <c r="M50" s="5">
        <v>3.8774251136583442E-2</v>
      </c>
      <c r="N50" s="6">
        <f>(Table2[[#This Row],[Normalized tryp - Baker]]-0.16)/0.04</f>
        <v>-2.9871158660425894</v>
      </c>
      <c r="O50" s="6">
        <f>(Table2[[#This Row],[Normalized tryp - Simelane]]-0.16)/0.04</f>
        <v>-3.0306437215854136</v>
      </c>
    </row>
    <row r="51" spans="1:15" ht="15" x14ac:dyDescent="0.25">
      <c r="A51" s="1">
        <v>43187</v>
      </c>
      <c r="B51" s="2" t="s">
        <v>15</v>
      </c>
      <c r="C51" s="3">
        <v>0</v>
      </c>
      <c r="D51" s="2">
        <f>IF(E51&gt;=100, 100, 0)</f>
        <v>0</v>
      </c>
      <c r="E51" s="3">
        <v>0</v>
      </c>
      <c r="F51" s="3"/>
      <c r="G51" s="2">
        <v>139.83577450000001</v>
      </c>
      <c r="H51" s="2">
        <v>5.1122905000000003</v>
      </c>
      <c r="I51" s="2">
        <v>143.71275900000001</v>
      </c>
      <c r="J51" s="5">
        <v>5.666614</v>
      </c>
      <c r="K51" s="5">
        <v>138.12065100000001</v>
      </c>
      <c r="L51" s="5">
        <v>4.1026551489393139E-2</v>
      </c>
      <c r="M51" s="5">
        <v>3.6559246146271387E-2</v>
      </c>
      <c r="N51" s="6">
        <f>(Table2[[#This Row],[Normalized tryp - Baker]]-0.16)/0.04</f>
        <v>-2.9743362127651718</v>
      </c>
      <c r="O51" s="6">
        <f>(Table2[[#This Row],[Normalized tryp - Simelane]]-0.16)/0.04</f>
        <v>-3.0860188463432152</v>
      </c>
    </row>
    <row r="52" spans="1:15" ht="15" x14ac:dyDescent="0.25">
      <c r="A52" s="1">
        <v>43187</v>
      </c>
      <c r="B52" s="2" t="s">
        <v>15</v>
      </c>
      <c r="C52" s="3">
        <v>0</v>
      </c>
      <c r="D52" s="2">
        <f>IF(E52&gt;=100, 100, 0)</f>
        <v>0</v>
      </c>
      <c r="E52" s="3">
        <v>0</v>
      </c>
      <c r="F52" s="3"/>
      <c r="G52" s="2">
        <v>152.5133845</v>
      </c>
      <c r="H52" s="2">
        <v>16.3820385</v>
      </c>
      <c r="I52" s="2">
        <v>154.58047400000001</v>
      </c>
      <c r="J52" s="5">
        <v>16.658902000000001</v>
      </c>
      <c r="K52" s="5">
        <v>150.59649899999999</v>
      </c>
      <c r="L52" s="5">
        <v>0.11061945072175949</v>
      </c>
      <c r="M52" s="5">
        <v>0.10741377587093021</v>
      </c>
      <c r="N52" s="6">
        <f>(Table2[[#This Row],[Normalized tryp - Baker]]-0.16)/0.04</f>
        <v>-1.2345137319560127</v>
      </c>
      <c r="O52" s="6">
        <f>(Table2[[#This Row],[Normalized tryp - Simelane]]-0.16)/0.04</f>
        <v>-1.3146556032267449</v>
      </c>
    </row>
    <row r="53" spans="1:15" ht="15" x14ac:dyDescent="0.25">
      <c r="A53" s="1">
        <v>43201</v>
      </c>
      <c r="B53" s="2" t="s">
        <v>15</v>
      </c>
      <c r="C53" s="3">
        <v>0</v>
      </c>
      <c r="D53" s="2">
        <f>IF(E53&gt;=100, 100, 0)</f>
        <v>0</v>
      </c>
      <c r="E53" s="3">
        <v>0</v>
      </c>
      <c r="F53" s="3"/>
      <c r="G53" s="2">
        <v>154.75183750000002</v>
      </c>
      <c r="H53" s="2">
        <v>8.201003</v>
      </c>
      <c r="I53" s="2">
        <v>158.05780899999999</v>
      </c>
      <c r="J53" s="5">
        <v>8.4197520000000008</v>
      </c>
      <c r="K53" s="5">
        <v>152.05681300000001</v>
      </c>
      <c r="L53" s="5">
        <v>5.5372408732517635E-2</v>
      </c>
      <c r="M53" s="5">
        <v>5.2994543602753658E-2</v>
      </c>
      <c r="N53" s="6">
        <f>(Table2[[#This Row],[Normalized tryp - Baker]]-0.16)/0.04</f>
        <v>-2.6156897816870588</v>
      </c>
      <c r="O53" s="6">
        <f>(Table2[[#This Row],[Normalized tryp - Simelane]]-0.16)/0.04</f>
        <v>-2.6751364099311585</v>
      </c>
    </row>
    <row r="54" spans="1:15" ht="15" x14ac:dyDescent="0.25">
      <c r="A54" s="1">
        <v>43201</v>
      </c>
      <c r="B54" s="2" t="s">
        <v>15</v>
      </c>
      <c r="C54" s="3">
        <v>0</v>
      </c>
      <c r="D54" s="2">
        <f>IF(E54&gt;=100, 100, 0)</f>
        <v>0</v>
      </c>
      <c r="E54" s="3">
        <v>0</v>
      </c>
      <c r="F54" s="3"/>
      <c r="G54" s="2">
        <v>154.95270499999998</v>
      </c>
      <c r="H54" s="2">
        <v>6.2805415</v>
      </c>
      <c r="I54" s="2">
        <v>158.75458699999999</v>
      </c>
      <c r="J54" s="5">
        <v>6.3824649999999998</v>
      </c>
      <c r="K54" s="5">
        <v>154.98578499999999</v>
      </c>
      <c r="L54" s="5">
        <v>4.1180970241883795E-2</v>
      </c>
      <c r="M54" s="5">
        <v>4.0531990067549969E-2</v>
      </c>
      <c r="N54" s="6">
        <f>(Table2[[#This Row],[Normalized tryp - Baker]]-0.16)/0.04</f>
        <v>-2.970475743952905</v>
      </c>
      <c r="O54" s="6">
        <f>(Table2[[#This Row],[Normalized tryp - Simelane]]-0.16)/0.04</f>
        <v>-2.9867002483112506</v>
      </c>
    </row>
    <row r="55" spans="1:15" ht="15" x14ac:dyDescent="0.25">
      <c r="A55" s="1">
        <v>43220</v>
      </c>
      <c r="B55" s="2" t="s">
        <v>15</v>
      </c>
      <c r="C55" s="3">
        <v>0</v>
      </c>
      <c r="D55" s="2">
        <f>IF(E55&gt;=100, 100, 0)</f>
        <v>0</v>
      </c>
      <c r="E55" s="3">
        <v>0</v>
      </c>
      <c r="F55" s="3"/>
      <c r="G55" s="2">
        <v>143.368244</v>
      </c>
      <c r="H55" s="2">
        <v>12.305080999999999</v>
      </c>
      <c r="I55" s="2">
        <v>149.589777</v>
      </c>
      <c r="J55" s="5">
        <v>11.739731000000001</v>
      </c>
      <c r="K55" s="5">
        <v>145.59388200000001</v>
      </c>
      <c r="L55" s="5">
        <v>8.0633408758205932E-2</v>
      </c>
      <c r="M55" s="5">
        <v>8.5828497697160874E-2</v>
      </c>
      <c r="N55" s="6">
        <f>(Table2[[#This Row],[Normalized tryp - Baker]]-0.16)/0.04</f>
        <v>-1.9841647810448517</v>
      </c>
      <c r="O55" s="6">
        <f>(Table2[[#This Row],[Normalized tryp - Simelane]]-0.16)/0.04</f>
        <v>-1.8542875575709783</v>
      </c>
    </row>
    <row r="56" spans="1:15" ht="15" x14ac:dyDescent="0.25">
      <c r="A56" s="1">
        <v>43220</v>
      </c>
      <c r="B56" s="2" t="s">
        <v>15</v>
      </c>
      <c r="C56" s="3">
        <v>0</v>
      </c>
      <c r="D56" s="2">
        <f>IF(E56&gt;=100, 100, 0)</f>
        <v>0</v>
      </c>
      <c r="E56" s="3">
        <v>0</v>
      </c>
      <c r="F56" s="3"/>
      <c r="G56" s="2">
        <v>143.79352349999999</v>
      </c>
      <c r="H56" s="2">
        <v>11.032522</v>
      </c>
      <c r="I56" s="2">
        <v>147.47679199999999</v>
      </c>
      <c r="J56" s="5">
        <v>10.549426</v>
      </c>
      <c r="K56" s="5">
        <v>141.80481399999999</v>
      </c>
      <c r="L56" s="5">
        <v>7.439399060175772E-2</v>
      </c>
      <c r="M56" s="5">
        <v>7.6724749011383681E-2</v>
      </c>
      <c r="N56" s="6">
        <f>(Table2[[#This Row],[Normalized tryp - Baker]]-0.16)/0.04</f>
        <v>-2.1401502349560571</v>
      </c>
      <c r="O56" s="6">
        <f>(Table2[[#This Row],[Normalized tryp - Simelane]]-0.16)/0.04</f>
        <v>-2.0818812747154078</v>
      </c>
    </row>
    <row r="57" spans="1:15" ht="15" x14ac:dyDescent="0.25">
      <c r="A57" s="1">
        <v>43227</v>
      </c>
      <c r="B57" s="2" t="s">
        <v>15</v>
      </c>
      <c r="C57" s="3">
        <v>0</v>
      </c>
      <c r="D57" s="2">
        <f>IF(E57&gt;=100, 100, 0)</f>
        <v>0</v>
      </c>
      <c r="E57" s="3">
        <v>0</v>
      </c>
      <c r="F57" s="3"/>
      <c r="G57" s="2">
        <v>152.73064349999999</v>
      </c>
      <c r="H57" s="2">
        <v>56.532323500000004</v>
      </c>
      <c r="I57" s="2">
        <v>154.48451</v>
      </c>
      <c r="J57" s="5">
        <v>58.385730000000002</v>
      </c>
      <c r="K57" s="5">
        <v>154.138803</v>
      </c>
      <c r="L57" s="5">
        <v>0.37878670953478211</v>
      </c>
      <c r="M57" s="5">
        <v>0.37014394887951879</v>
      </c>
      <c r="N57" s="6">
        <f>(Table2[[#This Row],[Normalized tryp - Baker]]-0.16)/0.04</f>
        <v>5.4696677383695524</v>
      </c>
      <c r="O57" s="6">
        <f>(Table2[[#This Row],[Normalized tryp - Simelane]]-0.16)/0.04</f>
        <v>5.2535987219879692</v>
      </c>
    </row>
    <row r="58" spans="1:15" ht="15" x14ac:dyDescent="0.25">
      <c r="A58" s="1">
        <v>43227</v>
      </c>
      <c r="B58" s="2" t="s">
        <v>15</v>
      </c>
      <c r="C58" s="3">
        <v>0</v>
      </c>
      <c r="D58" s="2">
        <f>IF(E58&gt;=100, 100, 0)</f>
        <v>0</v>
      </c>
      <c r="E58" s="3">
        <v>0</v>
      </c>
      <c r="F58" s="3"/>
      <c r="G58" s="2">
        <v>156.78823</v>
      </c>
      <c r="H58" s="2">
        <v>55.6713345</v>
      </c>
      <c r="I58" s="2">
        <v>156.34656000000001</v>
      </c>
      <c r="J58" s="5">
        <v>56.339502000000003</v>
      </c>
      <c r="K58" s="5">
        <v>155.53176400000001</v>
      </c>
      <c r="L58" s="5">
        <v>0.36223791559388474</v>
      </c>
      <c r="M58" s="5">
        <v>0.35507342930014579</v>
      </c>
      <c r="N58" s="6">
        <f>(Table2[[#This Row],[Normalized tryp - Baker]]-0.16)/0.04</f>
        <v>5.0559478898471184</v>
      </c>
      <c r="O58" s="6">
        <f>(Table2[[#This Row],[Normalized tryp - Simelane]]-0.16)/0.04</f>
        <v>4.8768357325036442</v>
      </c>
    </row>
    <row r="59" spans="1:15" ht="15" x14ac:dyDescent="0.25">
      <c r="A59" s="1">
        <v>43244</v>
      </c>
      <c r="B59" s="2" t="s">
        <v>15</v>
      </c>
      <c r="C59" s="3">
        <v>0</v>
      </c>
      <c r="D59" s="2">
        <f>IF(E59&gt;=100, 100, 0)</f>
        <v>0</v>
      </c>
      <c r="E59" s="3">
        <v>0</v>
      </c>
      <c r="F59" s="3"/>
      <c r="G59" s="2">
        <v>134.70321849999999</v>
      </c>
      <c r="H59" s="2">
        <v>7.288754</v>
      </c>
      <c r="I59" s="2">
        <v>139.307976</v>
      </c>
      <c r="J59" s="5">
        <v>6.2936540000000001</v>
      </c>
      <c r="K59" s="5">
        <v>129.095912</v>
      </c>
      <c r="L59" s="5">
        <v>4.8751768375128721E-2</v>
      </c>
      <c r="M59" s="5">
        <v>5.4109724185988924E-2</v>
      </c>
      <c r="N59" s="6">
        <f>(Table2[[#This Row],[Normalized tryp - Baker]]-0.16)/0.04</f>
        <v>-2.7812057906217822</v>
      </c>
      <c r="O59" s="6">
        <f>(Table2[[#This Row],[Normalized tryp - Simelane]]-0.16)/0.04</f>
        <v>-2.6472568953502771</v>
      </c>
    </row>
    <row r="60" spans="1:15" ht="15" x14ac:dyDescent="0.25">
      <c r="A60" s="1">
        <v>43244</v>
      </c>
      <c r="B60" s="2" t="s">
        <v>15</v>
      </c>
      <c r="C60" s="3">
        <v>0</v>
      </c>
      <c r="D60" s="2">
        <f>IF(E60&gt;=100, 100, 0)</f>
        <v>0</v>
      </c>
      <c r="E60" s="3">
        <v>0</v>
      </c>
      <c r="F60" s="3"/>
      <c r="G60" s="2">
        <v>136.73871750000001</v>
      </c>
      <c r="H60" s="2">
        <v>7.2693824999999999</v>
      </c>
      <c r="I60" s="2">
        <v>143.72885199999999</v>
      </c>
      <c r="J60" s="5">
        <v>5.9896710000000004</v>
      </c>
      <c r="K60" s="5">
        <v>130.369663</v>
      </c>
      <c r="L60" s="5">
        <v>4.5943748431719118E-2</v>
      </c>
      <c r="M60" s="5">
        <v>5.3162576283487514E-2</v>
      </c>
      <c r="N60" s="6">
        <f>(Table2[[#This Row],[Normalized tryp - Baker]]-0.16)/0.04</f>
        <v>-2.8514062892070222</v>
      </c>
      <c r="O60" s="6">
        <f>(Table2[[#This Row],[Normalized tryp - Simelane]]-0.16)/0.04</f>
        <v>-2.6709355929128122</v>
      </c>
    </row>
    <row r="61" spans="1:15" ht="15" x14ac:dyDescent="0.25">
      <c r="A61" s="1">
        <v>43052</v>
      </c>
      <c r="B61" s="2" t="s">
        <v>17</v>
      </c>
      <c r="C61" s="3">
        <v>0</v>
      </c>
      <c r="D61" s="2">
        <f>IF(E61&gt;=100, 100, 0)</f>
        <v>0</v>
      </c>
      <c r="E61" s="3">
        <v>1</v>
      </c>
      <c r="F61" s="3"/>
      <c r="G61" s="2">
        <v>119.653344</v>
      </c>
      <c r="H61" s="2">
        <v>12.303293</v>
      </c>
      <c r="I61" s="2">
        <v>123.016834</v>
      </c>
      <c r="J61" s="5">
        <v>13.702512</v>
      </c>
      <c r="K61" s="5">
        <v>118.693709</v>
      </c>
      <c r="L61" s="5">
        <v>0.11544429873701226</v>
      </c>
      <c r="M61" s="5">
        <v>0.10282448102745878</v>
      </c>
      <c r="N61" s="6">
        <f>(Table2[[#This Row],[Normalized tryp - Baker]]-0.16)/0.04</f>
        <v>-1.1138925315746937</v>
      </c>
      <c r="O61" s="6">
        <f>(Table2[[#This Row],[Normalized tryp - Simelane]]-0.16)/0.04</f>
        <v>-1.4293879743135305</v>
      </c>
    </row>
    <row r="62" spans="1:15" ht="15" x14ac:dyDescent="0.25">
      <c r="A62" s="1">
        <v>43052</v>
      </c>
      <c r="B62" s="2" t="s">
        <v>17</v>
      </c>
      <c r="C62" s="3">
        <v>0</v>
      </c>
      <c r="D62" s="2">
        <f>IF(E62&gt;=100, 100, 0)</f>
        <v>0</v>
      </c>
      <c r="E62" s="3">
        <v>1</v>
      </c>
      <c r="F62" s="3"/>
      <c r="G62" s="2">
        <v>122.22766849999999</v>
      </c>
      <c r="H62" s="2">
        <v>12.498498000000001</v>
      </c>
      <c r="I62" s="2">
        <v>125.185847</v>
      </c>
      <c r="J62" s="5">
        <v>13.27455</v>
      </c>
      <c r="K62" s="5">
        <v>119.64261500000001</v>
      </c>
      <c r="L62" s="5">
        <v>0.11095168723953416</v>
      </c>
      <c r="M62" s="5">
        <v>0.10225588161325357</v>
      </c>
      <c r="N62" s="6">
        <f>(Table2[[#This Row],[Normalized tryp - Baker]]-0.16)/0.04</f>
        <v>-1.2262078190116459</v>
      </c>
      <c r="O62" s="6">
        <f>(Table2[[#This Row],[Normalized tryp - Simelane]]-0.16)/0.04</f>
        <v>-1.4436029596686608</v>
      </c>
    </row>
    <row r="63" spans="1:15" ht="15" x14ac:dyDescent="0.25">
      <c r="A63" s="1">
        <v>43052</v>
      </c>
      <c r="B63" s="2" t="s">
        <v>16</v>
      </c>
      <c r="C63" s="3">
        <v>0</v>
      </c>
      <c r="D63" s="2">
        <f>IF(E63&gt;=100, 100, 0)</f>
        <v>0</v>
      </c>
      <c r="E63" s="3">
        <v>1</v>
      </c>
      <c r="F63" s="3"/>
      <c r="G63" s="2">
        <v>117.13266400000001</v>
      </c>
      <c r="H63" s="2">
        <v>16.033351500000002</v>
      </c>
      <c r="I63" s="2">
        <v>119.840503</v>
      </c>
      <c r="J63" s="5">
        <v>18.300414</v>
      </c>
      <c r="K63" s="5">
        <v>115.56983</v>
      </c>
      <c r="L63" s="5">
        <v>0.15834940658820731</v>
      </c>
      <c r="M63" s="5">
        <v>0.13688198451629172</v>
      </c>
      <c r="N63" s="6">
        <f>(Table2[[#This Row],[Normalized tryp - Baker]]-0.16)/0.04</f>
        <v>-4.1264835294817226E-2</v>
      </c>
      <c r="O63" s="6">
        <f>(Table2[[#This Row],[Normalized tryp - Simelane]]-0.16)/0.04</f>
        <v>-0.57795038709270719</v>
      </c>
    </row>
    <row r="64" spans="1:15" ht="15" x14ac:dyDescent="0.25">
      <c r="A64" s="1">
        <v>43052</v>
      </c>
      <c r="B64" s="2" t="s">
        <v>16</v>
      </c>
      <c r="C64" s="3">
        <v>0</v>
      </c>
      <c r="D64" s="2">
        <f>IF(E64&gt;=100, 100, 0)</f>
        <v>0</v>
      </c>
      <c r="E64" s="3">
        <v>1</v>
      </c>
      <c r="F64" s="3"/>
      <c r="G64" s="2">
        <v>116.7336105</v>
      </c>
      <c r="H64" s="2">
        <v>14.797449</v>
      </c>
      <c r="I64" s="2">
        <v>118.60549399999999</v>
      </c>
      <c r="J64" s="5">
        <v>16.932486999999998</v>
      </c>
      <c r="K64" s="5">
        <v>114.99583699999999</v>
      </c>
      <c r="L64" s="5">
        <v>0.14724434763668878</v>
      </c>
      <c r="M64" s="5">
        <v>0.12676254025399139</v>
      </c>
      <c r="N64" s="6">
        <f>(Table2[[#This Row],[Normalized tryp - Baker]]-0.16)/0.04</f>
        <v>-0.31889130908278052</v>
      </c>
      <c r="O64" s="6">
        <f>(Table2[[#This Row],[Normalized tryp - Simelane]]-0.16)/0.04</f>
        <v>-0.83093649365021527</v>
      </c>
    </row>
    <row r="65" spans="1:15" ht="15" x14ac:dyDescent="0.25">
      <c r="A65" s="1">
        <v>6819</v>
      </c>
      <c r="B65" s="2" t="s">
        <v>17</v>
      </c>
      <c r="C65" s="3">
        <v>0</v>
      </c>
      <c r="D65" s="2">
        <f>IF(E65&gt;=100, 100, 0)</f>
        <v>0</v>
      </c>
      <c r="E65" s="3">
        <v>1</v>
      </c>
      <c r="F65" s="3"/>
      <c r="G65" s="2">
        <v>156.311691</v>
      </c>
      <c r="H65" s="2">
        <v>13.307034999999999</v>
      </c>
      <c r="I65" s="2">
        <v>162.57464899999999</v>
      </c>
      <c r="J65" s="5">
        <v>15.776752999999999</v>
      </c>
      <c r="K65" s="5">
        <v>156.638622</v>
      </c>
      <c r="L65" s="5">
        <v>0.10072070858743892</v>
      </c>
      <c r="M65" s="5">
        <v>8.5131412211515253E-2</v>
      </c>
      <c r="N65" s="6">
        <f>(Table2[[#This Row],[Normalized tryp - Baker]]-0.16)/0.04</f>
        <v>-1.481982285314027</v>
      </c>
      <c r="O65" s="6">
        <f>(Table2[[#This Row],[Normalized tryp - Simelane]]-0.16)/0.04</f>
        <v>-1.8717146947121188</v>
      </c>
    </row>
    <row r="66" spans="1:15" ht="15" x14ac:dyDescent="0.25">
      <c r="A66" s="1">
        <v>6819</v>
      </c>
      <c r="B66" s="2" t="s">
        <v>17</v>
      </c>
      <c r="C66" s="3">
        <v>0</v>
      </c>
      <c r="D66" s="2">
        <f>IF(E66&gt;=100, 100, 0)</f>
        <v>0</v>
      </c>
      <c r="E66" s="3">
        <v>1</v>
      </c>
      <c r="F66" s="3"/>
      <c r="G66" s="2">
        <v>159.59024450000001</v>
      </c>
      <c r="H66" s="2">
        <v>15.622973500000001</v>
      </c>
      <c r="I66" s="2">
        <v>162.78088099999999</v>
      </c>
      <c r="J66" s="5">
        <v>19.269586</v>
      </c>
      <c r="K66" s="5">
        <v>158.59365500000001</v>
      </c>
      <c r="L66" s="5">
        <v>0.12150288105788343</v>
      </c>
      <c r="M66" s="5">
        <v>9.7894288895584713E-2</v>
      </c>
      <c r="N66" s="6">
        <f>(Table2[[#This Row],[Normalized tryp - Baker]]-0.16)/0.04</f>
        <v>-0.96242797355291443</v>
      </c>
      <c r="O66" s="6">
        <f>(Table2[[#This Row],[Normalized tryp - Simelane]]-0.16)/0.04</f>
        <v>-1.5526427776103822</v>
      </c>
    </row>
    <row r="67" spans="1:15" ht="15" x14ac:dyDescent="0.25">
      <c r="A67" s="1">
        <v>43115</v>
      </c>
      <c r="B67" s="2" t="s">
        <v>18</v>
      </c>
      <c r="C67" s="3">
        <v>0</v>
      </c>
      <c r="D67" s="2">
        <f>IF(E67&gt;=100, 100, 0)</f>
        <v>0</v>
      </c>
      <c r="E67" s="3">
        <v>1</v>
      </c>
      <c r="F67" s="3"/>
      <c r="G67" s="2">
        <v>150.91300000000001</v>
      </c>
      <c r="H67" s="2">
        <v>6.1157345000000003</v>
      </c>
      <c r="I67" s="2">
        <v>156.17966699999999</v>
      </c>
      <c r="J67" s="5">
        <v>7.2205069999999996</v>
      </c>
      <c r="K67" s="5">
        <v>149.93190799999999</v>
      </c>
      <c r="L67" s="5">
        <v>4.8158574757816063E-2</v>
      </c>
      <c r="M67" s="5">
        <v>4.0524901764592842E-2</v>
      </c>
      <c r="N67" s="6">
        <f>(Table2[[#This Row],[Normalized tryp - Baker]]-0.16)/0.04</f>
        <v>-2.7960356310545982</v>
      </c>
      <c r="O67" s="6">
        <f>(Table2[[#This Row],[Normalized tryp - Simelane]]-0.16)/0.04</f>
        <v>-2.9868774558851792</v>
      </c>
    </row>
    <row r="68" spans="1:15" ht="15" x14ac:dyDescent="0.25">
      <c r="A68" s="1">
        <v>43115</v>
      </c>
      <c r="B68" s="2" t="s">
        <v>18</v>
      </c>
      <c r="C68" s="3">
        <v>0</v>
      </c>
      <c r="D68" s="2">
        <f>IF(E68&gt;=100, 100, 0)</f>
        <v>0</v>
      </c>
      <c r="E68" s="3">
        <v>1</v>
      </c>
      <c r="F68" s="3"/>
      <c r="G68" s="2">
        <v>153.43666100000002</v>
      </c>
      <c r="H68" s="2">
        <v>7.9372524999999996</v>
      </c>
      <c r="I68" s="2">
        <v>159.367919</v>
      </c>
      <c r="J68" s="5">
        <v>8.7875130000000006</v>
      </c>
      <c r="K68" s="5">
        <v>153.33473699999999</v>
      </c>
      <c r="L68" s="5">
        <v>5.7309342761647029E-2</v>
      </c>
      <c r="M68" s="5">
        <v>5.1729830721485778E-2</v>
      </c>
      <c r="N68" s="6">
        <f>(Table2[[#This Row],[Normalized tryp - Baker]]-0.16)/0.04</f>
        <v>-2.5672664309588242</v>
      </c>
      <c r="O68" s="6">
        <f>(Table2[[#This Row],[Normalized tryp - Simelane]]-0.16)/0.04</f>
        <v>-2.7067542319628557</v>
      </c>
    </row>
    <row r="69" spans="1:15" ht="15" x14ac:dyDescent="0.25">
      <c r="A69" s="1">
        <v>43117</v>
      </c>
      <c r="B69" s="2" t="s">
        <v>16</v>
      </c>
      <c r="C69" s="3">
        <v>0</v>
      </c>
      <c r="D69" s="2">
        <f>IF(E69&gt;=100, 100, 0)</f>
        <v>0</v>
      </c>
      <c r="E69" s="3">
        <v>1</v>
      </c>
      <c r="F69" s="3"/>
      <c r="G69" s="2">
        <v>157.161653</v>
      </c>
      <c r="H69" s="2">
        <v>14.3173335</v>
      </c>
      <c r="I69" s="2">
        <v>164.50047499999999</v>
      </c>
      <c r="J69" s="5">
        <v>16.591549000000001</v>
      </c>
      <c r="K69" s="5">
        <v>155.88581600000001</v>
      </c>
      <c r="L69" s="5">
        <v>0.1064339875540697</v>
      </c>
      <c r="M69" s="5">
        <v>9.1099407690755196E-2</v>
      </c>
      <c r="N69" s="6">
        <f>(Table2[[#This Row],[Normalized tryp - Baker]]-0.16)/0.04</f>
        <v>-1.3391503111482574</v>
      </c>
      <c r="O69" s="6">
        <f>(Table2[[#This Row],[Normalized tryp - Simelane]]-0.16)/0.04</f>
        <v>-1.7225148077311201</v>
      </c>
    </row>
    <row r="70" spans="1:15" ht="15" x14ac:dyDescent="0.25">
      <c r="A70" s="1">
        <v>43117</v>
      </c>
      <c r="B70" s="2" t="s">
        <v>16</v>
      </c>
      <c r="C70" s="3">
        <v>0</v>
      </c>
      <c r="D70" s="2">
        <f>IF(E70&gt;=100, 100, 0)</f>
        <v>0</v>
      </c>
      <c r="E70" s="3">
        <v>1</v>
      </c>
      <c r="F70" s="3"/>
      <c r="G70" s="2">
        <v>158.22380750000002</v>
      </c>
      <c r="H70" s="2">
        <v>15.316904000000001</v>
      </c>
      <c r="I70" s="2">
        <v>162.841678</v>
      </c>
      <c r="J70" s="5">
        <v>18.171668</v>
      </c>
      <c r="K70" s="5">
        <v>156.89849899999999</v>
      </c>
      <c r="L70" s="5">
        <v>0.11581798497638911</v>
      </c>
      <c r="M70" s="5">
        <v>9.6805305358360808E-2</v>
      </c>
      <c r="N70" s="6">
        <f>(Table2[[#This Row],[Normalized tryp - Baker]]-0.16)/0.04</f>
        <v>-1.1045503755902724</v>
      </c>
      <c r="O70" s="6">
        <f>(Table2[[#This Row],[Normalized tryp - Simelane]]-0.16)/0.04</f>
        <v>-1.5798673660409799</v>
      </c>
    </row>
    <row r="71" spans="1:15" ht="15" x14ac:dyDescent="0.25">
      <c r="A71" s="1">
        <v>7275</v>
      </c>
      <c r="B71" s="2" t="s">
        <v>17</v>
      </c>
      <c r="C71" s="3">
        <v>0</v>
      </c>
      <c r="D71" s="2">
        <f>IF(E71&gt;=100, 100, 0)</f>
        <v>0</v>
      </c>
      <c r="E71" s="3">
        <v>1</v>
      </c>
      <c r="F71" s="3"/>
      <c r="G71" s="2">
        <v>147.98104799999999</v>
      </c>
      <c r="H71" s="2">
        <v>15.267134</v>
      </c>
      <c r="I71" s="2">
        <v>153.91647800000001</v>
      </c>
      <c r="J71" s="5">
        <v>18.339753000000002</v>
      </c>
      <c r="K71" s="5">
        <v>148.155689</v>
      </c>
      <c r="L71" s="5">
        <v>0.12378703189723617</v>
      </c>
      <c r="M71" s="5">
        <v>0.1031695220863688</v>
      </c>
      <c r="N71" s="6">
        <f>(Table2[[#This Row],[Normalized tryp - Baker]]-0.16)/0.04</f>
        <v>-0.90532420256909596</v>
      </c>
      <c r="O71" s="6">
        <f>(Table2[[#This Row],[Normalized tryp - Simelane]]-0.16)/0.04</f>
        <v>-1.42076194784078</v>
      </c>
    </row>
    <row r="72" spans="1:15" ht="15" x14ac:dyDescent="0.25">
      <c r="A72" s="1">
        <v>7275</v>
      </c>
      <c r="B72" s="2" t="s">
        <v>17</v>
      </c>
      <c r="C72" s="3">
        <v>0</v>
      </c>
      <c r="D72" s="2">
        <f>IF(E72&gt;=100, 100, 0)</f>
        <v>0</v>
      </c>
      <c r="E72" s="3">
        <v>1</v>
      </c>
      <c r="F72" s="3"/>
      <c r="G72" s="2">
        <v>151.46374700000001</v>
      </c>
      <c r="H72" s="2">
        <v>16.284286999999999</v>
      </c>
      <c r="I72" s="2">
        <v>155.98356699999999</v>
      </c>
      <c r="J72" s="5">
        <v>18.985868</v>
      </c>
      <c r="K72" s="5">
        <v>150.34079600000001</v>
      </c>
      <c r="L72" s="5">
        <v>0.12628553596323913</v>
      </c>
      <c r="M72" s="5">
        <v>0.10751277003598754</v>
      </c>
      <c r="N72" s="6">
        <f>(Table2[[#This Row],[Normalized tryp - Baker]]-0.16)/0.04</f>
        <v>-0.84286160091902174</v>
      </c>
      <c r="O72" s="6">
        <f>(Table2[[#This Row],[Normalized tryp - Simelane]]-0.16)/0.04</f>
        <v>-1.3121807491003115</v>
      </c>
    </row>
    <row r="73" spans="1:15" ht="15" x14ac:dyDescent="0.25">
      <c r="A73" s="1">
        <v>43138</v>
      </c>
      <c r="B73" s="2" t="s">
        <v>17</v>
      </c>
      <c r="C73" s="3">
        <v>0</v>
      </c>
      <c r="D73" s="2">
        <f>IF(E73&gt;=100, 100, 0)</f>
        <v>0</v>
      </c>
      <c r="E73" s="3">
        <v>1</v>
      </c>
      <c r="F73" s="3"/>
      <c r="G73" s="2">
        <v>149.935484</v>
      </c>
      <c r="H73" s="2">
        <v>10.1858375</v>
      </c>
      <c r="I73" s="2">
        <v>154.61385300000001</v>
      </c>
      <c r="J73" s="5">
        <v>12.059808</v>
      </c>
      <c r="K73" s="5">
        <v>149.27744899999999</v>
      </c>
      <c r="L73" s="5">
        <v>8.0787875736006182E-2</v>
      </c>
      <c r="M73" s="5">
        <v>6.7934802544806536E-2</v>
      </c>
      <c r="N73" s="6">
        <f>(Table2[[#This Row],[Normalized tryp - Baker]]-0.16)/0.04</f>
        <v>-1.9803031065998455</v>
      </c>
      <c r="O73" s="6">
        <f>(Table2[[#This Row],[Normalized tryp - Simelane]]-0.16)/0.04</f>
        <v>-2.3016299363798365</v>
      </c>
    </row>
    <row r="74" spans="1:15" ht="15" x14ac:dyDescent="0.25">
      <c r="A74" s="1">
        <v>43138</v>
      </c>
      <c r="B74" s="2" t="s">
        <v>17</v>
      </c>
      <c r="C74" s="3">
        <v>0</v>
      </c>
      <c r="D74" s="2">
        <f>IF(E74&gt;=100, 100, 0)</f>
        <v>0</v>
      </c>
      <c r="E74" s="3">
        <v>1</v>
      </c>
      <c r="F74" s="3"/>
      <c r="G74" s="2">
        <v>149.56355100000002</v>
      </c>
      <c r="H74" s="2">
        <v>10.803937999999999</v>
      </c>
      <c r="I74" s="2">
        <v>155.16459900000001</v>
      </c>
      <c r="J74" s="5">
        <v>13.217926</v>
      </c>
      <c r="K74" s="5">
        <v>148.274899</v>
      </c>
      <c r="L74" s="5">
        <v>8.9144731098417404E-2</v>
      </c>
      <c r="M74" s="5">
        <v>7.2236436804044568E-2</v>
      </c>
      <c r="N74" s="6">
        <f>(Table2[[#This Row],[Normalized tryp - Baker]]-0.16)/0.04</f>
        <v>-1.7713817225395649</v>
      </c>
      <c r="O74" s="6">
        <f>(Table2[[#This Row],[Normalized tryp - Simelane]]-0.16)/0.04</f>
        <v>-2.1940890798988857</v>
      </c>
    </row>
    <row r="75" spans="1:15" ht="15" x14ac:dyDescent="0.25">
      <c r="A75" s="1">
        <v>43002</v>
      </c>
      <c r="B75" s="2" t="s">
        <v>16</v>
      </c>
      <c r="C75" s="3">
        <v>0</v>
      </c>
      <c r="D75" s="2">
        <f>IF(E75&gt;=100, 100, 0)</f>
        <v>0</v>
      </c>
      <c r="E75" s="3">
        <v>2</v>
      </c>
      <c r="F75" s="3"/>
      <c r="G75" s="2">
        <v>151.18628749999999</v>
      </c>
      <c r="H75" s="2">
        <v>14.356970499999999</v>
      </c>
      <c r="I75" s="2">
        <v>152.61053999999999</v>
      </c>
      <c r="J75" s="5">
        <v>16.359687000000001</v>
      </c>
      <c r="K75" s="5">
        <v>150.333643</v>
      </c>
      <c r="L75" s="5">
        <v>0.10882252750304203</v>
      </c>
      <c r="M75" s="5">
        <v>9.496212082064652E-2</v>
      </c>
      <c r="N75" s="6">
        <f>(Table2[[#This Row],[Normalized tryp - Baker]]-0.16)/0.04</f>
        <v>-1.2794368124239495</v>
      </c>
      <c r="O75" s="6">
        <f>(Table2[[#This Row],[Normalized tryp - Simelane]]-0.16)/0.04</f>
        <v>-1.625946979483837</v>
      </c>
    </row>
    <row r="76" spans="1:15" ht="15" x14ac:dyDescent="0.25">
      <c r="A76" s="1">
        <v>43002</v>
      </c>
      <c r="B76" s="2" t="s">
        <v>16</v>
      </c>
      <c r="C76" s="3">
        <v>0</v>
      </c>
      <c r="D76" s="2">
        <f>IF(E76&gt;=100, 100, 0)</f>
        <v>0</v>
      </c>
      <c r="E76" s="3">
        <v>2</v>
      </c>
      <c r="F76" s="3"/>
      <c r="G76" s="2">
        <v>151.47685999999999</v>
      </c>
      <c r="H76" s="2">
        <v>19.169747999999998</v>
      </c>
      <c r="I76" s="2">
        <v>157.704949</v>
      </c>
      <c r="J76" s="5">
        <v>22.069811999999999</v>
      </c>
      <c r="K76" s="5">
        <v>151.848793</v>
      </c>
      <c r="L76" s="5">
        <v>0.1453407140351784</v>
      </c>
      <c r="M76" s="5">
        <v>0.12655231960842073</v>
      </c>
      <c r="N76" s="6">
        <f>(Table2[[#This Row],[Normalized tryp - Baker]]-0.16)/0.04</f>
        <v>-0.36648214912054011</v>
      </c>
      <c r="O76" s="6">
        <f>(Table2[[#This Row],[Normalized tryp - Simelane]]-0.16)/0.04</f>
        <v>-0.83619200978948194</v>
      </c>
    </row>
    <row r="77" spans="1:15" ht="15" x14ac:dyDescent="0.25">
      <c r="A77" s="1">
        <v>43031</v>
      </c>
      <c r="B77" s="2" t="s">
        <v>18</v>
      </c>
      <c r="C77" s="3">
        <v>0</v>
      </c>
      <c r="D77" s="2">
        <f>IF(E77&gt;=100, 100, 0)</f>
        <v>0</v>
      </c>
      <c r="E77" s="3">
        <v>2</v>
      </c>
      <c r="F77" s="3"/>
      <c r="G77" s="2">
        <v>149.62166550000001</v>
      </c>
      <c r="H77" s="2">
        <v>11.190176000000001</v>
      </c>
      <c r="I77" s="2">
        <v>154.723525</v>
      </c>
      <c r="J77" s="5">
        <v>11.461973</v>
      </c>
      <c r="K77" s="5">
        <v>148.88644199999999</v>
      </c>
      <c r="L77" s="5">
        <v>7.6984665937547228E-2</v>
      </c>
      <c r="M77" s="5">
        <v>7.478981043691163E-2</v>
      </c>
      <c r="N77" s="6">
        <f>(Table2[[#This Row],[Normalized tryp - Baker]]-0.16)/0.04</f>
        <v>-2.0753833515613191</v>
      </c>
      <c r="O77" s="6">
        <f>(Table2[[#This Row],[Normalized tryp - Simelane]]-0.16)/0.04</f>
        <v>-2.1302547390772091</v>
      </c>
    </row>
    <row r="78" spans="1:15" ht="15" x14ac:dyDescent="0.25">
      <c r="A78" s="1">
        <v>43031</v>
      </c>
      <c r="B78" s="2" t="s">
        <v>18</v>
      </c>
      <c r="C78" s="3">
        <v>0</v>
      </c>
      <c r="D78" s="2">
        <f>IF(E78&gt;=100, 100, 0)</f>
        <v>0</v>
      </c>
      <c r="E78" s="3">
        <v>2</v>
      </c>
      <c r="F78" s="3"/>
      <c r="G78" s="2">
        <v>148.57888250000002</v>
      </c>
      <c r="H78" s="2">
        <v>12.98368</v>
      </c>
      <c r="I78" s="2">
        <v>152.54378299999999</v>
      </c>
      <c r="J78" s="5">
        <v>13.767481</v>
      </c>
      <c r="K78" s="5">
        <v>148.55384799999999</v>
      </c>
      <c r="L78" s="5">
        <v>9.2676704005674779E-2</v>
      </c>
      <c r="M78" s="5">
        <v>8.7385769643273478E-2</v>
      </c>
      <c r="N78" s="6">
        <f>(Table2[[#This Row],[Normalized tryp - Baker]]-0.16)/0.04</f>
        <v>-1.6830823998581306</v>
      </c>
      <c r="O78" s="6">
        <f>(Table2[[#This Row],[Normalized tryp - Simelane]]-0.16)/0.04</f>
        <v>-1.815355758918163</v>
      </c>
    </row>
    <row r="79" spans="1:15" ht="15" x14ac:dyDescent="0.25">
      <c r="A79" s="1">
        <v>43080</v>
      </c>
      <c r="B79" s="2" t="s">
        <v>17</v>
      </c>
      <c r="C79" s="3">
        <v>0</v>
      </c>
      <c r="D79" s="2">
        <f>IF(E79&gt;=100, 100, 0)</f>
        <v>0</v>
      </c>
      <c r="E79" s="3">
        <v>2</v>
      </c>
      <c r="F79" s="3"/>
      <c r="G79" s="2">
        <v>150.45523650000001</v>
      </c>
      <c r="H79" s="2">
        <v>14.5956875</v>
      </c>
      <c r="I79" s="2">
        <v>156.056881</v>
      </c>
      <c r="J79" s="5">
        <v>16.668438999999999</v>
      </c>
      <c r="K79" s="5">
        <v>149.726868</v>
      </c>
      <c r="L79" s="5">
        <v>0.11132563729310092</v>
      </c>
      <c r="M79" s="5">
        <v>9.7010166209801532E-2</v>
      </c>
      <c r="N79" s="6">
        <f>(Table2[[#This Row],[Normalized tryp - Baker]]-0.16)/0.04</f>
        <v>-1.2168590676724769</v>
      </c>
      <c r="O79" s="6">
        <f>(Table2[[#This Row],[Normalized tryp - Simelane]]-0.16)/0.04</f>
        <v>-1.5747458447549618</v>
      </c>
    </row>
    <row r="80" spans="1:15" ht="15" x14ac:dyDescent="0.25">
      <c r="A80" s="1">
        <v>43080</v>
      </c>
      <c r="B80" s="2" t="s">
        <v>17</v>
      </c>
      <c r="C80" s="3">
        <v>0</v>
      </c>
      <c r="D80" s="2">
        <f>IF(E80&gt;=100, 100, 0)</f>
        <v>0</v>
      </c>
      <c r="E80" s="3">
        <v>2</v>
      </c>
      <c r="F80" s="3"/>
      <c r="G80" s="2">
        <v>156.222284</v>
      </c>
      <c r="H80" s="2">
        <v>19.394159000000002</v>
      </c>
      <c r="I80" s="2">
        <v>159.86978999999999</v>
      </c>
      <c r="J80" s="5">
        <v>22.455454</v>
      </c>
      <c r="K80" s="5">
        <v>155.05552299999999</v>
      </c>
      <c r="L80" s="5">
        <v>0.14482201965808081</v>
      </c>
      <c r="M80" s="5">
        <v>0.12414463867395513</v>
      </c>
      <c r="N80" s="6">
        <f>(Table2[[#This Row],[Normalized tryp - Baker]]-0.16)/0.04</f>
        <v>-0.37944950854797987</v>
      </c>
      <c r="O80" s="6">
        <f>(Table2[[#This Row],[Normalized tryp - Simelane]]-0.16)/0.04</f>
        <v>-0.89638403315112181</v>
      </c>
    </row>
    <row r="81" spans="1:15" ht="15" x14ac:dyDescent="0.25">
      <c r="A81" s="1">
        <v>43095</v>
      </c>
      <c r="B81" s="2" t="s">
        <v>18</v>
      </c>
      <c r="C81" s="3">
        <v>0</v>
      </c>
      <c r="D81" s="2">
        <f>IF(E81&gt;=100, 100, 0)</f>
        <v>0</v>
      </c>
      <c r="E81" s="3">
        <v>2</v>
      </c>
      <c r="F81" s="3"/>
      <c r="G81" s="2">
        <v>150.98512149999999</v>
      </c>
      <c r="H81" s="2">
        <v>9.7092989999999997</v>
      </c>
      <c r="I81" s="2">
        <v>155.22778</v>
      </c>
      <c r="J81" s="5">
        <v>10.760427</v>
      </c>
      <c r="K81" s="5">
        <v>149.050951</v>
      </c>
      <c r="L81" s="5">
        <v>7.2192944277155266E-2</v>
      </c>
      <c r="M81" s="5">
        <v>6.4306329680305627E-2</v>
      </c>
      <c r="N81" s="6">
        <f>(Table2[[#This Row],[Normalized tryp - Baker]]-0.16)/0.04</f>
        <v>-2.1951763930711183</v>
      </c>
      <c r="O81" s="6">
        <f>(Table2[[#This Row],[Normalized tryp - Simelane]]-0.16)/0.04</f>
        <v>-2.3923417579923592</v>
      </c>
    </row>
    <row r="82" spans="1:15" ht="15" x14ac:dyDescent="0.25">
      <c r="A82" s="1">
        <v>43095</v>
      </c>
      <c r="B82" s="2" t="s">
        <v>18</v>
      </c>
      <c r="C82" s="3">
        <v>0</v>
      </c>
      <c r="D82" s="2">
        <f>IF(E82&gt;=100, 100, 0)</f>
        <v>0</v>
      </c>
      <c r="E82" s="3">
        <v>2</v>
      </c>
      <c r="F82" s="3"/>
      <c r="G82" s="2">
        <v>148.50467449999999</v>
      </c>
      <c r="H82" s="2">
        <v>8.5753205000000001</v>
      </c>
      <c r="I82" s="2">
        <v>154.118538</v>
      </c>
      <c r="J82" s="5">
        <v>9.7829099999999993</v>
      </c>
      <c r="K82" s="5">
        <v>150.14588800000001</v>
      </c>
      <c r="L82" s="5">
        <v>6.5156030113858315E-2</v>
      </c>
      <c r="M82" s="5">
        <v>5.7744448306911715E-2</v>
      </c>
      <c r="N82" s="6">
        <f>(Table2[[#This Row],[Normalized tryp - Baker]]-0.16)/0.04</f>
        <v>-2.3710992471535421</v>
      </c>
      <c r="O82" s="6">
        <f>(Table2[[#This Row],[Normalized tryp - Simelane]]-0.16)/0.04</f>
        <v>-2.5563887923272071</v>
      </c>
    </row>
    <row r="83" spans="1:15" ht="15" x14ac:dyDescent="0.25">
      <c r="A83" s="1">
        <v>43117</v>
      </c>
      <c r="B83" s="2" t="s">
        <v>17</v>
      </c>
      <c r="C83" s="3">
        <v>0</v>
      </c>
      <c r="D83" s="2">
        <f>IF(E83&gt;=100, 100, 0)</f>
        <v>0</v>
      </c>
      <c r="E83" s="3">
        <v>2</v>
      </c>
      <c r="F83" s="3"/>
      <c r="G83" s="2">
        <v>151.41278499999999</v>
      </c>
      <c r="H83" s="2">
        <v>9.7712874999999997</v>
      </c>
      <c r="I83" s="2">
        <v>160.40742399999999</v>
      </c>
      <c r="J83" s="5">
        <v>12.498498</v>
      </c>
      <c r="K83" s="5">
        <v>150.60842</v>
      </c>
      <c r="L83" s="5">
        <v>8.2986714819795596E-2</v>
      </c>
      <c r="M83" s="5">
        <v>6.453409796273149E-2</v>
      </c>
      <c r="N83" s="6">
        <f>(Table2[[#This Row],[Normalized tryp - Baker]]-0.16)/0.04</f>
        <v>-1.9253321295051102</v>
      </c>
      <c r="O83" s="6">
        <f>(Table2[[#This Row],[Normalized tryp - Simelane]]-0.16)/0.04</f>
        <v>-2.3866475509317127</v>
      </c>
    </row>
    <row r="84" spans="1:15" ht="15" x14ac:dyDescent="0.25">
      <c r="A84" s="1">
        <v>43117</v>
      </c>
      <c r="B84" s="2" t="s">
        <v>17</v>
      </c>
      <c r="C84" s="3">
        <v>0</v>
      </c>
      <c r="D84" s="2">
        <f>IF(E84&gt;=100, 100, 0)</f>
        <v>0</v>
      </c>
      <c r="E84" s="3">
        <v>2</v>
      </c>
      <c r="F84" s="3"/>
      <c r="G84" s="2">
        <v>153.63901849999999</v>
      </c>
      <c r="H84" s="2">
        <v>12.101828999999999</v>
      </c>
      <c r="I84" s="2">
        <v>159.76071400000001</v>
      </c>
      <c r="J84" s="5">
        <v>14.315844</v>
      </c>
      <c r="K84" s="5">
        <v>153.81276600000001</v>
      </c>
      <c r="L84" s="5">
        <v>9.3073184835646208E-2</v>
      </c>
      <c r="M84" s="5">
        <v>7.8767940059445249E-2</v>
      </c>
      <c r="N84" s="6">
        <f>(Table2[[#This Row],[Normalized tryp - Baker]]-0.16)/0.04</f>
        <v>-1.6731703791088448</v>
      </c>
      <c r="O84" s="6">
        <f>(Table2[[#This Row],[Normalized tryp - Simelane]]-0.16)/0.04</f>
        <v>-2.0308014985138687</v>
      </c>
    </row>
    <row r="85" spans="1:15" ht="15" x14ac:dyDescent="0.25">
      <c r="A85" s="1">
        <v>43121</v>
      </c>
      <c r="B85" s="2" t="s">
        <v>17</v>
      </c>
      <c r="C85" s="3">
        <v>0</v>
      </c>
      <c r="D85" s="2">
        <f>IF(E85&gt;=100, 100, 0)</f>
        <v>0</v>
      </c>
      <c r="E85" s="3">
        <v>2</v>
      </c>
      <c r="F85" s="3"/>
      <c r="G85" s="2">
        <v>153.81634250000002</v>
      </c>
      <c r="H85" s="2">
        <v>11.8497015</v>
      </c>
      <c r="I85" s="2">
        <v>158.45656399999999</v>
      </c>
      <c r="J85" s="5">
        <v>13.463497</v>
      </c>
      <c r="K85" s="5">
        <v>153.290629</v>
      </c>
      <c r="L85" s="5">
        <v>8.7829876410775248E-2</v>
      </c>
      <c r="M85" s="5">
        <v>7.7037987689767093E-2</v>
      </c>
      <c r="N85" s="6">
        <f>(Table2[[#This Row],[Normalized tryp - Baker]]-0.16)/0.04</f>
        <v>-1.8042530897306188</v>
      </c>
      <c r="O85" s="6">
        <f>(Table2[[#This Row],[Normalized tryp - Simelane]]-0.16)/0.04</f>
        <v>-2.0740503077558228</v>
      </c>
    </row>
    <row r="86" spans="1:15" ht="15" x14ac:dyDescent="0.25">
      <c r="A86" s="1">
        <v>43121</v>
      </c>
      <c r="B86" s="2" t="s">
        <v>17</v>
      </c>
      <c r="C86" s="3">
        <v>0</v>
      </c>
      <c r="D86" s="2">
        <f>IF(E86&gt;=100, 100, 0)</f>
        <v>0</v>
      </c>
      <c r="E86" s="3">
        <v>2</v>
      </c>
      <c r="F86" s="3"/>
      <c r="G86" s="2">
        <v>157.75561299999998</v>
      </c>
      <c r="H86" s="2">
        <v>15.384853</v>
      </c>
      <c r="I86" s="2">
        <v>164.80743899999999</v>
      </c>
      <c r="J86" s="5">
        <v>18.309951000000002</v>
      </c>
      <c r="K86" s="5">
        <v>155.869722</v>
      </c>
      <c r="L86" s="5">
        <v>0.11746958142390221</v>
      </c>
      <c r="M86" s="5">
        <v>9.752333186395086E-2</v>
      </c>
      <c r="N86" s="6">
        <f>(Table2[[#This Row],[Normalized tryp - Baker]]-0.16)/0.04</f>
        <v>-1.0632604644024448</v>
      </c>
      <c r="O86" s="6">
        <f>(Table2[[#This Row],[Normalized tryp - Simelane]]-0.16)/0.04</f>
        <v>-1.5619167034012285</v>
      </c>
    </row>
    <row r="87" spans="1:15" ht="15" x14ac:dyDescent="0.25">
      <c r="A87" s="1">
        <v>6577</v>
      </c>
      <c r="B87" s="2" t="s">
        <v>17</v>
      </c>
      <c r="C87" s="3">
        <v>0</v>
      </c>
      <c r="D87" s="2">
        <f>IF(E87&gt;=100, 100, 0)</f>
        <v>0</v>
      </c>
      <c r="E87" s="3">
        <v>2</v>
      </c>
      <c r="F87" s="3"/>
      <c r="G87" s="2">
        <v>146.26592399999998</v>
      </c>
      <c r="H87" s="2">
        <v>15.468001000000001</v>
      </c>
      <c r="I87" s="2">
        <v>153.167844</v>
      </c>
      <c r="J87" s="5">
        <v>18.211603</v>
      </c>
      <c r="K87" s="5">
        <v>146.3449</v>
      </c>
      <c r="L87" s="5">
        <v>0.12444303149614371</v>
      </c>
      <c r="M87" s="5">
        <v>0.10575259484225459</v>
      </c>
      <c r="N87" s="6">
        <f>(Table2[[#This Row],[Normalized tryp - Baker]]-0.16)/0.04</f>
        <v>-0.88892421259640741</v>
      </c>
      <c r="O87" s="6">
        <f>(Table2[[#This Row],[Normalized tryp - Simelane]]-0.16)/0.04</f>
        <v>-1.3561851289436353</v>
      </c>
    </row>
    <row r="88" spans="1:15" ht="15" x14ac:dyDescent="0.25">
      <c r="A88" s="1">
        <v>6577</v>
      </c>
      <c r="B88" s="2" t="s">
        <v>17</v>
      </c>
      <c r="C88" s="3">
        <v>0</v>
      </c>
      <c r="D88" s="2">
        <f>IF(E88&gt;=100, 100, 0)</f>
        <v>0</v>
      </c>
      <c r="E88" s="3">
        <v>2</v>
      </c>
      <c r="F88" s="3"/>
      <c r="G88" s="2">
        <v>147.76110649999998</v>
      </c>
      <c r="H88" s="2">
        <v>17.8548695</v>
      </c>
      <c r="I88" s="2">
        <v>154.40881300000001</v>
      </c>
      <c r="J88" s="5">
        <v>20.326972000000001</v>
      </c>
      <c r="K88" s="5">
        <v>147.79388900000001</v>
      </c>
      <c r="L88" s="5">
        <v>0.13753594372227393</v>
      </c>
      <c r="M88" s="5">
        <v>0.12083605708515727</v>
      </c>
      <c r="N88" s="6">
        <f>(Table2[[#This Row],[Normalized tryp - Baker]]-0.16)/0.04</f>
        <v>-0.56160140694315186</v>
      </c>
      <c r="O88" s="6">
        <f>(Table2[[#This Row],[Normalized tryp - Simelane]]-0.16)/0.04</f>
        <v>-0.97909857287106838</v>
      </c>
    </row>
    <row r="89" spans="1:15" ht="15" x14ac:dyDescent="0.25">
      <c r="A89" s="1">
        <v>6697</v>
      </c>
      <c r="B89" s="2" t="s">
        <v>17</v>
      </c>
      <c r="C89" s="3">
        <v>0</v>
      </c>
      <c r="D89" s="2">
        <f>IF(E89&gt;=100, 100, 0)</f>
        <v>0</v>
      </c>
      <c r="E89" s="3">
        <v>2</v>
      </c>
      <c r="F89" s="3"/>
      <c r="G89" s="2">
        <v>157.10622050000001</v>
      </c>
      <c r="H89" s="2">
        <v>14.154613000000001</v>
      </c>
      <c r="I89" s="2">
        <v>156.61060800000001</v>
      </c>
      <c r="J89" s="5">
        <v>16.88242</v>
      </c>
      <c r="K89" s="5">
        <v>153.18572499999999</v>
      </c>
      <c r="L89" s="5">
        <v>0.1102088331011261</v>
      </c>
      <c r="M89" s="5">
        <v>9.009581514310569E-2</v>
      </c>
      <c r="N89" s="6">
        <f>(Table2[[#This Row],[Normalized tryp - Baker]]-0.16)/0.04</f>
        <v>-1.2447791724718476</v>
      </c>
      <c r="O89" s="6">
        <f>(Table2[[#This Row],[Normalized tryp - Simelane]]-0.16)/0.04</f>
        <v>-1.7476046214223577</v>
      </c>
    </row>
    <row r="90" spans="1:15" ht="15" x14ac:dyDescent="0.25">
      <c r="A90" s="1">
        <v>6697</v>
      </c>
      <c r="B90" s="2" t="s">
        <v>17</v>
      </c>
      <c r="C90" s="3">
        <v>0</v>
      </c>
      <c r="D90" s="2">
        <f>IF(E90&gt;=100, 100, 0)</f>
        <v>0</v>
      </c>
      <c r="E90" s="3">
        <v>2</v>
      </c>
      <c r="F90" s="3"/>
      <c r="G90" s="2">
        <v>157.95409649999999</v>
      </c>
      <c r="H90" s="2">
        <v>17.353296499999999</v>
      </c>
      <c r="I90" s="2">
        <v>162.12284600000001</v>
      </c>
      <c r="J90" s="5">
        <v>18.997788</v>
      </c>
      <c r="K90" s="5">
        <v>156.86273600000001</v>
      </c>
      <c r="L90" s="5">
        <v>0.12111090552443252</v>
      </c>
      <c r="M90" s="5">
        <v>0.10986290881034541</v>
      </c>
      <c r="N90" s="6">
        <f>(Table2[[#This Row],[Normalized tryp - Baker]]-0.16)/0.04</f>
        <v>-0.97222736188918712</v>
      </c>
      <c r="O90" s="6">
        <f>(Table2[[#This Row],[Normalized tryp - Simelane]]-0.16)/0.04</f>
        <v>-1.2534272797413648</v>
      </c>
    </row>
    <row r="91" spans="1:15" ht="15" x14ac:dyDescent="0.25">
      <c r="A91" s="1">
        <v>43142</v>
      </c>
      <c r="B91" s="2" t="s">
        <v>17</v>
      </c>
      <c r="C91" s="3">
        <v>0</v>
      </c>
      <c r="D91" s="2">
        <f>IF(E91&gt;=100, 100, 0)</f>
        <v>0</v>
      </c>
      <c r="E91" s="3">
        <v>2</v>
      </c>
      <c r="F91" s="3"/>
      <c r="G91" s="2">
        <v>139.4084095</v>
      </c>
      <c r="H91" s="2">
        <v>10.4391575</v>
      </c>
      <c r="I91" s="2">
        <v>144.45185699999999</v>
      </c>
      <c r="J91" s="5">
        <v>12.073517000000001</v>
      </c>
      <c r="K91" s="5">
        <v>140.33377200000001</v>
      </c>
      <c r="L91" s="5">
        <v>8.603429401156551E-2</v>
      </c>
      <c r="M91" s="5">
        <v>7.4881834872379052E-2</v>
      </c>
      <c r="N91" s="6">
        <f>(Table2[[#This Row],[Normalized tryp - Baker]]-0.16)/0.04</f>
        <v>-1.8491426497108623</v>
      </c>
      <c r="O91" s="6">
        <f>(Table2[[#This Row],[Normalized tryp - Simelane]]-0.16)/0.04</f>
        <v>-2.1279541281905239</v>
      </c>
    </row>
    <row r="92" spans="1:15" ht="15" x14ac:dyDescent="0.25">
      <c r="A92" s="1">
        <v>43142</v>
      </c>
      <c r="B92" s="2" t="s">
        <v>17</v>
      </c>
      <c r="C92" s="3">
        <v>0</v>
      </c>
      <c r="D92" s="2">
        <f>IF(E92&gt;=100, 100, 0)</f>
        <v>0</v>
      </c>
      <c r="E92" s="3">
        <v>2</v>
      </c>
      <c r="F92" s="3"/>
      <c r="G92" s="2">
        <v>141.95531600000001</v>
      </c>
      <c r="H92" s="2">
        <v>10.492802000000001</v>
      </c>
      <c r="I92" s="2">
        <v>144.834518</v>
      </c>
      <c r="J92" s="5">
        <v>12.623668</v>
      </c>
      <c r="K92" s="5">
        <v>140.78378699999999</v>
      </c>
      <c r="L92" s="5">
        <v>8.9667058039857972E-2</v>
      </c>
      <c r="M92" s="5">
        <v>7.3916231499213461E-2</v>
      </c>
      <c r="N92" s="6">
        <f>(Table2[[#This Row],[Normalized tryp - Baker]]-0.16)/0.04</f>
        <v>-1.7583235490035507</v>
      </c>
      <c r="O92" s="6">
        <f>(Table2[[#This Row],[Normalized tryp - Simelane]]-0.16)/0.04</f>
        <v>-2.1520942125196636</v>
      </c>
    </row>
    <row r="93" spans="1:15" ht="15" x14ac:dyDescent="0.25">
      <c r="A93" s="1">
        <v>42969</v>
      </c>
      <c r="B93" s="2" t="s">
        <v>16</v>
      </c>
      <c r="C93" s="3">
        <v>0</v>
      </c>
      <c r="D93" s="2">
        <f>IF(E93&gt;=100, 100, 0)</f>
        <v>0</v>
      </c>
      <c r="E93" s="3">
        <v>3</v>
      </c>
      <c r="F93" s="3"/>
      <c r="G93" s="2">
        <v>66.845715000000013</v>
      </c>
      <c r="H93" s="2">
        <v>16.656517999999998</v>
      </c>
      <c r="I93" s="2">
        <v>68.259834999999995</v>
      </c>
      <c r="J93" s="5">
        <v>17.948747000000001</v>
      </c>
      <c r="K93" s="5">
        <v>63.946843000000001</v>
      </c>
      <c r="L93" s="5">
        <v>0.28068230045383163</v>
      </c>
      <c r="M93" s="5">
        <v>0.24917854495235775</v>
      </c>
      <c r="N93" s="6">
        <f>(Table2[[#This Row],[Normalized tryp - Baker]]-0.16)/0.04</f>
        <v>3.0170575113457909</v>
      </c>
      <c r="O93" s="6">
        <f>(Table2[[#This Row],[Normalized tryp - Simelane]]-0.16)/0.04</f>
        <v>2.2294636238089436</v>
      </c>
    </row>
    <row r="94" spans="1:15" ht="15" x14ac:dyDescent="0.25">
      <c r="A94" s="1">
        <v>43095</v>
      </c>
      <c r="B94" s="2" t="s">
        <v>17</v>
      </c>
      <c r="C94" s="3">
        <v>0</v>
      </c>
      <c r="D94" s="2">
        <f>IF(E94&gt;=100, 100, 0)</f>
        <v>0</v>
      </c>
      <c r="E94" s="3">
        <v>3</v>
      </c>
      <c r="F94" s="3"/>
      <c r="G94" s="2">
        <v>140.4333115</v>
      </c>
      <c r="H94" s="2">
        <v>10.811090499999999</v>
      </c>
      <c r="I94" s="2">
        <v>142.35079300000001</v>
      </c>
      <c r="J94" s="5">
        <v>12.884736</v>
      </c>
      <c r="K94" s="5">
        <v>141.680837</v>
      </c>
      <c r="L94" s="5">
        <v>9.094198109515686E-2</v>
      </c>
      <c r="M94" s="5">
        <v>7.6983803803558376E-2</v>
      </c>
      <c r="N94" s="6">
        <f>(Table2[[#This Row],[Normalized tryp - Baker]]-0.16)/0.04</f>
        <v>-1.7264504726210785</v>
      </c>
      <c r="O94" s="6">
        <f>(Table2[[#This Row],[Normalized tryp - Simelane]]-0.16)/0.04</f>
        <v>-2.0754049049110406</v>
      </c>
    </row>
    <row r="95" spans="1:15" ht="15" x14ac:dyDescent="0.25">
      <c r="A95" s="1">
        <v>43095</v>
      </c>
      <c r="B95" s="2" t="s">
        <v>17</v>
      </c>
      <c r="C95" s="3">
        <v>0</v>
      </c>
      <c r="D95" s="2">
        <f>IF(E95&gt;=100, 100, 0)</f>
        <v>0</v>
      </c>
      <c r="E95" s="3">
        <v>3</v>
      </c>
      <c r="F95" s="3"/>
      <c r="G95" s="2">
        <v>144.77461549999998</v>
      </c>
      <c r="H95" s="2">
        <v>11.315048000000001</v>
      </c>
      <c r="I95" s="2">
        <v>147.36473599999999</v>
      </c>
      <c r="J95" s="5">
        <v>13.451575999999999</v>
      </c>
      <c r="K95" s="5">
        <v>142.906904</v>
      </c>
      <c r="L95" s="5">
        <v>9.4128244496850894E-2</v>
      </c>
      <c r="M95" s="5">
        <v>7.8156298056270793E-2</v>
      </c>
      <c r="N95" s="6">
        <f>(Table2[[#This Row],[Normalized tryp - Baker]]-0.16)/0.04</f>
        <v>-1.6467938875787278</v>
      </c>
      <c r="O95" s="6">
        <f>(Table2[[#This Row],[Normalized tryp - Simelane]]-0.16)/0.04</f>
        <v>-2.0460925485932302</v>
      </c>
    </row>
    <row r="96" spans="1:15" ht="15" x14ac:dyDescent="0.25">
      <c r="A96" s="1">
        <v>6880</v>
      </c>
      <c r="B96" s="2" t="s">
        <v>17</v>
      </c>
      <c r="C96" s="3">
        <v>0</v>
      </c>
      <c r="D96" s="2">
        <f>IF(E96&gt;=100, 100, 0)</f>
        <v>0</v>
      </c>
      <c r="E96" s="3">
        <v>3</v>
      </c>
      <c r="F96" s="3"/>
      <c r="G96" s="2">
        <v>157.50467750000001</v>
      </c>
      <c r="H96" s="2">
        <v>11.725425999999999</v>
      </c>
      <c r="I96" s="2">
        <v>160.24768399999999</v>
      </c>
      <c r="J96" s="5">
        <v>13.926625</v>
      </c>
      <c r="K96" s="5">
        <v>155.93469099999999</v>
      </c>
      <c r="L96" s="5">
        <v>8.9310626844413987E-2</v>
      </c>
      <c r="M96" s="5">
        <v>7.4444938309847955E-2</v>
      </c>
      <c r="N96" s="6">
        <f>(Table2[[#This Row],[Normalized tryp - Baker]]-0.16)/0.04</f>
        <v>-1.7672343288896504</v>
      </c>
      <c r="O96" s="6">
        <f>(Table2[[#This Row],[Normalized tryp - Simelane]]-0.16)/0.04</f>
        <v>-2.1388765422538012</v>
      </c>
    </row>
    <row r="97" spans="1:15" ht="15" x14ac:dyDescent="0.25">
      <c r="A97" s="1">
        <v>6880</v>
      </c>
      <c r="B97" s="2" t="s">
        <v>17</v>
      </c>
      <c r="C97" s="3">
        <v>0</v>
      </c>
      <c r="D97" s="2">
        <f>IF(E97&gt;=100, 100, 0)</f>
        <v>0</v>
      </c>
      <c r="E97" s="3">
        <v>3</v>
      </c>
      <c r="F97" s="3"/>
      <c r="G97" s="2">
        <v>158.18119050000001</v>
      </c>
      <c r="H97" s="2">
        <v>15.451014000000001</v>
      </c>
      <c r="I97" s="2">
        <v>164.102912</v>
      </c>
      <c r="J97" s="5">
        <v>17.822980999999999</v>
      </c>
      <c r="K97" s="5">
        <v>160.10999699999999</v>
      </c>
      <c r="L97" s="5">
        <v>0.11131710282900073</v>
      </c>
      <c r="M97" s="5">
        <v>9.7679211739147953E-2</v>
      </c>
      <c r="N97" s="6">
        <f>(Table2[[#This Row],[Normalized tryp - Baker]]-0.16)/0.04</f>
        <v>-1.2170724292749817</v>
      </c>
      <c r="O97" s="6">
        <f>(Table2[[#This Row],[Normalized tryp - Simelane]]-0.16)/0.04</f>
        <v>-1.5580197065213013</v>
      </c>
    </row>
    <row r="98" spans="1:15" ht="15" x14ac:dyDescent="0.25">
      <c r="A98" s="1">
        <v>6880</v>
      </c>
      <c r="B98" s="2" t="s">
        <v>16</v>
      </c>
      <c r="C98" s="3">
        <v>0</v>
      </c>
      <c r="D98" s="2">
        <f>IF(E98&gt;=100, 100, 0)</f>
        <v>0</v>
      </c>
      <c r="E98" s="3">
        <v>3</v>
      </c>
      <c r="F98" s="3"/>
      <c r="G98" s="2">
        <v>157.47815350000002</v>
      </c>
      <c r="H98" s="2">
        <v>13.296306000000001</v>
      </c>
      <c r="I98" s="2">
        <v>164.97075599999999</v>
      </c>
      <c r="J98" s="5">
        <v>16.214848</v>
      </c>
      <c r="K98" s="5">
        <v>157.37056699999999</v>
      </c>
      <c r="L98" s="5">
        <v>0.10303609060517652</v>
      </c>
      <c r="M98" s="5">
        <v>8.4432701962053422E-2</v>
      </c>
      <c r="N98" s="6">
        <f>(Table2[[#This Row],[Normalized tryp - Baker]]-0.16)/0.04</f>
        <v>-1.4240977348705872</v>
      </c>
      <c r="O98" s="6">
        <f>(Table2[[#This Row],[Normalized tryp - Simelane]]-0.16)/0.04</f>
        <v>-1.8891824509486645</v>
      </c>
    </row>
    <row r="99" spans="1:15" ht="15" x14ac:dyDescent="0.25">
      <c r="A99" s="1">
        <v>6880</v>
      </c>
      <c r="B99" s="2" t="s">
        <v>16</v>
      </c>
      <c r="C99" s="3">
        <v>0</v>
      </c>
      <c r="D99" s="2">
        <f>IF(E99&gt;=100, 100, 0)</f>
        <v>0</v>
      </c>
      <c r="E99" s="3">
        <v>3</v>
      </c>
      <c r="F99" s="3"/>
      <c r="G99" s="2">
        <v>158.61630450000001</v>
      </c>
      <c r="H99" s="2">
        <v>15.408099</v>
      </c>
      <c r="I99" s="2">
        <v>163.70773299999999</v>
      </c>
      <c r="J99" s="5">
        <v>18.117428</v>
      </c>
      <c r="K99" s="5">
        <v>158.58471399999999</v>
      </c>
      <c r="L99" s="5">
        <v>0.11424447882158428</v>
      </c>
      <c r="M99" s="5">
        <v>9.7140700942254007E-2</v>
      </c>
      <c r="N99" s="6">
        <f>(Table2[[#This Row],[Normalized tryp - Baker]]-0.16)/0.04</f>
        <v>-1.143888029460393</v>
      </c>
      <c r="O99" s="6">
        <f>(Table2[[#This Row],[Normalized tryp - Simelane]]-0.16)/0.04</f>
        <v>-1.5714824764436499</v>
      </c>
    </row>
    <row r="100" spans="1:15" ht="15" x14ac:dyDescent="0.25">
      <c r="A100" s="1">
        <v>42954</v>
      </c>
      <c r="B100" s="2" t="s">
        <v>16</v>
      </c>
      <c r="C100" s="3">
        <v>0</v>
      </c>
      <c r="D100" s="2">
        <f>IF(E100&gt;=100, 100, 0)</f>
        <v>0</v>
      </c>
      <c r="E100" s="3">
        <v>4</v>
      </c>
      <c r="F100" s="3"/>
      <c r="G100" s="2">
        <v>140.08373</v>
      </c>
      <c r="H100" s="2">
        <v>16.955733500000001</v>
      </c>
      <c r="I100" s="2">
        <v>145.39361</v>
      </c>
      <c r="J100" s="5">
        <v>18.927454999999998</v>
      </c>
      <c r="K100" s="5">
        <v>141.28565800000001</v>
      </c>
      <c r="L100" s="5">
        <v>0.13396586226749213</v>
      </c>
      <c r="M100" s="5">
        <v>0.12103999158217732</v>
      </c>
      <c r="N100" s="6">
        <f>(Table2[[#This Row],[Normalized tryp - Baker]]-0.16)/0.04</f>
        <v>-0.65085344331269679</v>
      </c>
      <c r="O100" s="6">
        <f>(Table2[[#This Row],[Normalized tryp - Simelane]]-0.16)/0.04</f>
        <v>-0.97400021044556706</v>
      </c>
    </row>
    <row r="101" spans="1:15" ht="15" x14ac:dyDescent="0.25">
      <c r="A101" s="1">
        <v>43114</v>
      </c>
      <c r="B101" s="2" t="s">
        <v>16</v>
      </c>
      <c r="C101" s="3">
        <v>0</v>
      </c>
      <c r="D101" s="2">
        <f>IF(E101&gt;=100, 100, 0)</f>
        <v>0</v>
      </c>
      <c r="E101" s="3">
        <v>4</v>
      </c>
      <c r="F101" s="3"/>
      <c r="G101" s="2">
        <v>146.47334799999999</v>
      </c>
      <c r="H101" s="2">
        <v>10.636747</v>
      </c>
      <c r="I101" s="2">
        <v>151.66878700000001</v>
      </c>
      <c r="J101" s="5">
        <v>12.901425</v>
      </c>
      <c r="K101" s="5">
        <v>145.46096299999999</v>
      </c>
      <c r="L101" s="5">
        <v>8.8693383667479225E-2</v>
      </c>
      <c r="M101" s="5">
        <v>7.2618992774030125E-2</v>
      </c>
      <c r="N101" s="6">
        <f>(Table2[[#This Row],[Normalized tryp - Baker]]-0.16)/0.04</f>
        <v>-1.7826654083130193</v>
      </c>
      <c r="O101" s="6">
        <f>(Table2[[#This Row],[Normalized tryp - Simelane]]-0.16)/0.04</f>
        <v>-2.1845251806492469</v>
      </c>
    </row>
    <row r="102" spans="1:15" ht="15" x14ac:dyDescent="0.25">
      <c r="A102" s="1">
        <v>43114</v>
      </c>
      <c r="B102" s="2" t="s">
        <v>16</v>
      </c>
      <c r="C102" s="3">
        <v>0</v>
      </c>
      <c r="D102" s="2">
        <f>IF(E102&gt;=100, 100, 0)</f>
        <v>0</v>
      </c>
      <c r="E102" s="3">
        <v>4</v>
      </c>
      <c r="F102" s="3"/>
      <c r="G102" s="2">
        <v>149.807334</v>
      </c>
      <c r="H102" s="2">
        <v>12.712776999999999</v>
      </c>
      <c r="I102" s="2">
        <v>154.09946400000001</v>
      </c>
      <c r="J102" s="5">
        <v>14.938712000000001</v>
      </c>
      <c r="K102" s="5">
        <v>148.65279200000001</v>
      </c>
      <c r="L102" s="5">
        <v>0.1004939887035556</v>
      </c>
      <c r="M102" s="5">
        <v>8.4860845330843412E-2</v>
      </c>
      <c r="N102" s="6">
        <f>(Table2[[#This Row],[Normalized tryp - Baker]]-0.16)/0.04</f>
        <v>-1.4876502824111102</v>
      </c>
      <c r="O102" s="6">
        <f>(Table2[[#This Row],[Normalized tryp - Simelane]]-0.16)/0.04</f>
        <v>-1.8784788667289147</v>
      </c>
    </row>
    <row r="103" spans="1:15" ht="15" x14ac:dyDescent="0.25">
      <c r="A103" s="1">
        <v>7458</v>
      </c>
      <c r="B103" s="2" t="s">
        <v>17</v>
      </c>
      <c r="C103" s="3">
        <v>0</v>
      </c>
      <c r="D103" s="2">
        <f>IF(E103&gt;=100, 100, 0)</f>
        <v>0</v>
      </c>
      <c r="E103" s="3">
        <v>4</v>
      </c>
      <c r="F103" s="3"/>
      <c r="G103" s="2">
        <v>147.43715550000002</v>
      </c>
      <c r="H103" s="2">
        <v>11.872053000000001</v>
      </c>
      <c r="I103" s="2">
        <v>154.211521</v>
      </c>
      <c r="J103" s="5">
        <v>14.747977000000001</v>
      </c>
      <c r="K103" s="5">
        <v>150.45464000000001</v>
      </c>
      <c r="L103" s="5">
        <v>9.8022746257609594E-2</v>
      </c>
      <c r="M103" s="5">
        <v>8.0522802815468045E-2</v>
      </c>
      <c r="N103" s="6">
        <f>(Table2[[#This Row],[Normalized tryp - Baker]]-0.16)/0.04</f>
        <v>-1.5494313435597602</v>
      </c>
      <c r="O103" s="6">
        <f>(Table2[[#This Row],[Normalized tryp - Simelane]]-0.16)/0.04</f>
        <v>-1.986929929613299</v>
      </c>
    </row>
    <row r="104" spans="1:15" ht="15" x14ac:dyDescent="0.25">
      <c r="A104" s="1">
        <v>7458</v>
      </c>
      <c r="B104" s="2" t="s">
        <v>17</v>
      </c>
      <c r="C104" s="3">
        <v>0</v>
      </c>
      <c r="D104" s="2">
        <f>IF(E104&gt;=100, 100, 0)</f>
        <v>0</v>
      </c>
      <c r="E104" s="3">
        <v>4</v>
      </c>
      <c r="F104" s="3"/>
      <c r="G104" s="2">
        <v>151.60828850000001</v>
      </c>
      <c r="H104" s="2">
        <v>14.744102999999999</v>
      </c>
      <c r="I104" s="2">
        <v>155.65872200000001</v>
      </c>
      <c r="J104" s="5">
        <v>17.782450000000001</v>
      </c>
      <c r="K104" s="5">
        <v>151.45182600000001</v>
      </c>
      <c r="L104" s="5">
        <v>0.11741324267691562</v>
      </c>
      <c r="M104" s="5">
        <v>9.7251299027757296E-2</v>
      </c>
      <c r="N104" s="6">
        <f>(Table2[[#This Row],[Normalized tryp - Baker]]-0.16)/0.04</f>
        <v>-1.0646689330771095</v>
      </c>
      <c r="O104" s="6">
        <f>(Table2[[#This Row],[Normalized tryp - Simelane]]-0.16)/0.04</f>
        <v>-1.5687175243060676</v>
      </c>
    </row>
    <row r="105" spans="1:15" ht="15" x14ac:dyDescent="0.25">
      <c r="A105" s="1">
        <v>43159</v>
      </c>
      <c r="B105" s="2" t="s">
        <v>16</v>
      </c>
      <c r="C105" s="3">
        <v>0</v>
      </c>
      <c r="D105" s="2">
        <f>IF(E105&gt;=100, 100, 0)</f>
        <v>0</v>
      </c>
      <c r="E105" s="3">
        <v>4</v>
      </c>
      <c r="F105" s="3"/>
      <c r="G105" s="2">
        <v>155.928135</v>
      </c>
      <c r="H105" s="2">
        <v>13.2912395</v>
      </c>
      <c r="I105" s="2">
        <v>162.19556299999999</v>
      </c>
      <c r="J105" s="5">
        <v>16.689896999999998</v>
      </c>
      <c r="K105" s="5">
        <v>155.36487099999999</v>
      </c>
      <c r="L105" s="5">
        <v>0.10742387833604933</v>
      </c>
      <c r="M105" s="5">
        <v>8.5239520757430978E-2</v>
      </c>
      <c r="N105" s="6">
        <f>(Table2[[#This Row],[Normalized tryp - Baker]]-0.16)/0.04</f>
        <v>-1.3144030415987669</v>
      </c>
      <c r="O105" s="6">
        <f>(Table2[[#This Row],[Normalized tryp - Simelane]]-0.16)/0.04</f>
        <v>-1.8690119810642256</v>
      </c>
    </row>
    <row r="106" spans="1:15" ht="15" x14ac:dyDescent="0.25">
      <c r="A106" s="1">
        <v>43159</v>
      </c>
      <c r="B106" s="2" t="s">
        <v>16</v>
      </c>
      <c r="C106" s="3">
        <v>0</v>
      </c>
      <c r="D106" s="2">
        <f>IF(E106&gt;=100, 100, 0)</f>
        <v>0</v>
      </c>
      <c r="E106" s="3">
        <v>4</v>
      </c>
      <c r="F106" s="3"/>
      <c r="G106" s="2">
        <v>158.7498185</v>
      </c>
      <c r="H106" s="2">
        <v>16.375184000000001</v>
      </c>
      <c r="I106" s="2">
        <v>163.76078100000001</v>
      </c>
      <c r="J106" s="5">
        <v>18.901824999999999</v>
      </c>
      <c r="K106" s="5">
        <v>158.78975399999999</v>
      </c>
      <c r="L106" s="5">
        <v>0.11903680510771494</v>
      </c>
      <c r="M106" s="5">
        <v>0.10315088328746656</v>
      </c>
      <c r="N106" s="6">
        <f>(Table2[[#This Row],[Normalized tryp - Baker]]-0.16)/0.04</f>
        <v>-1.0240798723071265</v>
      </c>
      <c r="O106" s="6">
        <f>(Table2[[#This Row],[Normalized tryp - Simelane]]-0.16)/0.04</f>
        <v>-1.421227917813336</v>
      </c>
    </row>
    <row r="107" spans="1:15" ht="15" x14ac:dyDescent="0.25">
      <c r="A107" s="1">
        <v>43213</v>
      </c>
      <c r="B107" s="2" t="s">
        <v>18</v>
      </c>
      <c r="C107" s="3">
        <v>0</v>
      </c>
      <c r="D107" s="2">
        <f>IF(E107&gt;=100, 100, 0)</f>
        <v>0</v>
      </c>
      <c r="E107" s="3">
        <v>4</v>
      </c>
      <c r="F107" s="3"/>
      <c r="G107" s="2">
        <v>147.998333</v>
      </c>
      <c r="H107" s="2">
        <v>7.6991320000000005</v>
      </c>
      <c r="I107" s="2">
        <v>152.04966099999999</v>
      </c>
      <c r="J107" s="5">
        <v>9.0146060000000006</v>
      </c>
      <c r="K107" s="5">
        <v>147.09472700000001</v>
      </c>
      <c r="L107" s="5">
        <v>6.1284358616063787E-2</v>
      </c>
      <c r="M107" s="5">
        <v>5.2021748109824996E-2</v>
      </c>
      <c r="N107" s="6">
        <f>(Table2[[#This Row],[Normalized tryp - Baker]]-0.16)/0.04</f>
        <v>-2.4678910345984053</v>
      </c>
      <c r="O107" s="6">
        <f>(Table2[[#This Row],[Normalized tryp - Simelane]]-0.16)/0.04</f>
        <v>-2.6994562972543754</v>
      </c>
    </row>
    <row r="108" spans="1:15" ht="15" x14ac:dyDescent="0.25">
      <c r="A108" s="1">
        <v>43213</v>
      </c>
      <c r="B108" s="2" t="s">
        <v>18</v>
      </c>
      <c r="C108" s="3">
        <v>0</v>
      </c>
      <c r="D108" s="2">
        <f>IF(E108&gt;=100, 100, 0)</f>
        <v>0</v>
      </c>
      <c r="E108" s="3">
        <v>4</v>
      </c>
      <c r="F108" s="3"/>
      <c r="G108" s="2">
        <v>151.52364949999998</v>
      </c>
      <c r="H108" s="2">
        <v>13.718306999999999</v>
      </c>
      <c r="I108" s="2">
        <v>157.157779</v>
      </c>
      <c r="J108" s="5">
        <v>14.785527999999999</v>
      </c>
      <c r="K108" s="5">
        <v>151.94773699999999</v>
      </c>
      <c r="L108" s="5">
        <v>9.7306668015727016E-2</v>
      </c>
      <c r="M108" s="5">
        <v>9.05357483486431E-2</v>
      </c>
      <c r="N108" s="6">
        <f>(Table2[[#This Row],[Normalized tryp - Baker]]-0.16)/0.04</f>
        <v>-1.5673332996068245</v>
      </c>
      <c r="O108" s="6">
        <f>(Table2[[#This Row],[Normalized tryp - Simelane]]-0.16)/0.04</f>
        <v>-1.7366062912839226</v>
      </c>
    </row>
    <row r="109" spans="1:15" ht="15" x14ac:dyDescent="0.25">
      <c r="A109" s="1">
        <v>42954</v>
      </c>
      <c r="B109" s="2" t="s">
        <v>17</v>
      </c>
      <c r="C109" s="3">
        <v>0</v>
      </c>
      <c r="D109" s="2">
        <f>IF(E109&gt;=100, 100, 0)</f>
        <v>0</v>
      </c>
      <c r="E109" s="3">
        <v>5</v>
      </c>
      <c r="F109" s="3"/>
      <c r="G109" s="2">
        <v>146.64888400000001</v>
      </c>
      <c r="H109" s="2">
        <v>40.544271500000001</v>
      </c>
      <c r="I109" s="2">
        <v>153.45752200000001</v>
      </c>
      <c r="J109" s="5">
        <v>44.661760000000001</v>
      </c>
      <c r="K109" s="5">
        <v>148.93651</v>
      </c>
      <c r="L109" s="5">
        <v>0.29987113300828655</v>
      </c>
      <c r="M109" s="5">
        <v>0.27647173571399286</v>
      </c>
      <c r="N109" s="6">
        <f>(Table2[[#This Row],[Normalized tryp - Baker]]-0.16)/0.04</f>
        <v>3.4967783252071638</v>
      </c>
      <c r="O109" s="6">
        <f>(Table2[[#This Row],[Normalized tryp - Simelane]]-0.16)/0.04</f>
        <v>2.9117933928498214</v>
      </c>
    </row>
    <row r="110" spans="1:15" ht="15" x14ac:dyDescent="0.25">
      <c r="A110" s="1">
        <v>42969</v>
      </c>
      <c r="B110" s="2" t="s">
        <v>17</v>
      </c>
      <c r="C110" s="3">
        <v>0</v>
      </c>
      <c r="D110" s="2">
        <f>IF(E110&gt;=100, 100, 0)</f>
        <v>0</v>
      </c>
      <c r="E110" s="3">
        <v>5</v>
      </c>
      <c r="F110" s="3"/>
      <c r="G110" s="2">
        <v>69.830715499999997</v>
      </c>
      <c r="H110" s="2">
        <v>6.9504975</v>
      </c>
      <c r="I110" s="2">
        <v>69.131850999999997</v>
      </c>
      <c r="J110" s="5">
        <v>7.8898669999999997</v>
      </c>
      <c r="K110" s="5">
        <v>67.036748000000003</v>
      </c>
      <c r="L110" s="5">
        <v>0.11769465607132373</v>
      </c>
      <c r="M110" s="5">
        <v>9.95335283368248E-2</v>
      </c>
      <c r="N110" s="6">
        <f>(Table2[[#This Row],[Normalized tryp - Baker]]-0.16)/0.04</f>
        <v>-1.0576335982169067</v>
      </c>
      <c r="O110" s="6">
        <f>(Table2[[#This Row],[Normalized tryp - Simelane]]-0.16)/0.04</f>
        <v>-1.51166179157938</v>
      </c>
    </row>
    <row r="111" spans="1:15" ht="15" x14ac:dyDescent="0.25">
      <c r="A111" s="1">
        <v>43066</v>
      </c>
      <c r="B111" s="2" t="s">
        <v>17</v>
      </c>
      <c r="C111" s="3">
        <v>0</v>
      </c>
      <c r="D111" s="2">
        <f>IF(E111&gt;=100, 100, 0)</f>
        <v>0</v>
      </c>
      <c r="E111" s="3">
        <v>5</v>
      </c>
      <c r="F111" s="3"/>
      <c r="G111" s="2">
        <v>142.81302700000001</v>
      </c>
      <c r="H111" s="2">
        <v>14.781355999999999</v>
      </c>
      <c r="I111" s="2">
        <v>146.61252500000001</v>
      </c>
      <c r="J111" s="5">
        <v>17.495750999999998</v>
      </c>
      <c r="K111" s="5">
        <v>142.70544100000001</v>
      </c>
      <c r="L111" s="5">
        <v>0.12260044800954714</v>
      </c>
      <c r="M111" s="5">
        <v>0.10350145438763089</v>
      </c>
      <c r="N111" s="6">
        <f>(Table2[[#This Row],[Normalized tryp - Baker]]-0.16)/0.04</f>
        <v>-0.93498879976132154</v>
      </c>
      <c r="O111" s="6">
        <f>(Table2[[#This Row],[Normalized tryp - Simelane]]-0.16)/0.04</f>
        <v>-1.4124636403092277</v>
      </c>
    </row>
    <row r="112" spans="1:15" ht="15" x14ac:dyDescent="0.25">
      <c r="A112" s="1">
        <v>43066</v>
      </c>
      <c r="B112" s="2" t="s">
        <v>17</v>
      </c>
      <c r="C112" s="3">
        <v>0</v>
      </c>
      <c r="D112" s="2">
        <f>IF(E112&gt;=100, 100, 0)</f>
        <v>0</v>
      </c>
      <c r="E112" s="3">
        <v>5</v>
      </c>
      <c r="F112" s="3"/>
      <c r="G112" s="2">
        <v>146.41612800000001</v>
      </c>
      <c r="H112" s="2">
        <v>17.471611500000002</v>
      </c>
      <c r="I112" s="2">
        <v>149.09267399999999</v>
      </c>
      <c r="J112" s="5">
        <v>20.032525</v>
      </c>
      <c r="K112" s="5">
        <v>143.078566</v>
      </c>
      <c r="L112" s="5">
        <v>0.14001066379152835</v>
      </c>
      <c r="M112" s="5">
        <v>0.11932846291359378</v>
      </c>
      <c r="N112" s="6">
        <f>(Table2[[#This Row],[Normalized tryp - Baker]]-0.16)/0.04</f>
        <v>-0.49973340521179133</v>
      </c>
      <c r="O112" s="6">
        <f>(Table2[[#This Row],[Normalized tryp - Simelane]]-0.16)/0.04</f>
        <v>-1.0167884271601555</v>
      </c>
    </row>
    <row r="113" spans="1:15" ht="15" x14ac:dyDescent="0.25">
      <c r="A113" s="1">
        <v>43152</v>
      </c>
      <c r="B113" s="2" t="s">
        <v>16</v>
      </c>
      <c r="C113" s="3">
        <v>0</v>
      </c>
      <c r="D113" s="2">
        <f>IF(E113&gt;=100, 100, 0)</f>
        <v>0</v>
      </c>
      <c r="E113" s="3">
        <v>5</v>
      </c>
      <c r="F113" s="3"/>
      <c r="G113" s="2">
        <v>154.86031800000001</v>
      </c>
      <c r="H113" s="2">
        <v>11.9122865</v>
      </c>
      <c r="I113" s="2">
        <v>162.11390499999999</v>
      </c>
      <c r="J113" s="5">
        <v>14.004707</v>
      </c>
      <c r="K113" s="5">
        <v>154.47676200000001</v>
      </c>
      <c r="L113" s="5">
        <v>9.065898856683699E-2</v>
      </c>
      <c r="M113" s="5">
        <v>7.6922782116461877E-2</v>
      </c>
      <c r="N113" s="6">
        <f>(Table2[[#This Row],[Normalized tryp - Baker]]-0.16)/0.04</f>
        <v>-1.7335252858290753</v>
      </c>
      <c r="O113" s="6">
        <f>(Table2[[#This Row],[Normalized tryp - Simelane]]-0.16)/0.04</f>
        <v>-2.0769304470884533</v>
      </c>
    </row>
    <row r="114" spans="1:15" ht="15" x14ac:dyDescent="0.25">
      <c r="A114" s="1">
        <v>43152</v>
      </c>
      <c r="B114" s="2" t="s">
        <v>16</v>
      </c>
      <c r="C114" s="3">
        <v>0</v>
      </c>
      <c r="D114" s="2">
        <f>IF(E114&gt;=100, 100, 0)</f>
        <v>0</v>
      </c>
      <c r="E114" s="3">
        <v>5</v>
      </c>
      <c r="F114" s="3"/>
      <c r="G114" s="2">
        <v>158.829689</v>
      </c>
      <c r="H114" s="2">
        <v>15.949607</v>
      </c>
      <c r="I114" s="2">
        <v>161.901712</v>
      </c>
      <c r="J114" s="5">
        <v>18.520951</v>
      </c>
      <c r="K114" s="5">
        <v>160.06052500000001</v>
      </c>
      <c r="L114" s="5">
        <v>0.11571217200493375</v>
      </c>
      <c r="M114" s="5">
        <v>0.10041955695071593</v>
      </c>
      <c r="N114" s="6">
        <f>(Table2[[#This Row],[Normalized tryp - Baker]]-0.16)/0.04</f>
        <v>-1.1071956998766563</v>
      </c>
      <c r="O114" s="6">
        <f>(Table2[[#This Row],[Normalized tryp - Simelane]]-0.16)/0.04</f>
        <v>-1.4895110762321018</v>
      </c>
    </row>
    <row r="115" spans="1:15" ht="15" x14ac:dyDescent="0.25">
      <c r="A115" s="1">
        <v>43226</v>
      </c>
      <c r="B115" s="2" t="s">
        <v>17</v>
      </c>
      <c r="C115" s="3">
        <v>0</v>
      </c>
      <c r="D115" s="2">
        <f>IF(E115&gt;=100, 100, 0)</f>
        <v>0</v>
      </c>
      <c r="E115" s="3">
        <v>5</v>
      </c>
      <c r="F115" s="3">
        <v>1</v>
      </c>
      <c r="G115" s="2">
        <v>152.08363550000001</v>
      </c>
      <c r="H115" s="2">
        <v>15.547574000000001</v>
      </c>
      <c r="I115" s="2">
        <v>156.17668599999999</v>
      </c>
      <c r="J115" s="5">
        <v>17.232894999999999</v>
      </c>
      <c r="K115" s="5">
        <v>150.299668</v>
      </c>
      <c r="L115" s="5">
        <v>0.11465690662736527</v>
      </c>
      <c r="M115" s="5">
        <v>0.10223042044520299</v>
      </c>
      <c r="N115" s="6">
        <f>(Table2[[#This Row],[Normalized tryp - Baker]]-0.16)/0.04</f>
        <v>-1.1335773343158682</v>
      </c>
      <c r="O115" s="6">
        <f>(Table2[[#This Row],[Normalized tryp - Simelane]]-0.16)/0.04</f>
        <v>-1.4442394888699253</v>
      </c>
    </row>
    <row r="116" spans="1:15" ht="15" x14ac:dyDescent="0.25">
      <c r="A116" s="1">
        <v>43226</v>
      </c>
      <c r="B116" s="2" t="s">
        <v>17</v>
      </c>
      <c r="C116" s="3">
        <v>0</v>
      </c>
      <c r="D116" s="2">
        <f>IF(E116&gt;=100, 100, 0)</f>
        <v>0</v>
      </c>
      <c r="E116" s="3">
        <v>5</v>
      </c>
      <c r="F116" s="3">
        <v>1</v>
      </c>
      <c r="G116" s="2">
        <v>152.2821185</v>
      </c>
      <c r="H116" s="2">
        <v>15.950203000000002</v>
      </c>
      <c r="I116" s="2">
        <v>157.71150600000001</v>
      </c>
      <c r="J116" s="5">
        <v>18.898845000000001</v>
      </c>
      <c r="K116" s="5">
        <v>152.61888500000001</v>
      </c>
      <c r="L116" s="5">
        <v>0.12383031759143046</v>
      </c>
      <c r="M116" s="5">
        <v>0.10474114201399164</v>
      </c>
      <c r="N116" s="6">
        <f>(Table2[[#This Row],[Normalized tryp - Baker]]-0.16)/0.04</f>
        <v>-0.9042420602142387</v>
      </c>
      <c r="O116" s="6">
        <f>(Table2[[#This Row],[Normalized tryp - Simelane]]-0.16)/0.04</f>
        <v>-1.3814714496502092</v>
      </c>
    </row>
    <row r="117" spans="1:15" ht="15" x14ac:dyDescent="0.25">
      <c r="A117" s="1">
        <v>43149</v>
      </c>
      <c r="B117" s="2" t="s">
        <v>16</v>
      </c>
      <c r="C117" s="3">
        <v>0</v>
      </c>
      <c r="D117" s="2">
        <f>IF(E117&gt;=100, 100, 0)</f>
        <v>0</v>
      </c>
      <c r="E117" s="3">
        <v>6</v>
      </c>
      <c r="F117" s="3"/>
      <c r="G117" s="2">
        <v>146.0963485</v>
      </c>
      <c r="H117" s="2">
        <v>8.9135765000000013</v>
      </c>
      <c r="I117" s="2">
        <v>153.03671399999999</v>
      </c>
      <c r="J117" s="5">
        <v>11.130571</v>
      </c>
      <c r="K117" s="5">
        <v>147.07148100000001</v>
      </c>
      <c r="L117" s="5">
        <v>7.5681368844038491E-2</v>
      </c>
      <c r="M117" s="5">
        <v>6.1011630964890276E-2</v>
      </c>
      <c r="N117" s="6">
        <f>(Table2[[#This Row],[Normalized tryp - Baker]]-0.16)/0.04</f>
        <v>-2.1079657788990378</v>
      </c>
      <c r="O117" s="6">
        <f>(Table2[[#This Row],[Normalized tryp - Simelane]]-0.16)/0.04</f>
        <v>-2.474709225877743</v>
      </c>
    </row>
    <row r="118" spans="1:15" ht="15" x14ac:dyDescent="0.25">
      <c r="A118" s="1">
        <v>43149</v>
      </c>
      <c r="B118" s="2" t="s">
        <v>16</v>
      </c>
      <c r="C118" s="3">
        <v>0</v>
      </c>
      <c r="D118" s="2">
        <f>IF(E118&gt;=100, 100, 0)</f>
        <v>0</v>
      </c>
      <c r="E118" s="3">
        <v>6</v>
      </c>
      <c r="F118" s="3"/>
      <c r="G118" s="2">
        <v>151.02744100000001</v>
      </c>
      <c r="H118" s="2">
        <v>12.734830500000001</v>
      </c>
      <c r="I118" s="2">
        <v>155.414939</v>
      </c>
      <c r="J118" s="5">
        <v>14.074445000000001</v>
      </c>
      <c r="K118" s="5">
        <v>148.21290999999999</v>
      </c>
      <c r="L118" s="5">
        <v>9.4960992264439048E-2</v>
      </c>
      <c r="M118" s="5">
        <v>8.4321302245993823E-2</v>
      </c>
      <c r="N118" s="6">
        <f>(Table2[[#This Row],[Normalized tryp - Baker]]-0.16)/0.04</f>
        <v>-1.6259751933890239</v>
      </c>
      <c r="O118" s="6">
        <f>(Table2[[#This Row],[Normalized tryp - Simelane]]-0.16)/0.04</f>
        <v>-1.8919674438501544</v>
      </c>
    </row>
    <row r="119" spans="1:15" ht="15" x14ac:dyDescent="0.25">
      <c r="A119" s="1">
        <v>43156</v>
      </c>
      <c r="B119" s="2" t="s">
        <v>16</v>
      </c>
      <c r="C119" s="3">
        <v>0</v>
      </c>
      <c r="D119" s="2">
        <f>IF(E119&gt;=100, 100, 0)</f>
        <v>0</v>
      </c>
      <c r="E119" s="3">
        <v>6</v>
      </c>
      <c r="F119" s="3"/>
      <c r="G119" s="2">
        <v>153.25427050000002</v>
      </c>
      <c r="H119" s="2">
        <v>11.148154999999999</v>
      </c>
      <c r="I119" s="2">
        <v>158.554912</v>
      </c>
      <c r="J119" s="5">
        <v>13.475417999999999</v>
      </c>
      <c r="K119" s="5">
        <v>154.483914</v>
      </c>
      <c r="L119" s="5">
        <v>8.7228615919195313E-2</v>
      </c>
      <c r="M119" s="5">
        <v>7.2742866894531313E-2</v>
      </c>
      <c r="N119" s="6">
        <f>(Table2[[#This Row],[Normalized tryp - Baker]]-0.16)/0.04</f>
        <v>-1.8192846020201172</v>
      </c>
      <c r="O119" s="6">
        <f>(Table2[[#This Row],[Normalized tryp - Simelane]]-0.16)/0.04</f>
        <v>-2.1814283276367172</v>
      </c>
    </row>
    <row r="120" spans="1:15" ht="15" x14ac:dyDescent="0.25">
      <c r="A120" s="1">
        <v>43156</v>
      </c>
      <c r="B120" s="2" t="s">
        <v>16</v>
      </c>
      <c r="C120" s="3">
        <v>0</v>
      </c>
      <c r="D120" s="2">
        <f>IF(E120&gt;=100, 100, 0)</f>
        <v>0</v>
      </c>
      <c r="E120" s="3">
        <v>6</v>
      </c>
      <c r="F120" s="3"/>
      <c r="G120" s="2">
        <v>157.01442950000001</v>
      </c>
      <c r="H120" s="2">
        <v>15.0465965</v>
      </c>
      <c r="I120" s="2">
        <v>161.36646300000001</v>
      </c>
      <c r="J120" s="5">
        <v>18.586516</v>
      </c>
      <c r="K120" s="5">
        <v>158.33973900000001</v>
      </c>
      <c r="L120" s="5">
        <v>0.11738377312848797</v>
      </c>
      <c r="M120" s="5">
        <v>9.5829386814413761E-2</v>
      </c>
      <c r="N120" s="6">
        <f>(Table2[[#This Row],[Normalized tryp - Baker]]-0.16)/0.04</f>
        <v>-1.0654056717878009</v>
      </c>
      <c r="O120" s="6">
        <f>(Table2[[#This Row],[Normalized tryp - Simelane]]-0.16)/0.04</f>
        <v>-1.6042653296396561</v>
      </c>
    </row>
    <row r="121" spans="1:15" ht="15" x14ac:dyDescent="0.25">
      <c r="A121" s="1">
        <v>43066</v>
      </c>
      <c r="B121" s="2" t="s">
        <v>19</v>
      </c>
      <c r="C121" s="3">
        <v>0</v>
      </c>
      <c r="D121" s="2">
        <f>IF(E121&gt;=100, 100, 0)</f>
        <v>0</v>
      </c>
      <c r="E121" s="3">
        <v>7</v>
      </c>
      <c r="F121" s="3"/>
      <c r="G121" s="2">
        <v>159.71779800000002</v>
      </c>
      <c r="H121" s="2">
        <v>39.437711500000006</v>
      </c>
      <c r="I121" s="2">
        <v>162.91797199999999</v>
      </c>
      <c r="J121" s="5">
        <v>38.255453000000003</v>
      </c>
      <c r="K121" s="5">
        <v>156.44073499999999</v>
      </c>
      <c r="L121" s="5">
        <v>0.24453639264734983</v>
      </c>
      <c r="M121" s="5">
        <v>0.24692120724078603</v>
      </c>
      <c r="N121" s="6">
        <f>(Table2[[#This Row],[Normalized tryp - Baker]]-0.16)/0.04</f>
        <v>2.1134098161837458</v>
      </c>
      <c r="O121" s="6">
        <f>(Table2[[#This Row],[Normalized tryp - Simelane]]-0.16)/0.04</f>
        <v>2.1730301810196506</v>
      </c>
    </row>
    <row r="122" spans="1:15" ht="15" x14ac:dyDescent="0.25">
      <c r="A122" s="1">
        <v>43066</v>
      </c>
      <c r="B122" s="2" t="s">
        <v>19</v>
      </c>
      <c r="C122" s="3">
        <v>0</v>
      </c>
      <c r="D122" s="2">
        <f>IF(E122&gt;=100, 100, 0)</f>
        <v>0</v>
      </c>
      <c r="E122" s="3">
        <v>7</v>
      </c>
      <c r="F122" s="3"/>
      <c r="G122" s="2">
        <v>162.29629499999999</v>
      </c>
      <c r="H122" s="2">
        <v>41.868985000000002</v>
      </c>
      <c r="I122" s="2">
        <v>164.51776000000001</v>
      </c>
      <c r="J122" s="5">
        <v>39.688944999999997</v>
      </c>
      <c r="K122" s="5">
        <v>158.577561</v>
      </c>
      <c r="L122" s="5">
        <v>0.25028096503514768</v>
      </c>
      <c r="M122" s="5">
        <v>0.25797868645122185</v>
      </c>
      <c r="N122" s="6">
        <f>(Table2[[#This Row],[Normalized tryp - Baker]]-0.16)/0.04</f>
        <v>2.2570241258786918</v>
      </c>
      <c r="O122" s="6">
        <f>(Table2[[#This Row],[Normalized tryp - Simelane]]-0.16)/0.04</f>
        <v>2.4494671612805461</v>
      </c>
    </row>
    <row r="123" spans="1:15" ht="15" x14ac:dyDescent="0.25">
      <c r="A123" s="1">
        <v>43114</v>
      </c>
      <c r="B123" s="2" t="s">
        <v>17</v>
      </c>
      <c r="C123" s="3">
        <v>0</v>
      </c>
      <c r="D123" s="2">
        <f>IF(E123&gt;=100, 100, 0)</f>
        <v>0</v>
      </c>
      <c r="E123" s="3">
        <v>7</v>
      </c>
      <c r="F123" s="3"/>
      <c r="G123" s="2">
        <v>137.46351049999998</v>
      </c>
      <c r="H123" s="2">
        <v>9.9161265000000007</v>
      </c>
      <c r="I123" s="2">
        <v>143.07796999999999</v>
      </c>
      <c r="J123" s="5">
        <v>11.730790000000001</v>
      </c>
      <c r="K123" s="5">
        <v>137.07459</v>
      </c>
      <c r="L123" s="5">
        <v>8.557961034207727E-2</v>
      </c>
      <c r="M123" s="5">
        <v>7.21364270702224E-2</v>
      </c>
      <c r="N123" s="6">
        <f>(Table2[[#This Row],[Normalized tryp - Baker]]-0.16)/0.04</f>
        <v>-1.8605097414480682</v>
      </c>
      <c r="O123" s="6">
        <f>(Table2[[#This Row],[Normalized tryp - Simelane]]-0.16)/0.04</f>
        <v>-2.19658932324444</v>
      </c>
    </row>
    <row r="124" spans="1:15" ht="15" x14ac:dyDescent="0.25">
      <c r="A124" s="1">
        <v>43114</v>
      </c>
      <c r="B124" s="2" t="s">
        <v>17</v>
      </c>
      <c r="C124" s="3">
        <v>0</v>
      </c>
      <c r="D124" s="2">
        <f>IF(E124&gt;=100, 100, 0)</f>
        <v>0</v>
      </c>
      <c r="E124" s="3">
        <v>7</v>
      </c>
      <c r="F124" s="3"/>
      <c r="G124" s="2">
        <v>142.157972</v>
      </c>
      <c r="H124" s="2">
        <v>13.8661265</v>
      </c>
      <c r="I124" s="2">
        <v>146.62742600000001</v>
      </c>
      <c r="J124" s="5">
        <v>16.033649</v>
      </c>
      <c r="K124" s="5">
        <v>140.24496099999999</v>
      </c>
      <c r="L124" s="5">
        <v>0.114326025588898</v>
      </c>
      <c r="M124" s="5">
        <v>9.7540266683039056E-2</v>
      </c>
      <c r="N124" s="6">
        <f>(Table2[[#This Row],[Normalized tryp - Baker]]-0.16)/0.04</f>
        <v>-1.1418493602775501</v>
      </c>
      <c r="O124" s="6">
        <f>(Table2[[#This Row],[Normalized tryp - Simelane]]-0.16)/0.04</f>
        <v>-1.5614933329240237</v>
      </c>
    </row>
    <row r="125" spans="1:15" ht="15" x14ac:dyDescent="0.25">
      <c r="A125" s="1">
        <v>7275</v>
      </c>
      <c r="B125" s="2" t="s">
        <v>16</v>
      </c>
      <c r="C125" s="3">
        <v>0</v>
      </c>
      <c r="D125" s="2">
        <f>IF(E125&gt;=100, 100, 0)</f>
        <v>0</v>
      </c>
      <c r="E125" s="3">
        <v>7</v>
      </c>
      <c r="F125" s="3"/>
      <c r="G125" s="2">
        <v>148.44775199999998</v>
      </c>
      <c r="H125" s="2">
        <v>10.4287265</v>
      </c>
      <c r="I125" s="2">
        <v>153.212547</v>
      </c>
      <c r="J125" s="5">
        <v>12.048482999999999</v>
      </c>
      <c r="K125" s="5">
        <v>147.127509</v>
      </c>
      <c r="L125" s="5">
        <v>8.1891436087591196E-2</v>
      </c>
      <c r="M125" s="5">
        <v>7.0251831769065798E-2</v>
      </c>
      <c r="N125" s="6">
        <f>(Table2[[#This Row],[Normalized tryp - Baker]]-0.16)/0.04</f>
        <v>-1.9527140978102202</v>
      </c>
      <c r="O125" s="6">
        <f>(Table2[[#This Row],[Normalized tryp - Simelane]]-0.16)/0.04</f>
        <v>-2.2437042057733549</v>
      </c>
    </row>
    <row r="126" spans="1:15" ht="15" x14ac:dyDescent="0.25">
      <c r="A126" s="1">
        <v>7275</v>
      </c>
      <c r="B126" s="2" t="s">
        <v>16</v>
      </c>
      <c r="C126" s="3">
        <v>0</v>
      </c>
      <c r="D126" s="2">
        <f>IF(E126&gt;=100, 100, 0)</f>
        <v>0</v>
      </c>
      <c r="E126" s="3">
        <v>7</v>
      </c>
      <c r="F126" s="3"/>
      <c r="G126" s="2">
        <v>150.50619850000001</v>
      </c>
      <c r="H126" s="2">
        <v>12.453198499999999</v>
      </c>
      <c r="I126" s="2">
        <v>154.989958</v>
      </c>
      <c r="J126" s="5">
        <v>15.624762</v>
      </c>
      <c r="K126" s="5">
        <v>151.391625</v>
      </c>
      <c r="L126" s="5">
        <v>0.10320757175306097</v>
      </c>
      <c r="M126" s="5">
        <v>8.2742097163526443E-2</v>
      </c>
      <c r="N126" s="6">
        <f>(Table2[[#This Row],[Normalized tryp - Baker]]-0.16)/0.04</f>
        <v>-1.4198107061734757</v>
      </c>
      <c r="O126" s="6">
        <f>(Table2[[#This Row],[Normalized tryp - Simelane]]-0.16)/0.04</f>
        <v>-1.9314475709118391</v>
      </c>
    </row>
    <row r="127" spans="1:15" ht="15" x14ac:dyDescent="0.25">
      <c r="A127" s="1">
        <v>43138</v>
      </c>
      <c r="B127" s="2" t="s">
        <v>16</v>
      </c>
      <c r="C127" s="3">
        <v>0</v>
      </c>
      <c r="D127" s="2">
        <f>IF(E127&gt;=100, 100, 0)</f>
        <v>0</v>
      </c>
      <c r="E127" s="3">
        <v>7</v>
      </c>
      <c r="F127" s="3"/>
      <c r="G127" s="2">
        <v>152.41324900000001</v>
      </c>
      <c r="H127" s="2">
        <v>12.11673</v>
      </c>
      <c r="I127" s="2">
        <v>157.325864</v>
      </c>
      <c r="J127" s="5">
        <v>14.325976000000001</v>
      </c>
      <c r="K127" s="5">
        <v>151.90661</v>
      </c>
      <c r="L127" s="5">
        <v>9.4307785553242221E-2</v>
      </c>
      <c r="M127" s="5">
        <v>7.9499191044736531E-2</v>
      </c>
      <c r="N127" s="6">
        <f>(Table2[[#This Row],[Normalized tryp - Baker]]-0.16)/0.04</f>
        <v>-1.6423053611689444</v>
      </c>
      <c r="O127" s="6">
        <f>(Table2[[#This Row],[Normalized tryp - Simelane]]-0.16)/0.04</f>
        <v>-2.0125202238815869</v>
      </c>
    </row>
    <row r="128" spans="1:15" ht="15" x14ac:dyDescent="0.25">
      <c r="A128" s="1">
        <v>43138</v>
      </c>
      <c r="B128" s="2" t="s">
        <v>16</v>
      </c>
      <c r="C128" s="3">
        <v>0</v>
      </c>
      <c r="D128" s="2">
        <f>IF(E128&gt;=100, 100, 0)</f>
        <v>0</v>
      </c>
      <c r="E128" s="3">
        <v>7</v>
      </c>
      <c r="F128" s="3"/>
      <c r="G128" s="2">
        <v>152.22370649999999</v>
      </c>
      <c r="H128" s="2">
        <v>13.396740000000001</v>
      </c>
      <c r="I128" s="2">
        <v>156.89969099999999</v>
      </c>
      <c r="J128" s="5">
        <v>16.023516999999998</v>
      </c>
      <c r="K128" s="5">
        <v>150.97260499999999</v>
      </c>
      <c r="L128" s="5">
        <v>0.10613526208943669</v>
      </c>
      <c r="M128" s="5">
        <v>8.8006922890161016E-2</v>
      </c>
      <c r="N128" s="6">
        <f>(Table2[[#This Row],[Normalized tryp - Baker]]-0.16)/0.04</f>
        <v>-1.3466184477640828</v>
      </c>
      <c r="O128" s="6">
        <f>(Table2[[#This Row],[Normalized tryp - Simelane]]-0.16)/0.04</f>
        <v>-1.7998269277459746</v>
      </c>
    </row>
    <row r="129" spans="1:15" ht="15" x14ac:dyDescent="0.25">
      <c r="A129" s="1">
        <v>43142</v>
      </c>
      <c r="B129" s="2" t="s">
        <v>16</v>
      </c>
      <c r="C129" s="3">
        <v>0</v>
      </c>
      <c r="D129" s="2">
        <f>IF(E129&gt;=100, 100, 0)</f>
        <v>0</v>
      </c>
      <c r="E129" s="3">
        <v>7</v>
      </c>
      <c r="F129" s="3"/>
      <c r="G129" s="2">
        <v>148.11456199999998</v>
      </c>
      <c r="H129" s="2">
        <v>10.5938315</v>
      </c>
      <c r="I129" s="2">
        <v>155.767798</v>
      </c>
      <c r="J129" s="5">
        <v>12.561679</v>
      </c>
      <c r="K129" s="5">
        <v>148.93174200000001</v>
      </c>
      <c r="L129" s="5">
        <v>8.4345209633014284E-2</v>
      </c>
      <c r="M129" s="5">
        <v>7.1524577711677001E-2</v>
      </c>
      <c r="N129" s="6">
        <f>(Table2[[#This Row],[Normalized tryp - Baker]]-0.16)/0.04</f>
        <v>-1.891369759174643</v>
      </c>
      <c r="O129" s="6">
        <f>(Table2[[#This Row],[Normalized tryp - Simelane]]-0.16)/0.04</f>
        <v>-2.2118855572080749</v>
      </c>
    </row>
    <row r="130" spans="1:15" ht="15" x14ac:dyDescent="0.25">
      <c r="A130" s="1">
        <v>43142</v>
      </c>
      <c r="B130" s="2" t="s">
        <v>16</v>
      </c>
      <c r="C130" s="3">
        <v>0</v>
      </c>
      <c r="D130" s="2">
        <f>IF(E130&gt;=100, 100, 0)</f>
        <v>0</v>
      </c>
      <c r="E130" s="3">
        <v>7</v>
      </c>
      <c r="F130" s="3"/>
      <c r="G130" s="2">
        <v>151.71200049999999</v>
      </c>
      <c r="H130" s="2">
        <v>11.316240000000001</v>
      </c>
      <c r="I130" s="2">
        <v>156.55100300000001</v>
      </c>
      <c r="J130" s="5">
        <v>14.230608999999999</v>
      </c>
      <c r="K130" s="5">
        <v>148.68795900000001</v>
      </c>
      <c r="L130" s="5">
        <v>9.5707877730704466E-2</v>
      </c>
      <c r="M130" s="5">
        <v>7.4590276067185615E-2</v>
      </c>
      <c r="N130" s="6">
        <f>(Table2[[#This Row],[Normalized tryp - Baker]]-0.16)/0.04</f>
        <v>-1.6073030567323885</v>
      </c>
      <c r="O130" s="6">
        <f>(Table2[[#This Row],[Normalized tryp - Simelane]]-0.16)/0.04</f>
        <v>-2.1352430983203599</v>
      </c>
    </row>
    <row r="131" spans="1:15" ht="15" x14ac:dyDescent="0.25">
      <c r="A131" s="1">
        <v>42940</v>
      </c>
      <c r="B131" s="2" t="s">
        <v>16</v>
      </c>
      <c r="C131" s="3">
        <v>0</v>
      </c>
      <c r="D131" s="2">
        <f>IF(E131&gt;=100, 100, 0)</f>
        <v>0</v>
      </c>
      <c r="E131" s="3">
        <v>8</v>
      </c>
      <c r="F131" s="3"/>
      <c r="G131" s="2">
        <v>151.442587</v>
      </c>
      <c r="H131" s="2">
        <v>68.056285500000001</v>
      </c>
      <c r="I131" s="2">
        <v>154.68776199999999</v>
      </c>
      <c r="J131" s="5">
        <v>75.432658000000004</v>
      </c>
      <c r="K131" s="5">
        <v>154.392719</v>
      </c>
      <c r="L131" s="5">
        <v>0.48857652413000124</v>
      </c>
      <c r="M131" s="5">
        <v>0.44938670718824952</v>
      </c>
      <c r="N131" s="6">
        <f>(Table2[[#This Row],[Normalized tryp - Baker]]-0.16)/0.04</f>
        <v>8.2144131032500312</v>
      </c>
      <c r="O131" s="6">
        <f>(Table2[[#This Row],[Normalized tryp - Simelane]]-0.16)/0.04</f>
        <v>7.2346676797062388</v>
      </c>
    </row>
    <row r="132" spans="1:15" ht="15" x14ac:dyDescent="0.25">
      <c r="A132" s="1">
        <v>42940</v>
      </c>
      <c r="B132" s="2" t="s">
        <v>17</v>
      </c>
      <c r="C132" s="3">
        <v>0</v>
      </c>
      <c r="D132" s="2">
        <f>IF(E132&gt;=100, 100, 0)</f>
        <v>0</v>
      </c>
      <c r="E132" s="3">
        <v>8</v>
      </c>
      <c r="F132" s="3"/>
      <c r="G132" s="2">
        <v>147.64159949999998</v>
      </c>
      <c r="H132" s="2">
        <v>39.09111</v>
      </c>
      <c r="I132" s="2">
        <v>153.65540999999999</v>
      </c>
      <c r="J132" s="5">
        <v>44.053792999999999</v>
      </c>
      <c r="K132" s="5">
        <v>148.99194199999999</v>
      </c>
      <c r="L132" s="5">
        <v>0.29567903074919316</v>
      </c>
      <c r="M132" s="5">
        <v>0.26477029598964757</v>
      </c>
      <c r="N132" s="6">
        <f>(Table2[[#This Row],[Normalized tryp - Baker]]-0.16)/0.04</f>
        <v>3.3919757687298291</v>
      </c>
      <c r="O132" s="6">
        <f>(Table2[[#This Row],[Normalized tryp - Simelane]]-0.16)/0.04</f>
        <v>2.6192573997411892</v>
      </c>
    </row>
    <row r="133" spans="1:15" ht="15" x14ac:dyDescent="0.25">
      <c r="A133" s="1">
        <v>6819</v>
      </c>
      <c r="B133" s="2" t="s">
        <v>16</v>
      </c>
      <c r="C133" s="3">
        <v>0</v>
      </c>
      <c r="D133" s="2">
        <f>IF(E133&gt;=100, 100, 0)</f>
        <v>0</v>
      </c>
      <c r="E133" s="3">
        <v>8</v>
      </c>
      <c r="F133" s="3"/>
      <c r="G133" s="2">
        <v>155.01558749999998</v>
      </c>
      <c r="H133" s="2">
        <v>17.253756500000001</v>
      </c>
      <c r="I133" s="2">
        <v>160.69352599999999</v>
      </c>
      <c r="J133" s="5">
        <v>16.517638999999999</v>
      </c>
      <c r="K133" s="5">
        <v>154.71994900000001</v>
      </c>
      <c r="L133" s="5">
        <v>0.10675830173651361</v>
      </c>
      <c r="M133" s="5">
        <v>0.1113033648954819</v>
      </c>
      <c r="N133" s="6">
        <f>(Table2[[#This Row],[Normalized tryp - Baker]]-0.16)/0.04</f>
        <v>-1.3310424565871597</v>
      </c>
      <c r="O133" s="6">
        <f>(Table2[[#This Row],[Normalized tryp - Simelane]]-0.16)/0.04</f>
        <v>-1.2174158776129527</v>
      </c>
    </row>
    <row r="134" spans="1:15" ht="15" x14ac:dyDescent="0.25">
      <c r="A134" s="1">
        <v>6819</v>
      </c>
      <c r="B134" s="2" t="s">
        <v>16</v>
      </c>
      <c r="C134" s="3">
        <v>0</v>
      </c>
      <c r="D134" s="2">
        <f>IF(E134&gt;=100, 100, 0)</f>
        <v>0</v>
      </c>
      <c r="E134" s="3">
        <v>8</v>
      </c>
      <c r="F134" s="3"/>
      <c r="G134" s="2">
        <v>157.54371900000001</v>
      </c>
      <c r="H134" s="2">
        <v>16.506612500000003</v>
      </c>
      <c r="I134" s="2">
        <v>161.89694399999999</v>
      </c>
      <c r="J134" s="5">
        <v>19.027591000000001</v>
      </c>
      <c r="K134" s="5">
        <v>157.75859399999999</v>
      </c>
      <c r="L134" s="5">
        <v>0.12061207264562716</v>
      </c>
      <c r="M134" s="5">
        <v>0.10477480539862082</v>
      </c>
      <c r="N134" s="6">
        <f>(Table2[[#This Row],[Normalized tryp - Baker]]-0.16)/0.04</f>
        <v>-0.98469818385932095</v>
      </c>
      <c r="O134" s="6">
        <f>(Table2[[#This Row],[Normalized tryp - Simelane]]-0.16)/0.04</f>
        <v>-1.3806298650344797</v>
      </c>
    </row>
    <row r="135" spans="1:15" ht="15" x14ac:dyDescent="0.25">
      <c r="A135" s="1">
        <v>43080</v>
      </c>
      <c r="B135" s="2" t="s">
        <v>16</v>
      </c>
      <c r="C135" s="3">
        <v>0</v>
      </c>
      <c r="D135" s="2">
        <f>IF(E135&gt;=100, 100, 0)</f>
        <v>0</v>
      </c>
      <c r="E135" s="3">
        <v>9</v>
      </c>
      <c r="F135" s="3"/>
      <c r="G135" s="2">
        <v>140.224695</v>
      </c>
      <c r="H135" s="2">
        <v>10.253488999999998</v>
      </c>
      <c r="I135" s="2">
        <v>145.337582</v>
      </c>
      <c r="J135" s="5">
        <v>11.915565000000001</v>
      </c>
      <c r="K135" s="5">
        <v>140.33198400000001</v>
      </c>
      <c r="L135" s="5">
        <v>8.4909830676946754E-2</v>
      </c>
      <c r="M135" s="5">
        <v>7.3121849186407559E-2</v>
      </c>
      <c r="N135" s="6">
        <f>(Table2[[#This Row],[Normalized tryp - Baker]]-0.16)/0.04</f>
        <v>-1.8772542330763311</v>
      </c>
      <c r="O135" s="6">
        <f>(Table2[[#This Row],[Normalized tryp - Simelane]]-0.16)/0.04</f>
        <v>-2.1719537703398109</v>
      </c>
    </row>
    <row r="136" spans="1:15" ht="15" x14ac:dyDescent="0.25">
      <c r="A136" s="1">
        <v>43080</v>
      </c>
      <c r="B136" s="2" t="s">
        <v>16</v>
      </c>
      <c r="C136" s="3">
        <v>0</v>
      </c>
      <c r="D136" s="2">
        <f>IF(E136&gt;=100, 100, 0)</f>
        <v>0</v>
      </c>
      <c r="E136" s="3">
        <v>9</v>
      </c>
      <c r="F136" s="3"/>
      <c r="G136" s="2">
        <v>142.71855349999998</v>
      </c>
      <c r="H136" s="2">
        <v>11.458694999999999</v>
      </c>
      <c r="I136" s="2">
        <v>148.14197999999999</v>
      </c>
      <c r="J136" s="5">
        <v>13.259649</v>
      </c>
      <c r="K136" s="5">
        <v>142.57252199999999</v>
      </c>
      <c r="L136" s="5">
        <v>9.3002836829946797E-2</v>
      </c>
      <c r="M136" s="5">
        <v>8.028875516875246E-2</v>
      </c>
      <c r="N136" s="6">
        <f>(Table2[[#This Row],[Normalized tryp - Baker]]-0.16)/0.04</f>
        <v>-1.6749290792513301</v>
      </c>
      <c r="O136" s="6">
        <f>(Table2[[#This Row],[Normalized tryp - Simelane]]-0.16)/0.04</f>
        <v>-1.9927811207811885</v>
      </c>
    </row>
    <row r="137" spans="1:15" ht="15" x14ac:dyDescent="0.25">
      <c r="A137" s="1">
        <v>43095</v>
      </c>
      <c r="B137" s="2" t="s">
        <v>16</v>
      </c>
      <c r="C137" s="3">
        <v>0</v>
      </c>
      <c r="D137" s="2">
        <f>IF(E137&gt;=100, 100, 0)</f>
        <v>0</v>
      </c>
      <c r="E137" s="3">
        <v>9</v>
      </c>
      <c r="F137" s="3"/>
      <c r="G137" s="2">
        <v>145.04790300000002</v>
      </c>
      <c r="H137" s="2">
        <v>11.094212500000001</v>
      </c>
      <c r="I137" s="2">
        <v>149.979591</v>
      </c>
      <c r="J137" s="5">
        <v>13.278722999999999</v>
      </c>
      <c r="K137" s="5">
        <v>144.79696799999999</v>
      </c>
      <c r="L137" s="5">
        <v>9.1705808370241559E-2</v>
      </c>
      <c r="M137" s="5">
        <v>7.648654182887428E-2</v>
      </c>
      <c r="N137" s="6">
        <f>(Table2[[#This Row],[Normalized tryp - Baker]]-0.16)/0.04</f>
        <v>-1.707354790743961</v>
      </c>
      <c r="O137" s="6">
        <f>(Table2[[#This Row],[Normalized tryp - Simelane]]-0.16)/0.04</f>
        <v>-2.0878364542781429</v>
      </c>
    </row>
    <row r="138" spans="1:15" ht="15" x14ac:dyDescent="0.25">
      <c r="A138" s="1">
        <v>43095</v>
      </c>
      <c r="B138" s="2" t="s">
        <v>16</v>
      </c>
      <c r="C138" s="3">
        <v>0</v>
      </c>
      <c r="D138" s="2">
        <f>IF(E138&gt;=100, 100, 0)</f>
        <v>0</v>
      </c>
      <c r="E138" s="3">
        <v>9</v>
      </c>
      <c r="F138" s="3"/>
      <c r="G138" s="2">
        <v>148.30946950000001</v>
      </c>
      <c r="H138" s="2">
        <v>12.462437</v>
      </c>
      <c r="I138" s="2">
        <v>153.98681199999999</v>
      </c>
      <c r="J138" s="5">
        <v>14.717579000000001</v>
      </c>
      <c r="K138" s="5">
        <v>147.58944500000001</v>
      </c>
      <c r="L138" s="5">
        <v>9.9719725892322447E-2</v>
      </c>
      <c r="M138" s="5">
        <v>8.4029947932623403E-2</v>
      </c>
      <c r="N138" s="6">
        <f>(Table2[[#This Row],[Normalized tryp - Baker]]-0.16)/0.04</f>
        <v>-1.5070068526919389</v>
      </c>
      <c r="O138" s="6">
        <f>(Table2[[#This Row],[Normalized tryp - Simelane]]-0.16)/0.04</f>
        <v>-1.899251301684415</v>
      </c>
    </row>
    <row r="139" spans="1:15" ht="15" x14ac:dyDescent="0.25">
      <c r="A139" s="1">
        <v>7275</v>
      </c>
      <c r="B139" s="2" t="s">
        <v>19</v>
      </c>
      <c r="C139" s="3">
        <v>0</v>
      </c>
      <c r="D139" s="2">
        <f>IF(E139&gt;=100, 100, 0)</f>
        <v>0</v>
      </c>
      <c r="E139" s="3">
        <v>9</v>
      </c>
      <c r="F139" s="3"/>
      <c r="G139" s="2">
        <v>149.73521199999999</v>
      </c>
      <c r="H139" s="2">
        <v>14.661550500000001</v>
      </c>
      <c r="I139" s="2">
        <v>156.01754199999999</v>
      </c>
      <c r="J139" s="5">
        <v>16.649961000000001</v>
      </c>
      <c r="K139" s="5">
        <v>152.01389800000001</v>
      </c>
      <c r="L139" s="5">
        <v>0.10952920238911314</v>
      </c>
      <c r="M139" s="5">
        <v>9.7916517458832605E-2</v>
      </c>
      <c r="N139" s="6">
        <f>(Table2[[#This Row],[Normalized tryp - Baker]]-0.16)/0.04</f>
        <v>-1.2617699402721716</v>
      </c>
      <c r="O139" s="6">
        <f>(Table2[[#This Row],[Normalized tryp - Simelane]]-0.16)/0.04</f>
        <v>-1.552087063529185</v>
      </c>
    </row>
    <row r="140" spans="1:15" ht="15" x14ac:dyDescent="0.25">
      <c r="A140" s="1">
        <v>7275</v>
      </c>
      <c r="B140" s="2" t="s">
        <v>19</v>
      </c>
      <c r="C140" s="3">
        <v>0</v>
      </c>
      <c r="D140" s="2">
        <f>IF(E140&gt;=100, 100, 0)</f>
        <v>0</v>
      </c>
      <c r="E140" s="3">
        <v>9</v>
      </c>
      <c r="F140" s="3"/>
      <c r="G140" s="2">
        <v>152.8441905</v>
      </c>
      <c r="H140" s="2">
        <v>17.350017999999999</v>
      </c>
      <c r="I140" s="2">
        <v>156.36086499999999</v>
      </c>
      <c r="J140" s="5">
        <v>18.302797999999999</v>
      </c>
      <c r="K140" s="5">
        <v>151.42679200000001</v>
      </c>
      <c r="L140" s="5">
        <v>0.12086895428650432</v>
      </c>
      <c r="M140" s="5">
        <v>0.1135144093029823</v>
      </c>
      <c r="N140" s="6">
        <f>(Table2[[#This Row],[Normalized tryp - Baker]]-0.16)/0.04</f>
        <v>-0.97827614283739206</v>
      </c>
      <c r="O140" s="6">
        <f>(Table2[[#This Row],[Normalized tryp - Simelane]]-0.16)/0.04</f>
        <v>-1.1621397674254426</v>
      </c>
    </row>
    <row r="141" spans="1:15" ht="15" x14ac:dyDescent="0.25">
      <c r="A141" s="1">
        <v>6697</v>
      </c>
      <c r="B141" s="2" t="s">
        <v>16</v>
      </c>
      <c r="C141" s="3">
        <v>0</v>
      </c>
      <c r="D141" s="2">
        <f>IF(E141&gt;=100, 100, 0)</f>
        <v>0</v>
      </c>
      <c r="E141" s="3">
        <v>9</v>
      </c>
      <c r="F141" s="3"/>
      <c r="G141" s="2">
        <v>158.86336549999999</v>
      </c>
      <c r="H141" s="2">
        <v>18.839538000000001</v>
      </c>
      <c r="I141" s="2">
        <v>159.92343399999999</v>
      </c>
      <c r="J141" s="5">
        <v>21.292566999999998</v>
      </c>
      <c r="K141" s="5">
        <v>156.74650700000001</v>
      </c>
      <c r="L141" s="5">
        <v>0.13584077506747883</v>
      </c>
      <c r="M141" s="5">
        <v>0.11858956871966811</v>
      </c>
      <c r="N141" s="6">
        <f>(Table2[[#This Row],[Normalized tryp - Baker]]-0.16)/0.04</f>
        <v>-0.60398062331302949</v>
      </c>
      <c r="O141" s="6">
        <f>(Table2[[#This Row],[Normalized tryp - Simelane]]-0.16)/0.04</f>
        <v>-1.0352607820082973</v>
      </c>
    </row>
    <row r="142" spans="1:15" ht="15" x14ac:dyDescent="0.25">
      <c r="A142" s="1">
        <v>6697</v>
      </c>
      <c r="B142" s="2" t="s">
        <v>16</v>
      </c>
      <c r="C142" s="3">
        <v>0</v>
      </c>
      <c r="D142" s="2">
        <f>IF(E142&gt;=100, 100, 0)</f>
        <v>0</v>
      </c>
      <c r="E142" s="3">
        <v>9</v>
      </c>
      <c r="F142" s="3"/>
      <c r="G142" s="2">
        <v>156.23778099999998</v>
      </c>
      <c r="H142" s="2">
        <v>17.041862500000001</v>
      </c>
      <c r="I142" s="2">
        <v>159.47580300000001</v>
      </c>
      <c r="J142" s="5">
        <v>19.660592000000001</v>
      </c>
      <c r="K142" s="5">
        <v>153.944492</v>
      </c>
      <c r="L142" s="5">
        <v>0.1277122146078471</v>
      </c>
      <c r="M142" s="5">
        <v>0.10907644995290865</v>
      </c>
      <c r="N142" s="6">
        <f>(Table2[[#This Row],[Normalized tryp - Baker]]-0.16)/0.04</f>
        <v>-0.8071946348038227</v>
      </c>
      <c r="O142" s="6">
        <f>(Table2[[#This Row],[Normalized tryp - Simelane]]-0.16)/0.04</f>
        <v>-1.2730887511772839</v>
      </c>
    </row>
    <row r="143" spans="1:15" ht="15" x14ac:dyDescent="0.25">
      <c r="A143" s="1">
        <v>43151</v>
      </c>
      <c r="B143" s="2" t="s">
        <v>19</v>
      </c>
      <c r="C143" s="3">
        <v>0</v>
      </c>
      <c r="D143" s="2">
        <f>IF(E143&gt;=100, 100, 0)</f>
        <v>0</v>
      </c>
      <c r="E143" s="3">
        <v>9</v>
      </c>
      <c r="F143" s="3"/>
      <c r="G143" s="2">
        <v>154.861808</v>
      </c>
      <c r="H143" s="2">
        <v>5.5545565000000003</v>
      </c>
      <c r="I143" s="2">
        <v>157.821774</v>
      </c>
      <c r="J143" s="5">
        <v>6.375909</v>
      </c>
      <c r="K143" s="5">
        <v>153.13446500000001</v>
      </c>
      <c r="L143" s="5">
        <v>4.1636015772151619E-2</v>
      </c>
      <c r="M143" s="5">
        <v>3.5867826752997746E-2</v>
      </c>
      <c r="N143" s="6">
        <f>(Table2[[#This Row],[Normalized tryp - Baker]]-0.16)/0.04</f>
        <v>-2.9590996056962093</v>
      </c>
      <c r="O143" s="6">
        <f>(Table2[[#This Row],[Normalized tryp - Simelane]]-0.16)/0.04</f>
        <v>-3.1033043311750563</v>
      </c>
    </row>
    <row r="144" spans="1:15" ht="15" x14ac:dyDescent="0.25">
      <c r="A144" s="1">
        <v>43151</v>
      </c>
      <c r="B144" s="2" t="s">
        <v>19</v>
      </c>
      <c r="C144" s="3">
        <v>0</v>
      </c>
      <c r="D144" s="2">
        <f>IF(E144&gt;=100, 100, 0)</f>
        <v>0</v>
      </c>
      <c r="E144" s="3">
        <v>9</v>
      </c>
      <c r="F144" s="3"/>
      <c r="G144" s="2">
        <v>154.31761699999998</v>
      </c>
      <c r="H144" s="2">
        <v>6.4194200000000006</v>
      </c>
      <c r="I144" s="2">
        <v>160.41874899999999</v>
      </c>
      <c r="J144" s="5">
        <v>6.8509580000000003</v>
      </c>
      <c r="K144" s="5">
        <v>154.18946700000001</v>
      </c>
      <c r="L144" s="5">
        <v>4.4432075246748207E-2</v>
      </c>
      <c r="M144" s="5">
        <v>4.159875019324593E-2</v>
      </c>
      <c r="N144" s="6">
        <f>(Table2[[#This Row],[Normalized tryp - Baker]]-0.16)/0.04</f>
        <v>-2.889198118831295</v>
      </c>
      <c r="O144" s="6">
        <f>(Table2[[#This Row],[Normalized tryp - Simelane]]-0.16)/0.04</f>
        <v>-2.9600312451688517</v>
      </c>
    </row>
    <row r="145" spans="1:15" ht="15" x14ac:dyDescent="0.25">
      <c r="A145" s="1">
        <v>43066</v>
      </c>
      <c r="B145" s="2" t="s">
        <v>16</v>
      </c>
      <c r="C145" s="3">
        <v>0</v>
      </c>
      <c r="D145" s="2">
        <f>IF(E145&gt;=100, 100, 0)</f>
        <v>0</v>
      </c>
      <c r="E145" s="3">
        <v>10</v>
      </c>
      <c r="F145" s="3"/>
      <c r="G145" s="2">
        <v>138.18234200000001</v>
      </c>
      <c r="H145" s="2">
        <v>10.5428695</v>
      </c>
      <c r="I145" s="2">
        <v>143.71991199999999</v>
      </c>
      <c r="J145" s="5">
        <v>12.44247</v>
      </c>
      <c r="K145" s="5">
        <v>138.69345200000001</v>
      </c>
      <c r="L145" s="5">
        <v>8.9712021876851109E-2</v>
      </c>
      <c r="M145" s="5">
        <v>7.6296792682816153E-2</v>
      </c>
      <c r="N145" s="6">
        <f>(Table2[[#This Row],[Normalized tryp - Baker]]-0.16)/0.04</f>
        <v>-1.7571994530787223</v>
      </c>
      <c r="O145" s="6">
        <f>(Table2[[#This Row],[Normalized tryp - Simelane]]-0.16)/0.04</f>
        <v>-2.0925801829295962</v>
      </c>
    </row>
    <row r="146" spans="1:15" ht="15" x14ac:dyDescent="0.25">
      <c r="A146" s="1">
        <v>43066</v>
      </c>
      <c r="B146" s="2" t="s">
        <v>16</v>
      </c>
      <c r="C146" s="3">
        <v>0</v>
      </c>
      <c r="D146" s="2">
        <f>IF(E146&gt;=100, 100, 0)</f>
        <v>0</v>
      </c>
      <c r="E146" s="3">
        <v>10</v>
      </c>
      <c r="F146" s="3"/>
      <c r="G146" s="2">
        <v>140.66726</v>
      </c>
      <c r="H146" s="2">
        <v>12.758672499999999</v>
      </c>
      <c r="I146" s="2">
        <v>145.383477</v>
      </c>
      <c r="J146" s="5">
        <v>14.813542</v>
      </c>
      <c r="K146" s="5">
        <v>142.416954</v>
      </c>
      <c r="L146" s="5">
        <v>0.10401529862799902</v>
      </c>
      <c r="M146" s="5">
        <v>9.0701080692124098E-2</v>
      </c>
      <c r="N146" s="6">
        <f>(Table2[[#This Row],[Normalized tryp - Baker]]-0.16)/0.04</f>
        <v>-1.3996175343000246</v>
      </c>
      <c r="O146" s="6">
        <f>(Table2[[#This Row],[Normalized tryp - Simelane]]-0.16)/0.04</f>
        <v>-1.7324729826968976</v>
      </c>
    </row>
    <row r="147" spans="1:15" ht="15" x14ac:dyDescent="0.25">
      <c r="A147" s="1">
        <v>43179</v>
      </c>
      <c r="B147" s="2" t="s">
        <v>19</v>
      </c>
      <c r="C147" s="3">
        <v>0</v>
      </c>
      <c r="D147" s="2">
        <f>IF(E147&gt;=100, 100, 0)</f>
        <v>0</v>
      </c>
      <c r="E147" s="3">
        <v>10</v>
      </c>
      <c r="F147" s="3"/>
      <c r="G147" s="2">
        <v>145.70564049999999</v>
      </c>
      <c r="H147" s="2">
        <v>6.3797829999999998</v>
      </c>
      <c r="I147" s="2">
        <v>147.70567399999999</v>
      </c>
      <c r="J147" s="5">
        <v>7.6937680000000004</v>
      </c>
      <c r="K147" s="5">
        <v>146.12376699999999</v>
      </c>
      <c r="L147" s="5">
        <v>5.2652406641008655E-2</v>
      </c>
      <c r="M147" s="5">
        <v>4.3785422294615975E-2</v>
      </c>
      <c r="N147" s="6">
        <f>(Table2[[#This Row],[Normalized tryp - Baker]]-0.16)/0.04</f>
        <v>-2.6836898339747837</v>
      </c>
      <c r="O147" s="6">
        <f>(Table2[[#This Row],[Normalized tryp - Simelane]]-0.16)/0.04</f>
        <v>-2.9053644426346006</v>
      </c>
    </row>
    <row r="148" spans="1:15" ht="15" x14ac:dyDescent="0.25">
      <c r="A148" s="1">
        <v>43179</v>
      </c>
      <c r="B148" s="2" t="s">
        <v>19</v>
      </c>
      <c r="C148" s="3">
        <v>0</v>
      </c>
      <c r="D148" s="2">
        <f>IF(E148&gt;=100, 100, 0)</f>
        <v>0</v>
      </c>
      <c r="E148" s="3">
        <v>10</v>
      </c>
      <c r="F148" s="3"/>
      <c r="G148" s="2">
        <v>144.765973</v>
      </c>
      <c r="H148" s="2">
        <v>8.0001350000000002</v>
      </c>
      <c r="I148" s="2">
        <v>152.24754799999999</v>
      </c>
      <c r="J148" s="5">
        <v>8.3178280000000004</v>
      </c>
      <c r="K148" s="5">
        <v>145.50387900000001</v>
      </c>
      <c r="L148" s="5">
        <v>5.7165678723932849E-2</v>
      </c>
      <c r="M148" s="5">
        <v>5.5262537419618632E-2</v>
      </c>
      <c r="N148" s="6">
        <f>(Table2[[#This Row],[Normalized tryp - Baker]]-0.16)/0.04</f>
        <v>-2.5708580319016785</v>
      </c>
      <c r="O148" s="6">
        <f>(Table2[[#This Row],[Normalized tryp - Simelane]]-0.16)/0.04</f>
        <v>-2.6184365645095342</v>
      </c>
    </row>
    <row r="149" spans="1:15" ht="15" x14ac:dyDescent="0.25">
      <c r="A149" s="1">
        <v>43226</v>
      </c>
      <c r="B149" s="2" t="s">
        <v>16</v>
      </c>
      <c r="C149" s="3">
        <v>0</v>
      </c>
      <c r="D149" s="2">
        <f>IF(E149&gt;=100, 100, 0)</f>
        <v>0</v>
      </c>
      <c r="E149" s="3">
        <v>11</v>
      </c>
      <c r="F149" s="3"/>
      <c r="G149" s="2">
        <v>147.10664750000001</v>
      </c>
      <c r="H149" s="2">
        <v>13.070702499999999</v>
      </c>
      <c r="I149" s="2">
        <v>150.92790099999999</v>
      </c>
      <c r="J149" s="5">
        <v>14.019608</v>
      </c>
      <c r="K149" s="5">
        <v>148.39589599999999</v>
      </c>
      <c r="L149" s="5">
        <v>9.4474364708846126E-2</v>
      </c>
      <c r="M149" s="5">
        <v>8.8851882101384977E-2</v>
      </c>
      <c r="N149" s="6">
        <f>(Table2[[#This Row],[Normalized tryp - Baker]]-0.16)/0.04</f>
        <v>-1.6381408822788468</v>
      </c>
      <c r="O149" s="6">
        <f>(Table2[[#This Row],[Normalized tryp - Simelane]]-0.16)/0.04</f>
        <v>-1.7787029474653757</v>
      </c>
    </row>
    <row r="150" spans="1:15" ht="15" x14ac:dyDescent="0.25">
      <c r="A150" s="1">
        <v>43226</v>
      </c>
      <c r="B150" s="2" t="s">
        <v>16</v>
      </c>
      <c r="C150" s="3">
        <v>0</v>
      </c>
      <c r="D150" s="2">
        <f>IF(E150&gt;=100, 100, 0)</f>
        <v>0</v>
      </c>
      <c r="E150" s="3">
        <v>11</v>
      </c>
      <c r="F150" s="3"/>
      <c r="G150" s="2">
        <v>153.45305200000001</v>
      </c>
      <c r="H150" s="2">
        <v>13.998151</v>
      </c>
      <c r="I150" s="2">
        <v>157.58395200000001</v>
      </c>
      <c r="J150" s="5">
        <v>16.315579</v>
      </c>
      <c r="K150" s="5">
        <v>150.36284900000001</v>
      </c>
      <c r="L150" s="5">
        <v>0.10850804642574974</v>
      </c>
      <c r="M150" s="5">
        <v>9.1221066101702553E-2</v>
      </c>
      <c r="N150" s="6">
        <f>(Table2[[#This Row],[Normalized tryp - Baker]]-0.16)/0.04</f>
        <v>-1.2872988393562566</v>
      </c>
      <c r="O150" s="6">
        <f>(Table2[[#This Row],[Normalized tryp - Simelane]]-0.16)/0.04</f>
        <v>-1.7194733474574362</v>
      </c>
    </row>
    <row r="151" spans="1:15" ht="15" x14ac:dyDescent="0.25">
      <c r="A151" s="1">
        <v>43213</v>
      </c>
      <c r="B151" s="2" t="s">
        <v>19</v>
      </c>
      <c r="C151" s="3">
        <v>0</v>
      </c>
      <c r="D151" s="2">
        <f>IF(E151&gt;=100, 100, 0)</f>
        <v>0</v>
      </c>
      <c r="E151" s="3">
        <v>13</v>
      </c>
      <c r="F151" s="3"/>
      <c r="G151" s="2">
        <v>144.80233200000001</v>
      </c>
      <c r="H151" s="2">
        <v>10.090172500000001</v>
      </c>
      <c r="I151" s="2">
        <v>149.98555200000001</v>
      </c>
      <c r="J151" s="5">
        <v>11.101960999999999</v>
      </c>
      <c r="K151" s="5">
        <v>143.377781</v>
      </c>
      <c r="L151" s="5">
        <v>7.7431530342905772E-2</v>
      </c>
      <c r="M151" s="5">
        <v>6.9682389507373405E-2</v>
      </c>
      <c r="N151" s="6">
        <f>(Table2[[#This Row],[Normalized tryp - Baker]]-0.16)/0.04</f>
        <v>-2.0642117414273558</v>
      </c>
      <c r="O151" s="6">
        <f>(Table2[[#This Row],[Normalized tryp - Simelane]]-0.16)/0.04</f>
        <v>-2.2579402623156648</v>
      </c>
    </row>
    <row r="152" spans="1:15" ht="15" x14ac:dyDescent="0.25">
      <c r="A152" s="1">
        <v>43213</v>
      </c>
      <c r="B152" s="2" t="s">
        <v>19</v>
      </c>
      <c r="C152" s="3">
        <v>0</v>
      </c>
      <c r="D152" s="2">
        <f>IF(E152&gt;=100, 100, 0)</f>
        <v>0</v>
      </c>
      <c r="E152" s="3">
        <v>13</v>
      </c>
      <c r="F152" s="3"/>
      <c r="G152" s="2">
        <v>145.19691499999999</v>
      </c>
      <c r="H152" s="2">
        <v>10.269283999999999</v>
      </c>
      <c r="I152" s="2">
        <v>149.257779</v>
      </c>
      <c r="J152" s="5">
        <v>10.334849</v>
      </c>
      <c r="K152" s="5">
        <v>144.22059100000001</v>
      </c>
      <c r="L152" s="5">
        <v>7.1660010046692979E-2</v>
      </c>
      <c r="M152" s="5">
        <v>7.0726599115415081E-2</v>
      </c>
      <c r="N152" s="6">
        <f>(Table2[[#This Row],[Normalized tryp - Baker]]-0.16)/0.04</f>
        <v>-2.2084997488326756</v>
      </c>
      <c r="O152" s="6">
        <f>(Table2[[#This Row],[Normalized tryp - Simelane]]-0.16)/0.04</f>
        <v>-2.2318350221146228</v>
      </c>
    </row>
    <row r="153" spans="1:15" ht="15" x14ac:dyDescent="0.25">
      <c r="A153" s="1">
        <v>43010</v>
      </c>
      <c r="B153" s="2" t="s">
        <v>17</v>
      </c>
      <c r="C153" s="3">
        <v>0</v>
      </c>
      <c r="D153" s="2">
        <f>IF(E153&gt;=100, 100, 0)</f>
        <v>0</v>
      </c>
      <c r="E153" s="3">
        <v>15</v>
      </c>
      <c r="F153" s="3"/>
      <c r="G153" s="2">
        <v>149.10966150000002</v>
      </c>
      <c r="H153" s="2">
        <v>14.758706</v>
      </c>
      <c r="I153" s="2">
        <v>153.086782</v>
      </c>
      <c r="J153" s="5">
        <v>16.537904999999999</v>
      </c>
      <c r="K153" s="5">
        <v>147.516727</v>
      </c>
      <c r="L153" s="5">
        <v>0.11210867632658361</v>
      </c>
      <c r="M153" s="5">
        <v>9.8978871332224161E-2</v>
      </c>
      <c r="N153" s="6">
        <f>(Table2[[#This Row],[Normalized tryp - Baker]]-0.16)/0.04</f>
        <v>-1.1972830918354098</v>
      </c>
      <c r="O153" s="6">
        <f>(Table2[[#This Row],[Normalized tryp - Simelane]]-0.16)/0.04</f>
        <v>-1.525528216694396</v>
      </c>
    </row>
    <row r="154" spans="1:15" ht="15" x14ac:dyDescent="0.25">
      <c r="A154" s="1">
        <v>43010</v>
      </c>
      <c r="B154" s="2" t="s">
        <v>17</v>
      </c>
      <c r="C154" s="3">
        <v>0</v>
      </c>
      <c r="D154" s="2">
        <f>IF(E154&gt;=100, 100, 0)</f>
        <v>0</v>
      </c>
      <c r="E154" s="3">
        <v>15</v>
      </c>
      <c r="F154" s="3"/>
      <c r="G154" s="2">
        <v>151.0447265</v>
      </c>
      <c r="H154" s="2">
        <v>20.432174</v>
      </c>
      <c r="I154" s="2">
        <v>157.523751</v>
      </c>
      <c r="J154" s="5">
        <v>23.017526</v>
      </c>
      <c r="K154" s="5">
        <v>151.643753</v>
      </c>
      <c r="L154" s="5">
        <v>0.15178683951458258</v>
      </c>
      <c r="M154" s="5">
        <v>0.13527234265937779</v>
      </c>
      <c r="N154" s="6">
        <f>(Table2[[#This Row],[Normalized tryp - Baker]]-0.16)/0.04</f>
        <v>-0.20532901213543564</v>
      </c>
      <c r="O154" s="6">
        <f>(Table2[[#This Row],[Normalized tryp - Simelane]]-0.16)/0.04</f>
        <v>-0.61819143351555528</v>
      </c>
    </row>
    <row r="155" spans="1:15" ht="15" x14ac:dyDescent="0.25">
      <c r="A155" s="1">
        <v>43031</v>
      </c>
      <c r="B155" s="2" t="s">
        <v>17</v>
      </c>
      <c r="C155" s="3">
        <v>0</v>
      </c>
      <c r="D155" s="2">
        <f>IF(E155&gt;=100, 100, 0)</f>
        <v>0</v>
      </c>
      <c r="E155" s="3">
        <v>15</v>
      </c>
      <c r="F155" s="3"/>
      <c r="G155" s="2">
        <v>153.13863750000002</v>
      </c>
      <c r="H155" s="2">
        <v>21.485984500000001</v>
      </c>
      <c r="I155" s="2">
        <v>156.80789899999999</v>
      </c>
      <c r="J155" s="5">
        <v>25.025606</v>
      </c>
      <c r="K155" s="5">
        <v>152.101517</v>
      </c>
      <c r="L155" s="5">
        <v>0.16453225775519384</v>
      </c>
      <c r="M155" s="5">
        <v>0.14030413781107332</v>
      </c>
      <c r="N155" s="6">
        <f>(Table2[[#This Row],[Normalized tryp - Baker]]-0.16)/0.04</f>
        <v>0.1133064438798459</v>
      </c>
      <c r="O155" s="6">
        <f>(Table2[[#This Row],[Normalized tryp - Simelane]]-0.16)/0.04</f>
        <v>-0.49239655472316718</v>
      </c>
    </row>
    <row r="156" spans="1:15" ht="15" x14ac:dyDescent="0.25">
      <c r="A156" s="1">
        <v>43031</v>
      </c>
      <c r="B156" s="2" t="s">
        <v>17</v>
      </c>
      <c r="C156" s="3">
        <v>0</v>
      </c>
      <c r="D156" s="2">
        <f>IF(E156&gt;=100, 100, 0)</f>
        <v>0</v>
      </c>
      <c r="E156" s="3">
        <v>15</v>
      </c>
      <c r="F156" s="3"/>
      <c r="G156" s="2">
        <v>154.7107105</v>
      </c>
      <c r="H156" s="2">
        <v>20.769834500000002</v>
      </c>
      <c r="I156" s="2">
        <v>158.668756</v>
      </c>
      <c r="J156" s="5">
        <v>24.397969</v>
      </c>
      <c r="K156" s="5">
        <v>152.38463899999999</v>
      </c>
      <c r="L156" s="5">
        <v>0.16010779800449573</v>
      </c>
      <c r="M156" s="5">
        <v>0.13424949334713321</v>
      </c>
      <c r="N156" s="6">
        <f>(Table2[[#This Row],[Normalized tryp - Baker]]-0.16)/0.04</f>
        <v>2.6949501123932351E-3</v>
      </c>
      <c r="O156" s="6">
        <f>(Table2[[#This Row],[Normalized tryp - Simelane]]-0.16)/0.04</f>
        <v>-0.6437626663216699</v>
      </c>
    </row>
    <row r="157" spans="1:15" ht="15" x14ac:dyDescent="0.25">
      <c r="A157" s="1">
        <v>43002</v>
      </c>
      <c r="B157" s="2" t="s">
        <v>19</v>
      </c>
      <c r="C157" s="3">
        <v>0</v>
      </c>
      <c r="D157" s="2">
        <f>IF(E157&gt;=100, 100, 0)</f>
        <v>0</v>
      </c>
      <c r="E157" s="3">
        <v>16</v>
      </c>
      <c r="F157" s="3"/>
      <c r="G157" s="2">
        <v>152.077675</v>
      </c>
      <c r="H157" s="2">
        <v>15.0981545</v>
      </c>
      <c r="I157" s="2">
        <v>158.174634</v>
      </c>
      <c r="J157" s="5">
        <v>16.046762000000001</v>
      </c>
      <c r="K157" s="5">
        <v>150.41887800000001</v>
      </c>
      <c r="L157" s="5">
        <v>0.10668050588703368</v>
      </c>
      <c r="M157" s="5">
        <v>9.9279230169714253E-2</v>
      </c>
      <c r="N157" s="6">
        <f>(Table2[[#This Row],[Normalized tryp - Baker]]-0.16)/0.04</f>
        <v>-1.332987352824158</v>
      </c>
      <c r="O157" s="6">
        <f>(Table2[[#This Row],[Normalized tryp - Simelane]]-0.16)/0.04</f>
        <v>-1.5180192457571438</v>
      </c>
    </row>
    <row r="158" spans="1:15" ht="15" x14ac:dyDescent="0.25">
      <c r="A158" s="1">
        <v>43002</v>
      </c>
      <c r="B158" s="2" t="s">
        <v>19</v>
      </c>
      <c r="C158" s="3">
        <v>0</v>
      </c>
      <c r="D158" s="2">
        <f>IF(E158&gt;=100, 100, 0)</f>
        <v>0</v>
      </c>
      <c r="E158" s="3">
        <v>16</v>
      </c>
      <c r="F158" s="3"/>
      <c r="G158" s="2">
        <v>152.04638249999999</v>
      </c>
      <c r="H158" s="2">
        <v>14.794468500000001</v>
      </c>
      <c r="I158" s="2">
        <v>156.70180300000001</v>
      </c>
      <c r="J158" s="5">
        <v>15.83755</v>
      </c>
      <c r="K158" s="5">
        <v>153.107643</v>
      </c>
      <c r="L158" s="5">
        <v>0.10344062314381001</v>
      </c>
      <c r="M158" s="5">
        <v>9.7302337988869947E-2</v>
      </c>
      <c r="N158" s="6">
        <f>(Table2[[#This Row],[Normalized tryp - Baker]]-0.16)/0.04</f>
        <v>-1.4139844214047497</v>
      </c>
      <c r="O158" s="6">
        <f>(Table2[[#This Row],[Normalized tryp - Simelane]]-0.16)/0.04</f>
        <v>-1.5674415502782513</v>
      </c>
    </row>
    <row r="159" spans="1:15" ht="15" x14ac:dyDescent="0.25">
      <c r="A159" s="1">
        <v>43121</v>
      </c>
      <c r="B159" s="2" t="s">
        <v>16</v>
      </c>
      <c r="C159" s="3">
        <v>0</v>
      </c>
      <c r="D159" s="2">
        <f>IF(E159&gt;=100, 100, 0)</f>
        <v>0</v>
      </c>
      <c r="E159" s="3">
        <v>17</v>
      </c>
      <c r="F159" s="3"/>
      <c r="G159" s="2">
        <v>154.10065650000001</v>
      </c>
      <c r="H159" s="2">
        <v>12.187063500000001</v>
      </c>
      <c r="I159" s="2">
        <v>158.897638</v>
      </c>
      <c r="J159" s="5">
        <v>15.036464</v>
      </c>
      <c r="K159" s="5">
        <v>154.36649299999999</v>
      </c>
      <c r="L159" s="5">
        <v>9.740756369972077E-2</v>
      </c>
      <c r="M159" s="5">
        <v>7.9085084884112741E-2</v>
      </c>
      <c r="N159" s="6">
        <f>(Table2[[#This Row],[Normalized tryp - Baker]]-0.16)/0.04</f>
        <v>-1.5648109075069807</v>
      </c>
      <c r="O159" s="6">
        <f>(Table2[[#This Row],[Normalized tryp - Simelane]]-0.16)/0.04</f>
        <v>-2.0228728778971816</v>
      </c>
    </row>
    <row r="160" spans="1:15" ht="15" x14ac:dyDescent="0.25">
      <c r="A160" s="1">
        <v>43121</v>
      </c>
      <c r="B160" s="2" t="s">
        <v>16</v>
      </c>
      <c r="C160" s="3">
        <v>0</v>
      </c>
      <c r="D160" s="2">
        <f>IF(E160&gt;=100, 100, 0)</f>
        <v>0</v>
      </c>
      <c r="E160" s="3">
        <v>17</v>
      </c>
      <c r="F160" s="3"/>
      <c r="G160" s="2">
        <v>157.52017499999999</v>
      </c>
      <c r="H160" s="2">
        <v>15.7129765</v>
      </c>
      <c r="I160" s="2">
        <v>162.36841699999999</v>
      </c>
      <c r="J160" s="5">
        <v>17.621517000000001</v>
      </c>
      <c r="K160" s="5">
        <v>157.58395200000001</v>
      </c>
      <c r="L160" s="5">
        <v>0.11182304274232188</v>
      </c>
      <c r="M160" s="5">
        <v>9.975215238302014E-2</v>
      </c>
      <c r="N160" s="6">
        <f>(Table2[[#This Row],[Normalized tryp - Baker]]-0.16)/0.04</f>
        <v>-1.2044239314419529</v>
      </c>
      <c r="O160" s="6">
        <f>(Table2[[#This Row],[Normalized tryp - Simelane]]-0.16)/0.04</f>
        <v>-1.5061961904244965</v>
      </c>
    </row>
    <row r="161" spans="1:15" ht="15" x14ac:dyDescent="0.25">
      <c r="A161" s="1">
        <v>6577</v>
      </c>
      <c r="B161" s="2" t="s">
        <v>16</v>
      </c>
      <c r="C161" s="3">
        <v>0</v>
      </c>
      <c r="D161" s="2">
        <f>IF(E161&gt;=100, 100, 0)</f>
        <v>0</v>
      </c>
      <c r="E161" s="3">
        <v>17</v>
      </c>
      <c r="F161" s="3"/>
      <c r="G161" s="2">
        <v>141.07376350000001</v>
      </c>
      <c r="H161" s="2">
        <v>12.0016935</v>
      </c>
      <c r="I161" s="2">
        <v>147.09889899999999</v>
      </c>
      <c r="J161" s="5">
        <v>14.103650999999999</v>
      </c>
      <c r="K161" s="5">
        <v>141.42751699999999</v>
      </c>
      <c r="L161" s="5">
        <v>9.9723528342790607E-2</v>
      </c>
      <c r="M161" s="5">
        <v>8.5073887604905349E-2</v>
      </c>
      <c r="N161" s="6">
        <f>(Table2[[#This Row],[Normalized tryp - Baker]]-0.16)/0.04</f>
        <v>-1.5069117914302348</v>
      </c>
      <c r="O161" s="6">
        <f>(Table2[[#This Row],[Normalized tryp - Simelane]]-0.16)/0.04</f>
        <v>-1.8731528098773664</v>
      </c>
    </row>
    <row r="162" spans="1:15" ht="15" x14ac:dyDescent="0.25">
      <c r="A162" s="1">
        <v>6577</v>
      </c>
      <c r="B162" s="2" t="s">
        <v>16</v>
      </c>
      <c r="C162" s="3">
        <v>0</v>
      </c>
      <c r="D162" s="2">
        <f>IF(E162&gt;=100, 100, 0)</f>
        <v>0</v>
      </c>
      <c r="E162" s="3">
        <v>17</v>
      </c>
      <c r="F162" s="3"/>
      <c r="G162" s="2">
        <v>140.94561350000001</v>
      </c>
      <c r="H162" s="2">
        <v>12.442469500000001</v>
      </c>
      <c r="I162" s="2">
        <v>147.137642</v>
      </c>
      <c r="J162" s="5">
        <v>14.830828</v>
      </c>
      <c r="K162" s="5">
        <v>139.78362100000001</v>
      </c>
      <c r="L162" s="5">
        <v>0.10609846771675774</v>
      </c>
      <c r="M162" s="5">
        <v>8.8278515315412781E-2</v>
      </c>
      <c r="N162" s="6">
        <f>(Table2[[#This Row],[Normalized tryp - Baker]]-0.16)/0.04</f>
        <v>-1.3475383070810565</v>
      </c>
      <c r="O162" s="6">
        <f>(Table2[[#This Row],[Normalized tryp - Simelane]]-0.16)/0.04</f>
        <v>-1.7930371171146806</v>
      </c>
    </row>
    <row r="163" spans="1:15" ht="15" x14ac:dyDescent="0.25">
      <c r="A163" s="1">
        <v>7458</v>
      </c>
      <c r="B163" s="2" t="s">
        <v>16</v>
      </c>
      <c r="C163" s="3">
        <v>0</v>
      </c>
      <c r="D163" s="2">
        <f>IF(E163&gt;=100, 100, 0)</f>
        <v>0</v>
      </c>
      <c r="E163" s="3">
        <v>20</v>
      </c>
      <c r="F163" s="3"/>
      <c r="G163" s="2">
        <v>144.95819799999998</v>
      </c>
      <c r="H163" s="2">
        <v>12.104511500000001</v>
      </c>
      <c r="I163" s="2">
        <v>148.226619</v>
      </c>
      <c r="J163" s="5">
        <v>14.361739</v>
      </c>
      <c r="K163" s="5">
        <v>142.06945899999999</v>
      </c>
      <c r="L163" s="5">
        <v>0.10108955929789246</v>
      </c>
      <c r="M163" s="5">
        <v>8.3503462839680187E-2</v>
      </c>
      <c r="N163" s="6">
        <f>(Table2[[#This Row],[Normalized tryp - Baker]]-0.16)/0.04</f>
        <v>-1.4727610175526886</v>
      </c>
      <c r="O163" s="6">
        <f>(Table2[[#This Row],[Normalized tryp - Simelane]]-0.16)/0.04</f>
        <v>-1.9124134290079953</v>
      </c>
    </row>
    <row r="164" spans="1:15" ht="15" x14ac:dyDescent="0.25">
      <c r="A164" s="1">
        <v>7458</v>
      </c>
      <c r="B164" s="2" t="s">
        <v>16</v>
      </c>
      <c r="C164" s="3">
        <v>0</v>
      </c>
      <c r="D164" s="2">
        <f>IF(E164&gt;=100, 100, 0)</f>
        <v>0</v>
      </c>
      <c r="E164" s="3">
        <v>20</v>
      </c>
      <c r="F164" s="3"/>
      <c r="G164" s="2">
        <v>145.36470200000002</v>
      </c>
      <c r="H164" s="2">
        <v>11.870265</v>
      </c>
      <c r="I164" s="2">
        <v>149.74653699999999</v>
      </c>
      <c r="J164" s="5">
        <v>14.471412000000001</v>
      </c>
      <c r="K164" s="5">
        <v>145.24400199999999</v>
      </c>
      <c r="L164" s="5">
        <v>9.9635178050244036E-2</v>
      </c>
      <c r="M164" s="5">
        <v>8.1658510193210437E-2</v>
      </c>
      <c r="N164" s="6">
        <f>(Table2[[#This Row],[Normalized tryp - Baker]]-0.16)/0.04</f>
        <v>-1.5091205487438992</v>
      </c>
      <c r="O164" s="6">
        <f>(Table2[[#This Row],[Normalized tryp - Simelane]]-0.16)/0.04</f>
        <v>-1.9585372451697391</v>
      </c>
    </row>
    <row r="165" spans="1:15" ht="15" x14ac:dyDescent="0.25">
      <c r="A165" s="1">
        <v>43184</v>
      </c>
      <c r="B165" s="2" t="s">
        <v>17</v>
      </c>
      <c r="C165" s="3">
        <v>0</v>
      </c>
      <c r="D165" s="2">
        <f>IF(E165&gt;=100, 100, 0)</f>
        <v>0</v>
      </c>
      <c r="E165" s="3">
        <v>21</v>
      </c>
      <c r="F165" s="3"/>
      <c r="G165" s="2">
        <v>151.97873150000001</v>
      </c>
      <c r="H165" s="2">
        <v>14.634728500000001</v>
      </c>
      <c r="I165" s="2">
        <v>158.93459300000001</v>
      </c>
      <c r="J165" s="5">
        <v>16.294718</v>
      </c>
      <c r="K165" s="5">
        <v>151.15380300000001</v>
      </c>
      <c r="L165" s="5">
        <v>0.1078022363750914</v>
      </c>
      <c r="M165" s="5">
        <v>9.6294582508737417E-2</v>
      </c>
      <c r="N165" s="6">
        <f>(Table2[[#This Row],[Normalized tryp - Baker]]-0.16)/0.04</f>
        <v>-1.3049440906227152</v>
      </c>
      <c r="O165" s="6">
        <f>(Table2[[#This Row],[Normalized tryp - Simelane]]-0.16)/0.04</f>
        <v>-1.5926354372815645</v>
      </c>
    </row>
    <row r="166" spans="1:15" ht="15" x14ac:dyDescent="0.25">
      <c r="A166" s="1">
        <v>43184</v>
      </c>
      <c r="B166" s="2" t="s">
        <v>17</v>
      </c>
      <c r="C166" s="3">
        <v>0</v>
      </c>
      <c r="D166" s="2">
        <f>IF(E166&gt;=100, 100, 0)</f>
        <v>0</v>
      </c>
      <c r="E166" s="3">
        <v>21</v>
      </c>
      <c r="F166" s="3"/>
      <c r="G166" s="2">
        <v>152.9452205</v>
      </c>
      <c r="H166" s="2">
        <v>14.669597</v>
      </c>
      <c r="I166" s="2">
        <v>159.071684</v>
      </c>
      <c r="J166" s="5">
        <v>17.866492000000001</v>
      </c>
      <c r="K166" s="5">
        <v>154.35576399999999</v>
      </c>
      <c r="L166" s="5">
        <v>0.11574878408816662</v>
      </c>
      <c r="M166" s="5">
        <v>9.5914059635488894E-2</v>
      </c>
      <c r="N166" s="6">
        <f>(Table2[[#This Row],[Normalized tryp - Baker]]-0.16)/0.04</f>
        <v>-1.1062803977958346</v>
      </c>
      <c r="O166" s="6">
        <f>(Table2[[#This Row],[Normalized tryp - Simelane]]-0.16)/0.04</f>
        <v>-1.6021485091127776</v>
      </c>
    </row>
    <row r="167" spans="1:15" ht="15" x14ac:dyDescent="0.25">
      <c r="A167" s="1">
        <v>43243</v>
      </c>
      <c r="B167" s="2" t="s">
        <v>20</v>
      </c>
      <c r="C167" s="3">
        <v>0</v>
      </c>
      <c r="D167" s="2">
        <f>IF(E167&gt;=100, 100, 0)</f>
        <v>0</v>
      </c>
      <c r="E167" s="3">
        <v>30</v>
      </c>
      <c r="F167" s="3"/>
      <c r="G167" s="2">
        <v>117.63155499999999</v>
      </c>
      <c r="H167" s="2">
        <v>8.2442165000000003</v>
      </c>
      <c r="I167" s="2">
        <v>121.12677100000001</v>
      </c>
      <c r="J167" s="5">
        <v>9.0318919999999991</v>
      </c>
      <c r="K167" s="5">
        <v>118.641853</v>
      </c>
      <c r="L167" s="5">
        <v>7.6127367970222098E-2</v>
      </c>
      <c r="M167" s="5">
        <v>7.0085076236559157E-2</v>
      </c>
      <c r="N167" s="6">
        <f>(Table2[[#This Row],[Normalized tryp - Baker]]-0.16)/0.04</f>
        <v>-2.0968158007444475</v>
      </c>
      <c r="O167" s="6">
        <f>(Table2[[#This Row],[Normalized tryp - Simelane]]-0.16)/0.04</f>
        <v>-2.247873094086021</v>
      </c>
    </row>
    <row r="168" spans="1:15" ht="15" x14ac:dyDescent="0.25">
      <c r="A168" s="1">
        <v>43243</v>
      </c>
      <c r="B168" s="2" t="s">
        <v>20</v>
      </c>
      <c r="C168" s="3">
        <v>0</v>
      </c>
      <c r="D168" s="2">
        <f>IF(E168&gt;=100, 100, 0)</f>
        <v>0</v>
      </c>
      <c r="E168" s="3">
        <v>30</v>
      </c>
      <c r="F168" s="3"/>
      <c r="G168" s="2">
        <v>117.74122700000001</v>
      </c>
      <c r="H168" s="2">
        <v>8.6706880000000002</v>
      </c>
      <c r="I168" s="2">
        <v>121.36280499999999</v>
      </c>
      <c r="J168" s="5">
        <v>10.308623000000001</v>
      </c>
      <c r="K168" s="5">
        <v>118.538737</v>
      </c>
      <c r="L168" s="5">
        <v>8.6964171045621999E-2</v>
      </c>
      <c r="M168" s="5">
        <v>7.3641902848523899E-2</v>
      </c>
      <c r="N168" s="6">
        <f>(Table2[[#This Row],[Normalized tryp - Baker]]-0.16)/0.04</f>
        <v>-1.82589572385945</v>
      </c>
      <c r="O168" s="6">
        <f>(Table2[[#This Row],[Normalized tryp - Simelane]]-0.16)/0.04</f>
        <v>-2.1589524287869026</v>
      </c>
    </row>
    <row r="169" spans="1:15" ht="15" x14ac:dyDescent="0.25">
      <c r="A169" s="1">
        <v>43215</v>
      </c>
      <c r="B169" s="2" t="s">
        <v>20</v>
      </c>
      <c r="C169" s="7">
        <v>50</v>
      </c>
      <c r="D169" s="8" t="s">
        <v>21</v>
      </c>
      <c r="E169" s="3">
        <v>51</v>
      </c>
      <c r="F169" s="3"/>
      <c r="G169" s="2">
        <v>154.824555</v>
      </c>
      <c r="H169" s="2">
        <v>10.828972</v>
      </c>
      <c r="I169" s="2">
        <v>160.07185000000001</v>
      </c>
      <c r="J169" s="5">
        <v>12.16352</v>
      </c>
      <c r="K169" s="5">
        <v>154.633522</v>
      </c>
      <c r="L169" s="5">
        <v>7.8660304975786563E-2</v>
      </c>
      <c r="M169" s="5">
        <v>6.9943504762535885E-2</v>
      </c>
      <c r="N169" s="6">
        <f>(Table2[[#This Row],[Normalized tryp - Baker]]-0.16)/0.04</f>
        <v>-2.033492375605336</v>
      </c>
      <c r="O169" s="6">
        <f>(Table2[[#This Row],[Normalized tryp - Simelane]]-0.16)/0.04</f>
        <v>-2.2514123809366029</v>
      </c>
    </row>
    <row r="170" spans="1:15" ht="15" x14ac:dyDescent="0.25">
      <c r="A170" s="1">
        <v>43215</v>
      </c>
      <c r="B170" s="2" t="s">
        <v>20</v>
      </c>
      <c r="C170" s="7">
        <v>50</v>
      </c>
      <c r="D170" s="8" t="s">
        <v>21</v>
      </c>
      <c r="E170" s="3">
        <v>51</v>
      </c>
      <c r="F170" s="3"/>
      <c r="G170" s="2">
        <v>154.466927</v>
      </c>
      <c r="H170" s="2">
        <v>10.3706125</v>
      </c>
      <c r="I170" s="2">
        <v>160.57550900000001</v>
      </c>
      <c r="J170" s="5">
        <v>10.869503</v>
      </c>
      <c r="K170" s="5">
        <v>154.703856</v>
      </c>
      <c r="L170" s="5">
        <v>7.0260065140199224E-2</v>
      </c>
      <c r="M170" s="5">
        <v>6.7138077395687432E-2</v>
      </c>
      <c r="N170" s="6">
        <f>(Table2[[#This Row],[Normalized tryp - Baker]]-0.16)/0.04</f>
        <v>-2.2434983714950194</v>
      </c>
      <c r="O170" s="6">
        <f>(Table2[[#This Row],[Normalized tryp - Simelane]]-0.16)/0.04</f>
        <v>-2.3215480651078142</v>
      </c>
    </row>
    <row r="171" spans="1:15" ht="15" x14ac:dyDescent="0.25">
      <c r="A171" s="1">
        <v>43002</v>
      </c>
      <c r="B171" s="2" t="s">
        <v>17</v>
      </c>
      <c r="C171" s="7">
        <v>50</v>
      </c>
      <c r="D171" s="8" t="s">
        <v>21</v>
      </c>
      <c r="E171" s="3">
        <v>67</v>
      </c>
      <c r="F171" s="3"/>
      <c r="G171" s="2">
        <v>150.38967149999999</v>
      </c>
      <c r="H171" s="2">
        <v>19.680857500000002</v>
      </c>
      <c r="I171" s="2">
        <v>153.19347400000001</v>
      </c>
      <c r="J171" s="5">
        <v>21.971464000000001</v>
      </c>
      <c r="K171" s="5">
        <v>150.11847</v>
      </c>
      <c r="L171" s="5">
        <v>0.14636083088243573</v>
      </c>
      <c r="M171" s="5">
        <v>0.13086575230666692</v>
      </c>
      <c r="N171" s="6">
        <f>(Table2[[#This Row],[Normalized tryp - Baker]]-0.16)/0.04</f>
        <v>-0.34097922793910673</v>
      </c>
      <c r="O171" s="6">
        <f>(Table2[[#This Row],[Normalized tryp - Simelane]]-0.16)/0.04</f>
        <v>-0.72835619233332716</v>
      </c>
    </row>
    <row r="172" spans="1:15" ht="15" x14ac:dyDescent="0.25">
      <c r="A172" s="1">
        <v>43002</v>
      </c>
      <c r="B172" s="2" t="s">
        <v>17</v>
      </c>
      <c r="C172" s="7">
        <v>50</v>
      </c>
      <c r="D172" s="8" t="s">
        <v>21</v>
      </c>
      <c r="E172" s="3">
        <v>67</v>
      </c>
      <c r="F172" s="3"/>
      <c r="G172" s="2">
        <v>155.09217999999998</v>
      </c>
      <c r="H172" s="2">
        <v>26.783943000000001</v>
      </c>
      <c r="I172" s="2">
        <v>159.62660299999999</v>
      </c>
      <c r="J172" s="5">
        <v>28.170943000000001</v>
      </c>
      <c r="K172" s="5">
        <v>152.237415</v>
      </c>
      <c r="L172" s="5">
        <v>0.18504612023266423</v>
      </c>
      <c r="M172" s="5">
        <v>0.17269692772388656</v>
      </c>
      <c r="N172" s="6">
        <f>(Table2[[#This Row],[Normalized tryp - Baker]]-0.16)/0.04</f>
        <v>0.6261530058166056</v>
      </c>
      <c r="O172" s="6">
        <f>(Table2[[#This Row],[Normalized tryp - Simelane]]-0.16)/0.04</f>
        <v>0.31742319309716394</v>
      </c>
    </row>
    <row r="173" spans="1:15" ht="15" x14ac:dyDescent="0.25">
      <c r="A173" s="1">
        <v>43151</v>
      </c>
      <c r="B173" s="2" t="s">
        <v>20</v>
      </c>
      <c r="C173" s="7">
        <v>50</v>
      </c>
      <c r="D173" s="8" t="s">
        <v>21</v>
      </c>
      <c r="E173" s="3">
        <v>67</v>
      </c>
      <c r="F173" s="3"/>
      <c r="G173" s="2">
        <v>159.050524</v>
      </c>
      <c r="H173" s="2">
        <v>10.823606999999999</v>
      </c>
      <c r="I173" s="2">
        <v>162.337422</v>
      </c>
      <c r="J173" s="5">
        <v>11.944770999999999</v>
      </c>
      <c r="K173" s="5">
        <v>156.054497</v>
      </c>
      <c r="L173" s="5">
        <v>7.6542305602381969E-2</v>
      </c>
      <c r="M173" s="5">
        <v>6.8051375926306279E-2</v>
      </c>
      <c r="N173" s="6">
        <f>(Table2[[#This Row],[Normalized tryp - Baker]]-0.16)/0.04</f>
        <v>-2.0864423599404507</v>
      </c>
      <c r="O173" s="6">
        <f>(Table2[[#This Row],[Normalized tryp - Simelane]]-0.16)/0.04</f>
        <v>-2.2987156018423431</v>
      </c>
    </row>
    <row r="174" spans="1:15" ht="15" x14ac:dyDescent="0.25">
      <c r="A174" s="1">
        <v>43151</v>
      </c>
      <c r="B174" s="2" t="s">
        <v>20</v>
      </c>
      <c r="C174" s="7">
        <v>50</v>
      </c>
      <c r="D174" s="8" t="s">
        <v>21</v>
      </c>
      <c r="E174" s="3">
        <v>67</v>
      </c>
      <c r="F174" s="3"/>
      <c r="G174" s="2">
        <v>157.16016300000001</v>
      </c>
      <c r="H174" s="2">
        <v>10.679066000000001</v>
      </c>
      <c r="I174" s="2">
        <v>162.210464</v>
      </c>
      <c r="J174" s="5">
        <v>12.455583000000001</v>
      </c>
      <c r="K174" s="5">
        <v>159.49070499999999</v>
      </c>
      <c r="L174" s="5">
        <v>7.8095980577676929E-2</v>
      </c>
      <c r="M174" s="5">
        <v>6.795020949424696E-2</v>
      </c>
      <c r="N174" s="6">
        <f>(Table2[[#This Row],[Normalized tryp - Baker]]-0.16)/0.04</f>
        <v>-2.0476004855580769</v>
      </c>
      <c r="O174" s="6">
        <f>(Table2[[#This Row],[Normalized tryp - Simelane]]-0.16)/0.04</f>
        <v>-2.3012447626438259</v>
      </c>
    </row>
    <row r="175" spans="1:15" ht="15" x14ac:dyDescent="0.25">
      <c r="A175" s="1">
        <v>43212</v>
      </c>
      <c r="B175" s="2" t="s">
        <v>16</v>
      </c>
      <c r="C175" s="7">
        <v>50</v>
      </c>
      <c r="D175" s="8" t="s">
        <v>21</v>
      </c>
      <c r="E175" s="3">
        <v>70</v>
      </c>
      <c r="F175" s="3"/>
      <c r="G175" s="2">
        <v>157.22423800000001</v>
      </c>
      <c r="H175" s="2">
        <v>15.357733</v>
      </c>
      <c r="I175" s="2">
        <v>162.15085999999999</v>
      </c>
      <c r="J175" s="5">
        <v>18.186568999999999</v>
      </c>
      <c r="K175" s="5">
        <v>157.543421</v>
      </c>
      <c r="L175" s="5">
        <v>0.11543845426588775</v>
      </c>
      <c r="M175" s="5">
        <v>9.7680441612316787E-2</v>
      </c>
      <c r="N175" s="6">
        <f>(Table2[[#This Row],[Normalized tryp - Baker]]-0.16)/0.04</f>
        <v>-1.1140386433528062</v>
      </c>
      <c r="O175" s="6">
        <f>(Table2[[#This Row],[Normalized tryp - Simelane]]-0.16)/0.04</f>
        <v>-1.5579889596920804</v>
      </c>
    </row>
    <row r="176" spans="1:15" ht="15" x14ac:dyDescent="0.25">
      <c r="A176" s="1">
        <v>43212</v>
      </c>
      <c r="B176" s="2" t="s">
        <v>16</v>
      </c>
      <c r="C176" s="7">
        <v>50</v>
      </c>
      <c r="D176" s="8" t="s">
        <v>21</v>
      </c>
      <c r="E176" s="3">
        <v>70</v>
      </c>
      <c r="F176" s="3"/>
      <c r="G176" s="2">
        <v>157.76306399999999</v>
      </c>
      <c r="H176" s="2">
        <v>18.106698999999999</v>
      </c>
      <c r="I176" s="2">
        <v>164.11662100000001</v>
      </c>
      <c r="J176" s="5">
        <v>20.821691000000001</v>
      </c>
      <c r="K176" s="5">
        <v>160.00151600000001</v>
      </c>
      <c r="L176" s="5">
        <v>0.13013433572716898</v>
      </c>
      <c r="M176" s="5">
        <v>0.1147714714769992</v>
      </c>
      <c r="N176" s="6">
        <f>(Table2[[#This Row],[Normalized tryp - Baker]]-0.16)/0.04</f>
        <v>-0.74664160682077552</v>
      </c>
      <c r="O176" s="6">
        <f>(Table2[[#This Row],[Normalized tryp - Simelane]]-0.16)/0.04</f>
        <v>-1.1307132130750199</v>
      </c>
    </row>
    <row r="177" spans="1:15" ht="15" x14ac:dyDescent="0.25">
      <c r="A177" s="1">
        <v>43095</v>
      </c>
      <c r="B177" s="2" t="s">
        <v>19</v>
      </c>
      <c r="C177" s="7">
        <v>50</v>
      </c>
      <c r="D177" s="8" t="s">
        <v>21</v>
      </c>
      <c r="E177" s="3">
        <v>76</v>
      </c>
      <c r="F177" s="3"/>
      <c r="G177" s="2">
        <v>149.7972015</v>
      </c>
      <c r="H177" s="2">
        <v>6.1756374999999997</v>
      </c>
      <c r="I177" s="2">
        <v>154.25085999999999</v>
      </c>
      <c r="J177" s="5">
        <v>6.0594080000000003</v>
      </c>
      <c r="K177" s="5">
        <v>149.32155599999999</v>
      </c>
      <c r="L177" s="5">
        <v>4.0579593210239524E-2</v>
      </c>
      <c r="M177" s="5">
        <v>4.1226654691543081E-2</v>
      </c>
      <c r="N177" s="6">
        <f>(Table2[[#This Row],[Normalized tryp - Baker]]-0.16)/0.04</f>
        <v>-2.9855101697440123</v>
      </c>
      <c r="O177" s="6">
        <f>(Table2[[#This Row],[Normalized tryp - Simelane]]-0.16)/0.04</f>
        <v>-2.969333632711423</v>
      </c>
    </row>
    <row r="178" spans="1:15" ht="15" x14ac:dyDescent="0.25">
      <c r="A178" s="1">
        <v>43095</v>
      </c>
      <c r="B178" s="2" t="s">
        <v>19</v>
      </c>
      <c r="C178" s="7">
        <v>50</v>
      </c>
      <c r="D178" s="8" t="s">
        <v>21</v>
      </c>
      <c r="E178" s="3">
        <v>76</v>
      </c>
      <c r="F178" s="3"/>
      <c r="G178" s="2">
        <v>149.79571099999998</v>
      </c>
      <c r="H178" s="2">
        <v>6.0597060000000003</v>
      </c>
      <c r="I178" s="2">
        <v>154.451728</v>
      </c>
      <c r="J178" s="5">
        <v>7.0625540000000004</v>
      </c>
      <c r="K178" s="5">
        <v>149.33288099999999</v>
      </c>
      <c r="L178" s="5">
        <v>4.7294031647323549E-2</v>
      </c>
      <c r="M178" s="5">
        <v>4.0453134202220256E-2</v>
      </c>
      <c r="N178" s="6">
        <f>(Table2[[#This Row],[Normalized tryp - Baker]]-0.16)/0.04</f>
        <v>-2.8176492088169116</v>
      </c>
      <c r="O178" s="6">
        <f>(Table2[[#This Row],[Normalized tryp - Simelane]]-0.16)/0.04</f>
        <v>-2.9886716449444934</v>
      </c>
    </row>
    <row r="179" spans="1:15" ht="15" x14ac:dyDescent="0.25">
      <c r="A179" s="1">
        <v>43198</v>
      </c>
      <c r="B179" s="2" t="s">
        <v>16</v>
      </c>
      <c r="C179" s="7">
        <v>50</v>
      </c>
      <c r="D179" s="8" t="s">
        <v>21</v>
      </c>
      <c r="E179" s="3">
        <v>80</v>
      </c>
      <c r="F179" s="3"/>
      <c r="G179" s="2">
        <v>154.30122599999999</v>
      </c>
      <c r="H179" s="2">
        <v>13.879239500000001</v>
      </c>
      <c r="I179" s="2">
        <v>158.336759</v>
      </c>
      <c r="J179" s="5">
        <v>15.569925</v>
      </c>
      <c r="K179" s="5">
        <v>152.89247</v>
      </c>
      <c r="L179" s="5">
        <v>0.10183578694228695</v>
      </c>
      <c r="M179" s="5">
        <v>8.9948990424742331E-2</v>
      </c>
      <c r="N179" s="6">
        <f>(Table2[[#This Row],[Normalized tryp - Baker]]-0.16)/0.04</f>
        <v>-1.4541053264428261</v>
      </c>
      <c r="O179" s="6">
        <f>(Table2[[#This Row],[Normalized tryp - Simelane]]-0.16)/0.04</f>
        <v>-1.7512752393814417</v>
      </c>
    </row>
    <row r="180" spans="1:15" ht="15" x14ac:dyDescent="0.25">
      <c r="A180" s="1">
        <v>43198</v>
      </c>
      <c r="B180" s="2" t="s">
        <v>16</v>
      </c>
      <c r="C180" s="7">
        <v>50</v>
      </c>
      <c r="D180" s="8" t="s">
        <v>21</v>
      </c>
      <c r="E180" s="3">
        <v>80</v>
      </c>
      <c r="F180" s="3"/>
      <c r="G180" s="2">
        <v>174.560249</v>
      </c>
      <c r="H180" s="2">
        <v>27.155577999999998</v>
      </c>
      <c r="I180" s="2">
        <v>176.96857499999999</v>
      </c>
      <c r="J180" s="5">
        <v>29.690861999999999</v>
      </c>
      <c r="K180" s="5">
        <v>170.28689399999999</v>
      </c>
      <c r="L180" s="5">
        <v>0.17435788100051905</v>
      </c>
      <c r="M180" s="5">
        <v>0.15556564656366867</v>
      </c>
      <c r="N180" s="6">
        <f>(Table2[[#This Row],[Normalized tryp - Baker]]-0.16)/0.04</f>
        <v>0.35894702501297615</v>
      </c>
      <c r="O180" s="6">
        <f>(Table2[[#This Row],[Normalized tryp - Simelane]]-0.16)/0.04</f>
        <v>-0.11085883590828335</v>
      </c>
    </row>
    <row r="181" spans="1:15" ht="15" x14ac:dyDescent="0.25">
      <c r="A181" s="1">
        <v>43031</v>
      </c>
      <c r="B181" s="2" t="s">
        <v>19</v>
      </c>
      <c r="C181" s="7">
        <v>100</v>
      </c>
      <c r="D181" s="8" t="s">
        <v>22</v>
      </c>
      <c r="E181" s="3">
        <v>99</v>
      </c>
      <c r="F181" s="3"/>
      <c r="G181" s="2">
        <v>148.72819150000001</v>
      </c>
      <c r="H181" s="2">
        <v>10.358691499999999</v>
      </c>
      <c r="I181" s="2">
        <v>152.29165599999999</v>
      </c>
      <c r="J181" s="5">
        <v>11.015534000000001</v>
      </c>
      <c r="K181" s="5">
        <v>148.774981</v>
      </c>
      <c r="L181" s="5">
        <v>7.4041575579162744E-2</v>
      </c>
      <c r="M181" s="5">
        <v>6.964847347047852E-2</v>
      </c>
      <c r="N181" s="6">
        <f>(Table2[[#This Row],[Normalized tryp - Baker]]-0.16)/0.04</f>
        <v>-2.1489606105209313</v>
      </c>
      <c r="O181" s="6">
        <f>(Table2[[#This Row],[Normalized tryp - Simelane]]-0.16)/0.04</f>
        <v>-2.2587881632380369</v>
      </c>
    </row>
    <row r="182" spans="1:15" ht="15" x14ac:dyDescent="0.25">
      <c r="A182" s="1">
        <v>43031</v>
      </c>
      <c r="B182" s="2" t="s">
        <v>19</v>
      </c>
      <c r="C182" s="7">
        <v>100</v>
      </c>
      <c r="D182" s="8" t="s">
        <v>22</v>
      </c>
      <c r="E182" s="3">
        <v>99</v>
      </c>
      <c r="F182" s="3"/>
      <c r="G182" s="2">
        <v>151.50517250000001</v>
      </c>
      <c r="H182" s="2">
        <v>11.272728499999999</v>
      </c>
      <c r="I182" s="2">
        <v>155.655742</v>
      </c>
      <c r="J182" s="5">
        <v>12.375712</v>
      </c>
      <c r="K182" s="5">
        <v>149.84548100000001</v>
      </c>
      <c r="L182" s="5">
        <v>8.2589824647431309E-2</v>
      </c>
      <c r="M182" s="5">
        <v>7.4404908518882401E-2</v>
      </c>
      <c r="N182" s="6">
        <f>(Table2[[#This Row],[Normalized tryp - Baker]]-0.16)/0.04</f>
        <v>-1.9352543838142173</v>
      </c>
      <c r="O182" s="6">
        <f>(Table2[[#This Row],[Normalized tryp - Simelane]]-0.16)/0.04</f>
        <v>-2.1398772870279399</v>
      </c>
    </row>
    <row r="183" spans="1:15" ht="15" x14ac:dyDescent="0.25">
      <c r="A183" s="1">
        <v>43095</v>
      </c>
      <c r="B183" s="2" t="s">
        <v>20</v>
      </c>
      <c r="C183" s="7">
        <v>100</v>
      </c>
      <c r="D183" s="8" t="s">
        <v>22</v>
      </c>
      <c r="E183" s="3">
        <v>99</v>
      </c>
      <c r="F183" s="3"/>
      <c r="G183" s="2">
        <v>148.19115399999998</v>
      </c>
      <c r="H183" s="2">
        <v>6.7356230000000004</v>
      </c>
      <c r="I183" s="2">
        <v>155.98058700000001</v>
      </c>
      <c r="J183" s="5">
        <v>7.8308580000000001</v>
      </c>
      <c r="K183" s="5">
        <v>147.66275899999999</v>
      </c>
      <c r="L183" s="5">
        <v>5.3032044457465406E-2</v>
      </c>
      <c r="M183" s="5">
        <v>4.5452260935899054E-2</v>
      </c>
      <c r="N183" s="6">
        <f>(Table2[[#This Row],[Normalized tryp - Baker]]-0.16)/0.04</f>
        <v>-2.6741988885633652</v>
      </c>
      <c r="O183" s="6">
        <f>(Table2[[#This Row],[Normalized tryp - Simelane]]-0.16)/0.04</f>
        <v>-2.8636934766025237</v>
      </c>
    </row>
    <row r="184" spans="1:15" ht="15" x14ac:dyDescent="0.25">
      <c r="A184" s="1">
        <v>43095</v>
      </c>
      <c r="B184" s="2" t="s">
        <v>20</v>
      </c>
      <c r="C184" s="7">
        <v>100</v>
      </c>
      <c r="D184" s="8" t="s">
        <v>22</v>
      </c>
      <c r="E184" s="3">
        <v>99</v>
      </c>
      <c r="F184" s="3"/>
      <c r="G184" s="2">
        <v>151.80826200000001</v>
      </c>
      <c r="H184" s="2">
        <v>7.9452989999999994</v>
      </c>
      <c r="I184" s="2">
        <v>155.35294999999999</v>
      </c>
      <c r="J184" s="5">
        <v>8.1658360000000005</v>
      </c>
      <c r="K184" s="5">
        <v>150.268674</v>
      </c>
      <c r="L184" s="5">
        <v>5.4341572216175943E-2</v>
      </c>
      <c r="M184" s="5">
        <v>5.2337724543608827E-2</v>
      </c>
      <c r="N184" s="6">
        <f>(Table2[[#This Row],[Normalized tryp - Baker]]-0.16)/0.04</f>
        <v>-2.6414606945956014</v>
      </c>
      <c r="O184" s="6">
        <f>(Table2[[#This Row],[Normalized tryp - Simelane]]-0.16)/0.04</f>
        <v>-2.6915568864097792</v>
      </c>
    </row>
    <row r="185" spans="1:15" ht="15" x14ac:dyDescent="0.25">
      <c r="A185" s="1">
        <v>43187</v>
      </c>
      <c r="B185" s="2" t="s">
        <v>16</v>
      </c>
      <c r="C185" s="7">
        <v>100</v>
      </c>
      <c r="D185" s="8" t="s">
        <v>22</v>
      </c>
      <c r="E185" s="3">
        <v>110</v>
      </c>
      <c r="F185" s="3"/>
      <c r="G185" s="2">
        <v>152.08572149999998</v>
      </c>
      <c r="H185" s="2">
        <v>14.015138</v>
      </c>
      <c r="I185" s="2">
        <v>155.973434</v>
      </c>
      <c r="J185" s="5">
        <v>16.880631000000001</v>
      </c>
      <c r="K185" s="5">
        <v>151.02684500000001</v>
      </c>
      <c r="L185" s="5">
        <v>0.11177238722029849</v>
      </c>
      <c r="M185" s="5">
        <v>9.2152884976779384E-2</v>
      </c>
      <c r="N185" s="6">
        <f>(Table2[[#This Row],[Normalized tryp - Baker]]-0.16)/0.04</f>
        <v>-1.2056903194925379</v>
      </c>
      <c r="O185" s="6">
        <f>(Table2[[#This Row],[Normalized tryp - Simelane]]-0.16)/0.04</f>
        <v>-1.6961778755805155</v>
      </c>
    </row>
    <row r="186" spans="1:15" ht="15" x14ac:dyDescent="0.25">
      <c r="A186" s="1">
        <v>43187</v>
      </c>
      <c r="B186" s="2" t="s">
        <v>16</v>
      </c>
      <c r="C186" s="7">
        <v>100</v>
      </c>
      <c r="D186" s="8" t="s">
        <v>22</v>
      </c>
      <c r="E186" s="3">
        <v>110</v>
      </c>
      <c r="F186" s="3"/>
      <c r="G186" s="2">
        <v>155.08770950000002</v>
      </c>
      <c r="H186" s="2">
        <v>14.8591395</v>
      </c>
      <c r="I186" s="2">
        <v>157.291889</v>
      </c>
      <c r="J186" s="5">
        <v>17.080902999999999</v>
      </c>
      <c r="K186" s="5">
        <v>153.741837</v>
      </c>
      <c r="L186" s="5">
        <v>0.11110120272596977</v>
      </c>
      <c r="M186" s="5">
        <v>9.5811199661827481E-2</v>
      </c>
      <c r="N186" s="6">
        <f>(Table2[[#This Row],[Normalized tryp - Baker]]-0.16)/0.04</f>
        <v>-1.2224699318507559</v>
      </c>
      <c r="O186" s="6">
        <f>(Table2[[#This Row],[Normalized tryp - Simelane]]-0.16)/0.04</f>
        <v>-1.604720008454313</v>
      </c>
    </row>
    <row r="187" spans="1:15" ht="15" x14ac:dyDescent="0.25">
      <c r="A187" s="1">
        <v>43031</v>
      </c>
      <c r="B187" s="2" t="s">
        <v>20</v>
      </c>
      <c r="C187" s="7">
        <v>100</v>
      </c>
      <c r="D187" s="8" t="s">
        <v>22</v>
      </c>
      <c r="E187" s="3">
        <v>120</v>
      </c>
      <c r="F187" s="3"/>
      <c r="G187" s="2">
        <v>171.08112549999998</v>
      </c>
      <c r="H187" s="2">
        <v>30.229091499999999</v>
      </c>
      <c r="I187" s="2">
        <v>173.14851300000001</v>
      </c>
      <c r="J187" s="5">
        <v>30.382871999999999</v>
      </c>
      <c r="K187" s="5">
        <v>167.31143</v>
      </c>
      <c r="L187" s="5">
        <v>0.18159471830466095</v>
      </c>
      <c r="M187" s="5">
        <v>0.17669448579820105</v>
      </c>
      <c r="N187" s="6">
        <f>(Table2[[#This Row],[Normalized tryp - Baker]]-0.16)/0.04</f>
        <v>0.53986795761652373</v>
      </c>
      <c r="O187" s="6">
        <f>(Table2[[#This Row],[Normalized tryp - Simelane]]-0.16)/0.04</f>
        <v>0.41736214495502605</v>
      </c>
    </row>
    <row r="188" spans="1:15" ht="15" x14ac:dyDescent="0.25">
      <c r="A188" s="1">
        <v>43031</v>
      </c>
      <c r="B188" s="2" t="s">
        <v>20</v>
      </c>
      <c r="C188" s="7">
        <v>100</v>
      </c>
      <c r="D188" s="8" t="s">
        <v>22</v>
      </c>
      <c r="E188" s="3">
        <v>120</v>
      </c>
      <c r="F188" s="3"/>
      <c r="G188" s="2">
        <v>177.47342600000002</v>
      </c>
      <c r="H188" s="2">
        <v>36.583542999999999</v>
      </c>
      <c r="I188" s="2">
        <v>176.62048300000001</v>
      </c>
      <c r="J188" s="5">
        <v>36.379694999999998</v>
      </c>
      <c r="K188" s="5">
        <v>171.92184900000001</v>
      </c>
      <c r="L188" s="5">
        <v>0.21160600128259438</v>
      </c>
      <c r="M188" s="5">
        <v>0.20613532867731982</v>
      </c>
      <c r="N188" s="6">
        <f>(Table2[[#This Row],[Normalized tryp - Baker]]-0.16)/0.04</f>
        <v>1.2901500320648593</v>
      </c>
      <c r="O188" s="6">
        <f>(Table2[[#This Row],[Normalized tryp - Simelane]]-0.16)/0.04</f>
        <v>1.1533832169329954</v>
      </c>
    </row>
    <row r="189" spans="1:15" ht="15" x14ac:dyDescent="0.25">
      <c r="A189" s="1">
        <v>7275</v>
      </c>
      <c r="B189" s="2" t="s">
        <v>20</v>
      </c>
      <c r="C189" s="7">
        <v>100</v>
      </c>
      <c r="D189" s="8" t="s">
        <v>22</v>
      </c>
      <c r="E189" s="3">
        <v>160</v>
      </c>
      <c r="F189" s="3"/>
      <c r="G189" s="2">
        <v>150.1479745</v>
      </c>
      <c r="H189" s="2">
        <v>7.7590350000000008</v>
      </c>
      <c r="I189" s="2">
        <v>155.688524</v>
      </c>
      <c r="J189" s="5">
        <v>9.2625620000000009</v>
      </c>
      <c r="K189" s="5">
        <v>151.515603</v>
      </c>
      <c r="L189" s="5">
        <v>6.1132727036699981E-2</v>
      </c>
      <c r="M189" s="5">
        <v>5.1675921875323071E-2</v>
      </c>
      <c r="N189" s="6">
        <f>(Table2[[#This Row],[Normalized tryp - Baker]]-0.16)/0.04</f>
        <v>-2.4716818240825007</v>
      </c>
      <c r="O189" s="6">
        <f>(Table2[[#This Row],[Normalized tryp - Simelane]]-0.16)/0.04</f>
        <v>-2.7081019531169233</v>
      </c>
    </row>
    <row r="190" spans="1:15" ht="15" x14ac:dyDescent="0.25">
      <c r="A190" s="1">
        <v>7275</v>
      </c>
      <c r="B190" s="2" t="s">
        <v>20</v>
      </c>
      <c r="C190" s="7">
        <v>100</v>
      </c>
      <c r="D190" s="8" t="s">
        <v>22</v>
      </c>
      <c r="E190" s="3">
        <v>160</v>
      </c>
      <c r="F190" s="3"/>
      <c r="G190" s="2">
        <v>150.844157</v>
      </c>
      <c r="H190" s="2">
        <v>7.1206689999999995</v>
      </c>
      <c r="I190" s="2">
        <v>154.863596</v>
      </c>
      <c r="J190" s="5">
        <v>8.1729889999999994</v>
      </c>
      <c r="K190" s="5">
        <v>150.107741</v>
      </c>
      <c r="L190" s="5">
        <v>5.4447485156678223E-2</v>
      </c>
      <c r="M190" s="5">
        <v>4.7205467825976177E-2</v>
      </c>
      <c r="N190" s="6">
        <f>(Table2[[#This Row],[Normalized tryp - Baker]]-0.16)/0.04</f>
        <v>-2.6388128710830445</v>
      </c>
      <c r="O190" s="6">
        <f>(Table2[[#This Row],[Normalized tryp - Simelane]]-0.16)/0.04</f>
        <v>-2.8198633043505956</v>
      </c>
    </row>
    <row r="191" spans="1:15" ht="15" x14ac:dyDescent="0.25">
      <c r="A191" s="1">
        <v>42969</v>
      </c>
      <c r="B191" s="2" t="s">
        <v>19</v>
      </c>
      <c r="C191" s="7">
        <v>100</v>
      </c>
      <c r="D191" s="8" t="s">
        <v>22</v>
      </c>
      <c r="E191" s="3">
        <v>200</v>
      </c>
      <c r="F191" s="3"/>
      <c r="G191" s="2">
        <v>75.126588499999997</v>
      </c>
      <c r="H191" s="2">
        <v>25.514364499999999</v>
      </c>
      <c r="I191" s="2">
        <v>75.057744999999997</v>
      </c>
      <c r="J191" s="5">
        <v>29.027462</v>
      </c>
      <c r="K191" s="5">
        <v>71.695447000000001</v>
      </c>
      <c r="L191" s="5">
        <v>0.40487176263787017</v>
      </c>
      <c r="M191" s="5">
        <v>0.3396183030459316</v>
      </c>
      <c r="N191" s="6">
        <f>(Table2[[#This Row],[Normalized tryp - Baker]]-0.16)/0.04</f>
        <v>6.1217940659467542</v>
      </c>
      <c r="O191" s="6">
        <f>(Table2[[#This Row],[Normalized tryp - Simelane]]-0.16)/0.04</f>
        <v>4.4904575761482901</v>
      </c>
    </row>
    <row r="192" spans="1:15" ht="15" x14ac:dyDescent="0.25">
      <c r="A192" s="1">
        <v>42969</v>
      </c>
      <c r="B192" s="2" t="s">
        <v>23</v>
      </c>
      <c r="C192" s="7">
        <v>100</v>
      </c>
      <c r="D192" s="8" t="s">
        <v>22</v>
      </c>
      <c r="E192" s="3">
        <v>200</v>
      </c>
      <c r="F192" s="3"/>
      <c r="G192" s="2">
        <v>73.454082</v>
      </c>
      <c r="H192" s="2">
        <v>28.017163</v>
      </c>
      <c r="I192" s="2">
        <v>71.740746000000001</v>
      </c>
      <c r="J192" s="5">
        <v>30.776858000000001</v>
      </c>
      <c r="K192" s="5">
        <v>69.785713999999999</v>
      </c>
      <c r="L192" s="5">
        <v>0.4410194613757194</v>
      </c>
      <c r="M192" s="5">
        <v>0.38142418007483914</v>
      </c>
      <c r="N192" s="6">
        <f>(Table2[[#This Row],[Normalized tryp - Baker]]-0.16)/0.04</f>
        <v>7.0254865343929858</v>
      </c>
      <c r="O192" s="6">
        <f>(Table2[[#This Row],[Normalized tryp - Simelane]]-0.16)/0.04</f>
        <v>5.5356045018709779</v>
      </c>
    </row>
    <row r="193" spans="1:15" ht="15" x14ac:dyDescent="0.25">
      <c r="A193" s="1">
        <v>43066</v>
      </c>
      <c r="B193" s="2" t="s">
        <v>20</v>
      </c>
      <c r="C193" s="7">
        <v>100</v>
      </c>
      <c r="D193" s="8" t="s">
        <v>22</v>
      </c>
      <c r="E193" s="3">
        <v>200</v>
      </c>
      <c r="F193" s="3"/>
      <c r="G193" s="2">
        <v>142.312646</v>
      </c>
      <c r="H193" s="2">
        <v>8.6352229999999999</v>
      </c>
      <c r="I193" s="2">
        <v>148.28562700000001</v>
      </c>
      <c r="J193" s="5">
        <v>9.965897</v>
      </c>
      <c r="K193" s="5">
        <v>143.091679</v>
      </c>
      <c r="L193" s="5">
        <v>6.9646935933989559E-2</v>
      </c>
      <c r="M193" s="5">
        <v>6.0677833226430208E-2</v>
      </c>
      <c r="N193" s="6">
        <f>(Table2[[#This Row],[Normalized tryp - Baker]]-0.16)/0.04</f>
        <v>-2.2588266016502612</v>
      </c>
      <c r="O193" s="6">
        <f>(Table2[[#This Row],[Normalized tryp - Simelane]]-0.16)/0.04</f>
        <v>-2.4830541693392449</v>
      </c>
    </row>
    <row r="194" spans="1:15" ht="15" x14ac:dyDescent="0.25">
      <c r="A194" s="1">
        <v>43066</v>
      </c>
      <c r="B194" s="2" t="s">
        <v>20</v>
      </c>
      <c r="C194" s="7">
        <v>100</v>
      </c>
      <c r="D194" s="8" t="s">
        <v>22</v>
      </c>
      <c r="E194" s="3">
        <v>200</v>
      </c>
      <c r="F194" s="3"/>
      <c r="G194" s="2">
        <v>144.15085349999998</v>
      </c>
      <c r="H194" s="2">
        <v>10.0651385</v>
      </c>
      <c r="I194" s="2">
        <v>149.54865000000001</v>
      </c>
      <c r="J194" s="5">
        <v>11.751652</v>
      </c>
      <c r="K194" s="5">
        <v>141.28744599999999</v>
      </c>
      <c r="L194" s="5">
        <v>8.3175486093789261E-2</v>
      </c>
      <c r="M194" s="5">
        <v>6.9823648321305304E-2</v>
      </c>
      <c r="N194" s="6">
        <f>(Table2[[#This Row],[Normalized tryp - Baker]]-0.16)/0.04</f>
        <v>-1.9206128476552686</v>
      </c>
      <c r="O194" s="6">
        <f>(Table2[[#This Row],[Normalized tryp - Simelane]]-0.16)/0.04</f>
        <v>-2.2544087919673674</v>
      </c>
    </row>
    <row r="195" spans="1:15" ht="15" x14ac:dyDescent="0.25">
      <c r="A195" s="1">
        <v>43186</v>
      </c>
      <c r="B195" s="2" t="s">
        <v>23</v>
      </c>
      <c r="C195" s="7">
        <v>100</v>
      </c>
      <c r="D195" s="8" t="s">
        <v>22</v>
      </c>
      <c r="E195" s="3">
        <v>200</v>
      </c>
      <c r="F195" s="3">
        <v>2</v>
      </c>
      <c r="G195" s="2">
        <v>151.13562350000001</v>
      </c>
      <c r="H195" s="2">
        <v>28.3515455</v>
      </c>
      <c r="I195" s="2">
        <v>154.90353099999999</v>
      </c>
      <c r="J195" s="5">
        <v>33.519863999999998</v>
      </c>
      <c r="K195" s="5">
        <v>154.210925</v>
      </c>
      <c r="L195" s="5">
        <v>0.21736374384629362</v>
      </c>
      <c r="M195" s="5">
        <v>0.18759009188856127</v>
      </c>
      <c r="N195" s="6">
        <f>(Table2[[#This Row],[Normalized tryp - Baker]]-0.16)/0.04</f>
        <v>1.4340935961573402</v>
      </c>
      <c r="O195" s="6">
        <f>(Table2[[#This Row],[Normalized tryp - Simelane]]-0.16)/0.04</f>
        <v>0.68975229721403153</v>
      </c>
    </row>
    <row r="196" spans="1:15" ht="15" x14ac:dyDescent="0.25">
      <c r="A196" s="1">
        <v>43186</v>
      </c>
      <c r="B196" s="2" t="s">
        <v>23</v>
      </c>
      <c r="C196" s="7">
        <v>100</v>
      </c>
      <c r="D196" s="8" t="s">
        <v>22</v>
      </c>
      <c r="E196" s="3">
        <v>200</v>
      </c>
      <c r="F196" s="3">
        <v>2</v>
      </c>
      <c r="G196" s="2">
        <v>154.46424500000001</v>
      </c>
      <c r="H196" s="2">
        <v>30.862093000000002</v>
      </c>
      <c r="I196" s="2">
        <v>157.75382500000001</v>
      </c>
      <c r="J196" s="5">
        <v>35.409927000000003</v>
      </c>
      <c r="K196" s="5">
        <v>156.14092400000001</v>
      </c>
      <c r="L196" s="5">
        <v>0.22678184612254504</v>
      </c>
      <c r="M196" s="5">
        <v>0.19980088595907747</v>
      </c>
      <c r="N196" s="6">
        <f>(Table2[[#This Row],[Normalized tryp - Baker]]-0.16)/0.04</f>
        <v>1.6695461530636257</v>
      </c>
      <c r="O196" s="6">
        <f>(Table2[[#This Row],[Normalized tryp - Simelane]]-0.16)/0.04</f>
        <v>0.99502214897693664</v>
      </c>
    </row>
    <row r="197" spans="1:15" ht="15" x14ac:dyDescent="0.25">
      <c r="A197" s="1">
        <v>43243</v>
      </c>
      <c r="B197" s="2" t="s">
        <v>19</v>
      </c>
      <c r="C197" s="7">
        <v>100</v>
      </c>
      <c r="D197" s="8" t="s">
        <v>22</v>
      </c>
      <c r="E197" s="3">
        <v>200</v>
      </c>
      <c r="F197" s="3"/>
      <c r="G197" s="2">
        <v>116.815567</v>
      </c>
      <c r="H197" s="2">
        <v>5.1537155000000006</v>
      </c>
      <c r="I197" s="2">
        <v>121.257901</v>
      </c>
      <c r="J197" s="5">
        <v>5.5426359999999999</v>
      </c>
      <c r="K197" s="5">
        <v>116.345882</v>
      </c>
      <c r="L197" s="5">
        <v>4.7639296765140338E-2</v>
      </c>
      <c r="M197" s="5">
        <v>4.411839648049648E-2</v>
      </c>
      <c r="N197" s="6">
        <f>(Table2[[#This Row],[Normalized tryp - Baker]]-0.16)/0.04</f>
        <v>-2.8090175808714917</v>
      </c>
      <c r="O197" s="6">
        <f>(Table2[[#This Row],[Normalized tryp - Simelane]]-0.16)/0.04</f>
        <v>-2.8970400879875879</v>
      </c>
    </row>
    <row r="198" spans="1:15" ht="15" x14ac:dyDescent="0.25">
      <c r="A198" s="1">
        <v>43243</v>
      </c>
      <c r="B198" s="2" t="s">
        <v>19</v>
      </c>
      <c r="C198" s="7">
        <v>100</v>
      </c>
      <c r="D198" s="8" t="s">
        <v>22</v>
      </c>
      <c r="E198" s="3">
        <v>200</v>
      </c>
      <c r="F198" s="3"/>
      <c r="G198" s="2">
        <v>118.26664249999999</v>
      </c>
      <c r="H198" s="2">
        <v>6.6304204999999996</v>
      </c>
      <c r="I198" s="2">
        <v>121.999979</v>
      </c>
      <c r="J198" s="5">
        <v>7.2515010000000002</v>
      </c>
      <c r="K198" s="5">
        <v>118.95596999999999</v>
      </c>
      <c r="L198" s="5">
        <v>6.0959538222419611E-2</v>
      </c>
      <c r="M198" s="5">
        <v>5.6063318953186655E-2</v>
      </c>
      <c r="N198" s="6">
        <f>(Table2[[#This Row],[Normalized tryp - Baker]]-0.16)/0.04</f>
        <v>-2.4760115444395097</v>
      </c>
      <c r="O198" s="6">
        <f>(Table2[[#This Row],[Normalized tryp - Simelane]]-0.16)/0.04</f>
        <v>-2.5984170261703334</v>
      </c>
    </row>
    <row r="199" spans="1:15" ht="15" x14ac:dyDescent="0.25">
      <c r="A199" s="1">
        <v>43002</v>
      </c>
      <c r="B199" s="2" t="s">
        <v>23</v>
      </c>
      <c r="C199" s="7">
        <v>100</v>
      </c>
      <c r="D199" s="8" t="s">
        <v>22</v>
      </c>
      <c r="E199" s="3">
        <v>210</v>
      </c>
      <c r="F199" s="3"/>
      <c r="G199" s="2">
        <v>152.68951650000002</v>
      </c>
      <c r="H199" s="2">
        <v>42.705536000000002</v>
      </c>
      <c r="I199" s="2">
        <v>157.67574300000001</v>
      </c>
      <c r="J199" s="5">
        <v>49.722791000000001</v>
      </c>
      <c r="K199" s="5">
        <v>153.49447699999999</v>
      </c>
      <c r="L199" s="5">
        <v>0.3239386326584246</v>
      </c>
      <c r="M199" s="5">
        <v>0.27968872375072323</v>
      </c>
      <c r="N199" s="6">
        <f>(Table2[[#This Row],[Normalized tryp - Baker]]-0.16)/0.04</f>
        <v>4.0984658164606147</v>
      </c>
      <c r="O199" s="6">
        <f>(Table2[[#This Row],[Normalized tryp - Simelane]]-0.16)/0.04</f>
        <v>2.9922180937680807</v>
      </c>
    </row>
    <row r="200" spans="1:15" ht="15" x14ac:dyDescent="0.25">
      <c r="A200" s="1">
        <v>43002</v>
      </c>
      <c r="B200" s="2" t="s">
        <v>23</v>
      </c>
      <c r="C200" s="7">
        <v>100</v>
      </c>
      <c r="D200" s="8" t="s">
        <v>22</v>
      </c>
      <c r="E200" s="3">
        <v>210</v>
      </c>
      <c r="F200" s="3"/>
      <c r="G200" s="2">
        <v>154.67077499999999</v>
      </c>
      <c r="H200" s="2">
        <v>48.594474499999997</v>
      </c>
      <c r="I200" s="2">
        <v>159.60454899999999</v>
      </c>
      <c r="J200" s="5">
        <v>56.470632999999999</v>
      </c>
      <c r="K200" s="5">
        <v>159.14082500000001</v>
      </c>
      <c r="L200" s="5">
        <v>0.35484692881289259</v>
      </c>
      <c r="M200" s="5">
        <v>0.31418006730747938</v>
      </c>
      <c r="N200" s="6">
        <f>(Table2[[#This Row],[Normalized tryp - Baker]]-0.16)/0.04</f>
        <v>4.8711732203223148</v>
      </c>
      <c r="O200" s="6">
        <f>(Table2[[#This Row],[Normalized tryp - Simelane]]-0.16)/0.04</f>
        <v>3.8545016826869842</v>
      </c>
    </row>
    <row r="201" spans="1:15" ht="15" x14ac:dyDescent="0.25">
      <c r="A201" s="1">
        <v>43031</v>
      </c>
      <c r="B201" s="2" t="s">
        <v>23</v>
      </c>
      <c r="C201" s="7">
        <v>100</v>
      </c>
      <c r="D201" s="8" t="s">
        <v>22</v>
      </c>
      <c r="E201" s="3">
        <v>230</v>
      </c>
      <c r="F201" s="3"/>
      <c r="G201" s="2">
        <v>168.4463025</v>
      </c>
      <c r="H201" s="2">
        <v>53.797662000000003</v>
      </c>
      <c r="I201" s="2">
        <v>170.20463899999999</v>
      </c>
      <c r="J201" s="5">
        <v>61.162709999999997</v>
      </c>
      <c r="K201" s="5">
        <v>168.753862</v>
      </c>
      <c r="L201" s="5">
        <v>0.36243739417353305</v>
      </c>
      <c r="M201" s="5">
        <v>0.319375736965197</v>
      </c>
      <c r="N201" s="6">
        <f>(Table2[[#This Row],[Normalized tryp - Baker]]-0.16)/0.04</f>
        <v>5.0609348543383259</v>
      </c>
      <c r="O201" s="6">
        <f>(Table2[[#This Row],[Normalized tryp - Simelane]]-0.16)/0.04</f>
        <v>3.9843934241299248</v>
      </c>
    </row>
    <row r="202" spans="1:15" ht="15" x14ac:dyDescent="0.25">
      <c r="A202" s="1">
        <v>43031</v>
      </c>
      <c r="B202" s="2" t="s">
        <v>23</v>
      </c>
      <c r="C202" s="7">
        <v>100</v>
      </c>
      <c r="D202" s="8" t="s">
        <v>22</v>
      </c>
      <c r="E202" s="3">
        <v>230</v>
      </c>
      <c r="F202" s="3"/>
      <c r="G202" s="2">
        <v>178.50160600000001</v>
      </c>
      <c r="H202" s="2">
        <v>68.653821999999991</v>
      </c>
      <c r="I202" s="2">
        <v>178.37941599999999</v>
      </c>
      <c r="J202" s="5">
        <v>76.327920000000006</v>
      </c>
      <c r="K202" s="5">
        <v>177.68561800000001</v>
      </c>
      <c r="L202" s="5">
        <v>0.42956723711876332</v>
      </c>
      <c r="M202" s="5">
        <v>0.38461178887096392</v>
      </c>
      <c r="N202" s="6">
        <f>(Table2[[#This Row],[Normalized tryp - Baker]]-0.16)/0.04</f>
        <v>6.7391809279690822</v>
      </c>
      <c r="O202" s="6">
        <f>(Table2[[#This Row],[Normalized tryp - Simelane]]-0.16)/0.04</f>
        <v>5.6152947217740978</v>
      </c>
    </row>
    <row r="203" spans="1:15" ht="15" x14ac:dyDescent="0.25">
      <c r="A203" s="1">
        <v>43066</v>
      </c>
      <c r="B203" s="2" t="s">
        <v>23</v>
      </c>
      <c r="C203" s="7">
        <v>100</v>
      </c>
      <c r="D203" s="8" t="s">
        <v>22</v>
      </c>
      <c r="E203" s="3">
        <v>260</v>
      </c>
      <c r="F203" s="3"/>
      <c r="G203" s="2">
        <v>141.78723100000002</v>
      </c>
      <c r="H203" s="2">
        <v>32.858252500000006</v>
      </c>
      <c r="I203" s="2">
        <v>145.58553699999999</v>
      </c>
      <c r="J203" s="5">
        <v>37.908554000000002</v>
      </c>
      <c r="K203" s="5">
        <v>144.64199500000001</v>
      </c>
      <c r="L203" s="5">
        <v>0.26208539228181965</v>
      </c>
      <c r="M203" s="5">
        <v>0.2317433824488751</v>
      </c>
      <c r="N203" s="6">
        <f>(Table2[[#This Row],[Normalized tryp - Baker]]-0.16)/0.04</f>
        <v>2.552134807045491</v>
      </c>
      <c r="O203" s="6">
        <f>(Table2[[#This Row],[Normalized tryp - Simelane]]-0.16)/0.04</f>
        <v>1.7935845612218775</v>
      </c>
    </row>
    <row r="204" spans="1:15" ht="15" x14ac:dyDescent="0.25">
      <c r="A204" s="1">
        <v>43066</v>
      </c>
      <c r="B204" s="2" t="s">
        <v>23</v>
      </c>
      <c r="C204" s="7">
        <v>100</v>
      </c>
      <c r="D204" s="8" t="s">
        <v>22</v>
      </c>
      <c r="E204" s="3">
        <v>260</v>
      </c>
      <c r="F204" s="3"/>
      <c r="G204" s="2">
        <v>143.67967850000002</v>
      </c>
      <c r="H204" s="2">
        <v>34.218132499999996</v>
      </c>
      <c r="I204" s="2">
        <v>147.21393599999999</v>
      </c>
      <c r="J204" s="5">
        <v>39.715767</v>
      </c>
      <c r="K204" s="5">
        <v>144.46079700000001</v>
      </c>
      <c r="L204" s="5">
        <v>0.27492418583292183</v>
      </c>
      <c r="M204" s="5">
        <v>0.2381556867139008</v>
      </c>
      <c r="N204" s="6">
        <f>(Table2[[#This Row],[Normalized tryp - Baker]]-0.16)/0.04</f>
        <v>2.8731046458230458</v>
      </c>
      <c r="O204" s="6">
        <f>(Table2[[#This Row],[Normalized tryp - Simelane]]-0.16)/0.04</f>
        <v>1.9538921678475201</v>
      </c>
    </row>
    <row r="205" spans="1:15" ht="15" x14ac:dyDescent="0.25">
      <c r="A205" s="1">
        <v>43095</v>
      </c>
      <c r="B205" s="2" t="s">
        <v>23</v>
      </c>
      <c r="C205" s="7">
        <v>100</v>
      </c>
      <c r="D205" s="8" t="s">
        <v>22</v>
      </c>
      <c r="E205" s="3">
        <v>260</v>
      </c>
      <c r="F205" s="3"/>
      <c r="G205" s="2">
        <v>162.13148849999999</v>
      </c>
      <c r="H205" s="2">
        <v>55.787861499999998</v>
      </c>
      <c r="I205" s="2">
        <v>161.45587</v>
      </c>
      <c r="J205" s="5">
        <v>64.017773000000005</v>
      </c>
      <c r="K205" s="5">
        <v>162.63485</v>
      </c>
      <c r="L205" s="5">
        <v>0.39362887474609537</v>
      </c>
      <c r="M205" s="5">
        <v>0.34409023204644174</v>
      </c>
      <c r="N205" s="6">
        <f>(Table2[[#This Row],[Normalized tryp - Baker]]-0.16)/0.04</f>
        <v>5.8407218686523841</v>
      </c>
      <c r="O205" s="6">
        <f>(Table2[[#This Row],[Normalized tryp - Simelane]]-0.16)/0.04</f>
        <v>4.6022558011610428</v>
      </c>
    </row>
    <row r="206" spans="1:15" ht="15" x14ac:dyDescent="0.25">
      <c r="A206" s="1">
        <v>43095</v>
      </c>
      <c r="B206" s="2" t="s">
        <v>23</v>
      </c>
      <c r="C206" s="7">
        <v>100</v>
      </c>
      <c r="D206" s="8" t="s">
        <v>22</v>
      </c>
      <c r="E206" s="3">
        <v>260</v>
      </c>
      <c r="F206" s="3"/>
      <c r="G206" s="2">
        <v>161.61352399999998</v>
      </c>
      <c r="H206" s="2">
        <v>51.222145499999996</v>
      </c>
      <c r="I206" s="2">
        <v>161.142945</v>
      </c>
      <c r="J206" s="5">
        <v>58.283805999999998</v>
      </c>
      <c r="K206" s="5">
        <v>160.99751000000001</v>
      </c>
      <c r="L206" s="5">
        <v>0.36201681628492266</v>
      </c>
      <c r="M206" s="5">
        <v>0.31694219785715461</v>
      </c>
      <c r="N206" s="6">
        <f>(Table2[[#This Row],[Normalized tryp - Baker]]-0.16)/0.04</f>
        <v>5.0504204071230667</v>
      </c>
      <c r="O206" s="6">
        <f>(Table2[[#This Row],[Normalized tryp - Simelane]]-0.16)/0.04</f>
        <v>3.9235549464288648</v>
      </c>
    </row>
    <row r="207" spans="1:15" ht="15" x14ac:dyDescent="0.25">
      <c r="A207" s="1">
        <v>43214</v>
      </c>
      <c r="B207" s="2" t="s">
        <v>23</v>
      </c>
      <c r="C207" s="7">
        <v>500</v>
      </c>
      <c r="D207" s="8" t="s">
        <v>24</v>
      </c>
      <c r="E207" s="3">
        <v>770</v>
      </c>
      <c r="F207" s="3"/>
      <c r="G207" s="2">
        <v>171.92721349999999</v>
      </c>
      <c r="H207" s="2">
        <v>58.572292500000003</v>
      </c>
      <c r="I207" s="2">
        <v>168.868899</v>
      </c>
      <c r="J207" s="5">
        <v>65.446495999999996</v>
      </c>
      <c r="K207" s="5">
        <v>177.89661899999999</v>
      </c>
      <c r="L207" s="5">
        <v>0.36789061179403304</v>
      </c>
      <c r="M207" s="5">
        <v>0.34068075267211845</v>
      </c>
      <c r="N207" s="6">
        <f>(Table2[[#This Row],[Normalized tryp - Baker]]-0.16)/0.04</f>
        <v>5.1972652948508262</v>
      </c>
      <c r="O207" s="6">
        <f>(Table2[[#This Row],[Normalized tryp - Simelane]]-0.16)/0.04</f>
        <v>4.5170188168029606</v>
      </c>
    </row>
    <row r="208" spans="1:15" ht="15" x14ac:dyDescent="0.25">
      <c r="A208" s="1">
        <v>43214</v>
      </c>
      <c r="B208" s="2" t="s">
        <v>23</v>
      </c>
      <c r="C208" s="7">
        <v>500</v>
      </c>
      <c r="D208" s="8" t="s">
        <v>24</v>
      </c>
      <c r="E208" s="3">
        <v>770</v>
      </c>
      <c r="F208" s="3"/>
      <c r="G208" s="2">
        <v>174.18593199999998</v>
      </c>
      <c r="H208" s="2">
        <v>68.111121499999996</v>
      </c>
      <c r="I208" s="2">
        <v>169.63064700000001</v>
      </c>
      <c r="J208" s="5">
        <v>71.463584999999995</v>
      </c>
      <c r="K208" s="5">
        <v>179.584622</v>
      </c>
      <c r="L208" s="5">
        <v>0.39793822101315557</v>
      </c>
      <c r="M208" s="5">
        <v>0.39102538717076191</v>
      </c>
      <c r="N208" s="6">
        <f>(Table2[[#This Row],[Normalized tryp - Baker]]-0.16)/0.04</f>
        <v>5.9484555253288889</v>
      </c>
      <c r="O208" s="6">
        <f>(Table2[[#This Row],[Normalized tryp - Simelane]]-0.16)/0.04</f>
        <v>5.7756346792690474</v>
      </c>
    </row>
    <row r="209" spans="1:15" ht="15" x14ac:dyDescent="0.25">
      <c r="A209" s="1">
        <v>43242</v>
      </c>
      <c r="B209" s="2" t="s">
        <v>23</v>
      </c>
      <c r="C209" s="3">
        <v>2000</v>
      </c>
      <c r="D209" s="2" t="s">
        <v>25</v>
      </c>
      <c r="E209" s="3">
        <v>2900</v>
      </c>
      <c r="F209" s="3">
        <v>3</v>
      </c>
      <c r="G209" s="2">
        <v>146.42059799999998</v>
      </c>
      <c r="H209" s="2">
        <v>89.264511999999996</v>
      </c>
      <c r="I209" s="2">
        <v>138.39840899999999</v>
      </c>
      <c r="J209" s="5">
        <v>94.806551999999996</v>
      </c>
      <c r="K209" s="5">
        <v>156.10575700000001</v>
      </c>
      <c r="L209" s="5">
        <v>0.60732258580316156</v>
      </c>
      <c r="M209" s="5">
        <v>0.60964449824197553</v>
      </c>
      <c r="N209" s="6">
        <f>(Table2[[#This Row],[Normalized tryp - Baker]]-0.16)/0.04</f>
        <v>11.183064645079037</v>
      </c>
      <c r="O209" s="6">
        <f>(Table2[[#This Row],[Normalized tryp - Simelane]]-0.16)/0.04</f>
        <v>11.241112456049388</v>
      </c>
    </row>
    <row r="210" spans="1:15" ht="15" x14ac:dyDescent="0.25">
      <c r="A210" s="1">
        <v>43242</v>
      </c>
      <c r="B210" s="2" t="s">
        <v>23</v>
      </c>
      <c r="C210" s="3">
        <v>2000</v>
      </c>
      <c r="D210" s="2" t="s">
        <v>25</v>
      </c>
      <c r="E210" s="3">
        <v>2900</v>
      </c>
      <c r="F210" s="3">
        <v>3</v>
      </c>
      <c r="G210" s="2">
        <v>147.55249049999998</v>
      </c>
      <c r="H210" s="2">
        <v>93.116759999999999</v>
      </c>
      <c r="I210" s="2">
        <v>140.19548900000001</v>
      </c>
      <c r="J210" s="5">
        <v>95.718502999999998</v>
      </c>
      <c r="K210" s="5">
        <v>155.94542000000001</v>
      </c>
      <c r="L210" s="5">
        <v>0.61379489695817924</v>
      </c>
      <c r="M210" s="5">
        <v>0.63107548835307536</v>
      </c>
      <c r="N210" s="6">
        <f>(Table2[[#This Row],[Normalized tryp - Baker]]-0.16)/0.04</f>
        <v>11.344872423954479</v>
      </c>
      <c r="O210" s="6">
        <f>(Table2[[#This Row],[Normalized tryp - Simelane]]-0.16)/0.04</f>
        <v>11.776887208826883</v>
      </c>
    </row>
  </sheetData>
  <conditionalFormatting sqref="B1:D210">
    <cfRule type="containsText" dxfId="41" priority="2" operator="containsText" text="AAI05">
      <formula>NOT(ISERROR(SEARCH("AAI05",B1)))</formula>
    </cfRule>
  </conditionalFormatting>
  <conditionalFormatting sqref="B12:D80 B2:D10 C11:D11 C81:D210">
    <cfRule type="containsText" dxfId="40" priority="4" operator="containsText" text="other">
      <formula>NOT(ISERROR(SEARCH("other",B2)))</formula>
    </cfRule>
  </conditionalFormatting>
  <conditionalFormatting sqref="B2:D11 C12:D210">
    <cfRule type="containsText" dxfId="39" priority="3" operator="containsText" text="other">
      <formula>NOT(ISERROR(SEARCH("other",B2)))</formula>
    </cfRule>
  </conditionalFormatting>
  <conditionalFormatting sqref="B81:D210">
    <cfRule type="containsText" dxfId="38" priority="1" operator="containsText" text="other">
      <formula>NOT(ISERROR(SEARCH("other",B81)))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0"/>
  <sheetViews>
    <sheetView tabSelected="1" topLeftCell="A171" zoomScaleNormal="100" workbookViewId="0">
      <selection activeCell="E2" sqref="E2:E208"/>
    </sheetView>
  </sheetViews>
  <sheetFormatPr defaultRowHeight="14.25" x14ac:dyDescent="0.2"/>
  <cols>
    <col min="6" max="6" width="19.875" customWidth="1"/>
    <col min="7" max="7" width="23.25" customWidth="1"/>
    <col min="8" max="8" width="23.875" customWidth="1"/>
    <col min="9" max="9" width="21" customWidth="1"/>
    <col min="10" max="10" width="19.5" customWidth="1"/>
    <col min="11" max="11" width="20.375" customWidth="1"/>
    <col min="12" max="12" width="21" customWidth="1"/>
    <col min="13" max="13" width="23.875" customWidth="1"/>
    <col min="14" max="14" width="26.5" bestFit="1" customWidth="1"/>
    <col min="15" max="15" width="29.5" bestFit="1" customWidth="1"/>
  </cols>
  <sheetData>
    <row r="1" spans="1:15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</row>
    <row r="2" spans="1:15" ht="15" x14ac:dyDescent="0.25">
      <c r="A2" s="1">
        <v>42954</v>
      </c>
      <c r="B2" s="2" t="s">
        <v>15</v>
      </c>
      <c r="C2" s="3">
        <v>0</v>
      </c>
      <c r="D2" s="2">
        <f>IF(E2&gt;=100, 100, 0)</f>
        <v>0</v>
      </c>
      <c r="E2" s="3">
        <v>0</v>
      </c>
      <c r="F2" s="3"/>
      <c r="G2" s="2">
        <v>142.53407700000002</v>
      </c>
      <c r="H2" s="2">
        <v>13.786852</v>
      </c>
      <c r="I2" s="2">
        <v>145.38049699999999</v>
      </c>
      <c r="J2" s="5">
        <v>13.83841</v>
      </c>
      <c r="K2" s="5">
        <v>140.76769400000001</v>
      </c>
      <c r="L2" s="5">
        <v>9.8306718017274614E-2</v>
      </c>
      <c r="M2" s="5">
        <v>9.6726707677070076E-2</v>
      </c>
      <c r="N2" s="6">
        <f>(Table23[[#This Row],[Normalized tryp - Baker]]-0.16)/0.04</f>
        <v>-1.5423320495681347</v>
      </c>
      <c r="O2" s="6">
        <f>(Table23[[#This Row],[Normalized tryp - Simelane]]-0.16)/0.04</f>
        <v>-1.5818323080732482</v>
      </c>
    </row>
    <row r="3" spans="1:15" ht="15" x14ac:dyDescent="0.25">
      <c r="A3" s="1">
        <v>42969</v>
      </c>
      <c r="B3" s="2" t="s">
        <v>15</v>
      </c>
      <c r="C3" s="3">
        <v>0</v>
      </c>
      <c r="D3" s="2">
        <f>IF(E3&gt;=100, 100, 0)</f>
        <v>0</v>
      </c>
      <c r="E3" s="3">
        <v>0</v>
      </c>
      <c r="F3" s="3"/>
      <c r="G3" s="2">
        <v>84.757805000000005</v>
      </c>
      <c r="H3" s="2">
        <v>25.421380999999997</v>
      </c>
      <c r="I3" s="2">
        <v>81.580877000000001</v>
      </c>
      <c r="J3" s="5">
        <v>26.443601000000001</v>
      </c>
      <c r="K3" s="5">
        <v>81.631540999999999</v>
      </c>
      <c r="L3" s="5">
        <v>0.32393852518354393</v>
      </c>
      <c r="M3" s="5">
        <v>0.29992967609295679</v>
      </c>
      <c r="N3" s="6">
        <f>(Table23[[#This Row],[Normalized tryp - Baker]]-0.16)/0.04</f>
        <v>4.0984631295885983</v>
      </c>
      <c r="O3" s="6">
        <f>(Table23[[#This Row],[Normalized tryp - Simelane]]-0.16)/0.04</f>
        <v>3.4982419023239197</v>
      </c>
    </row>
    <row r="4" spans="1:15" ht="15" x14ac:dyDescent="0.25">
      <c r="A4" s="1">
        <v>43002</v>
      </c>
      <c r="B4" s="2" t="s">
        <v>15</v>
      </c>
      <c r="C4" s="3">
        <v>0</v>
      </c>
      <c r="D4" s="2">
        <f>IF(E4&gt;=100, 100, 0)</f>
        <v>0</v>
      </c>
      <c r="E4" s="3">
        <v>0</v>
      </c>
      <c r="F4" s="3"/>
      <c r="G4" s="2">
        <v>142.33857399999999</v>
      </c>
      <c r="H4" s="2">
        <v>9.6121429999999997</v>
      </c>
      <c r="I4" s="2">
        <v>150.75683599999999</v>
      </c>
      <c r="J4" s="5">
        <v>9.4646220000000003</v>
      </c>
      <c r="K4" s="5">
        <v>142.65060399999999</v>
      </c>
      <c r="L4" s="5">
        <v>6.634827848327933E-2</v>
      </c>
      <c r="M4" s="5">
        <v>6.7530134171500125E-2</v>
      </c>
      <c r="N4" s="6">
        <f>(Table23[[#This Row],[Normalized tryp - Baker]]-0.16)/0.04</f>
        <v>-2.3412930379180166</v>
      </c>
      <c r="O4" s="6">
        <f>(Table23[[#This Row],[Normalized tryp - Simelane]]-0.16)/0.04</f>
        <v>-2.3117466457124971</v>
      </c>
    </row>
    <row r="5" spans="1:15" ht="15" x14ac:dyDescent="0.25">
      <c r="A5" s="1">
        <v>43010</v>
      </c>
      <c r="B5" s="2" t="s">
        <v>15</v>
      </c>
      <c r="C5" s="3">
        <v>0</v>
      </c>
      <c r="D5" s="2">
        <f>IF(E5&gt;=100, 100, 0)</f>
        <v>0</v>
      </c>
      <c r="E5" s="3">
        <v>0</v>
      </c>
      <c r="F5" s="3"/>
      <c r="G5" s="2">
        <v>142.712593</v>
      </c>
      <c r="H5" s="2">
        <v>6.2671305000000004</v>
      </c>
      <c r="I5" s="2">
        <v>148.45967300000001</v>
      </c>
      <c r="J5" s="5">
        <v>6.385446</v>
      </c>
      <c r="K5" s="5">
        <v>143.812895</v>
      </c>
      <c r="L5" s="5">
        <v>4.4401067094852656E-2</v>
      </c>
      <c r="M5" s="5">
        <v>4.3914348189300997E-2</v>
      </c>
      <c r="N5" s="6">
        <f>(Table23[[#This Row],[Normalized tryp - Baker]]-0.16)/0.04</f>
        <v>-2.8899733226286837</v>
      </c>
      <c r="O5" s="6">
        <f>(Table23[[#This Row],[Normalized tryp - Simelane]]-0.16)/0.04</f>
        <v>-2.9021412952674752</v>
      </c>
    </row>
    <row r="6" spans="1:15" ht="15" x14ac:dyDescent="0.25">
      <c r="A6" s="1">
        <v>43010</v>
      </c>
      <c r="B6" s="2" t="s">
        <v>15</v>
      </c>
      <c r="C6" s="3">
        <v>0</v>
      </c>
      <c r="D6" s="2">
        <f>IF(E6&gt;=100, 100, 0)</f>
        <v>0</v>
      </c>
      <c r="E6" s="3">
        <v>0</v>
      </c>
      <c r="F6" s="3"/>
      <c r="G6" s="2">
        <v>148.6849785</v>
      </c>
      <c r="H6" s="2">
        <v>11.4506485</v>
      </c>
      <c r="I6" s="2">
        <v>153.53858500000001</v>
      </c>
      <c r="J6" s="5">
        <v>10.854602</v>
      </c>
      <c r="K6" s="5">
        <v>148.58961099999999</v>
      </c>
      <c r="L6" s="5">
        <v>7.3050881060587741E-2</v>
      </c>
      <c r="M6" s="5">
        <v>7.701281336903848E-2</v>
      </c>
      <c r="N6" s="6">
        <f>(Table23[[#This Row],[Normalized tryp - Baker]]-0.16)/0.04</f>
        <v>-2.1737279734853066</v>
      </c>
      <c r="O6" s="6">
        <f>(Table23[[#This Row],[Normalized tryp - Simelane]]-0.16)/0.04</f>
        <v>-2.0746796657740378</v>
      </c>
    </row>
    <row r="7" spans="1:15" ht="15" x14ac:dyDescent="0.25">
      <c r="A7" s="1">
        <v>43010</v>
      </c>
      <c r="B7" s="2" t="s">
        <v>16</v>
      </c>
      <c r="C7" s="3">
        <v>0</v>
      </c>
      <c r="D7" s="2">
        <f>IF(E7&gt;=100, 100, 0)</f>
        <v>0</v>
      </c>
      <c r="E7" s="3">
        <v>0</v>
      </c>
      <c r="F7" s="3"/>
      <c r="G7" s="2">
        <v>148.54461000000001</v>
      </c>
      <c r="H7" s="2">
        <v>16.482770500000001</v>
      </c>
      <c r="I7" s="2">
        <v>153.74779699999999</v>
      </c>
      <c r="J7" s="5">
        <v>19.033550999999999</v>
      </c>
      <c r="K7" s="5">
        <v>148.31483399999999</v>
      </c>
      <c r="L7" s="5">
        <v>0.12833207904207344</v>
      </c>
      <c r="M7" s="5">
        <v>0.11096175418280071</v>
      </c>
      <c r="N7" s="6">
        <f>(Table23[[#This Row],[Normalized tryp - Baker]]-0.16)/0.04</f>
        <v>-0.79169802394816402</v>
      </c>
      <c r="O7" s="6">
        <f>(Table23[[#This Row],[Normalized tryp - Simelane]]-0.16)/0.04</f>
        <v>-1.2259561454299821</v>
      </c>
    </row>
    <row r="8" spans="1:15" ht="15" x14ac:dyDescent="0.25">
      <c r="A8" s="1">
        <v>43010</v>
      </c>
      <c r="B8" s="2" t="s">
        <v>16</v>
      </c>
      <c r="C8" s="3">
        <v>0</v>
      </c>
      <c r="D8" s="2">
        <f>IF(E8&gt;=100, 100, 0)</f>
        <v>0</v>
      </c>
      <c r="E8" s="3">
        <v>0</v>
      </c>
      <c r="F8" s="3"/>
      <c r="G8" s="2">
        <v>150.769949</v>
      </c>
      <c r="H8" s="2">
        <v>20.239651500000001</v>
      </c>
      <c r="I8" s="2">
        <v>156.12781000000001</v>
      </c>
      <c r="J8" s="5">
        <v>22.448896999999999</v>
      </c>
      <c r="K8" s="5">
        <v>150.38490300000001</v>
      </c>
      <c r="L8" s="5">
        <v>0.1492762674455427</v>
      </c>
      <c r="M8" s="5">
        <v>0.13424194698109237</v>
      </c>
      <c r="N8" s="6">
        <f>(Table23[[#This Row],[Normalized tryp - Baker]]-0.16)/0.04</f>
        <v>-0.26809331386143248</v>
      </c>
      <c r="O8" s="6">
        <f>(Table23[[#This Row],[Normalized tryp - Simelane]]-0.16)/0.04</f>
        <v>-0.64395132547269074</v>
      </c>
    </row>
    <row r="9" spans="1:15" ht="15" x14ac:dyDescent="0.25">
      <c r="A9" s="1">
        <v>43031</v>
      </c>
      <c r="B9" s="2" t="s">
        <v>15</v>
      </c>
      <c r="C9" s="3">
        <v>0</v>
      </c>
      <c r="D9" s="2">
        <f>IF(E9&gt;=100, 100, 0)</f>
        <v>0</v>
      </c>
      <c r="E9" s="3">
        <v>0</v>
      </c>
      <c r="F9" s="3"/>
      <c r="G9" s="2">
        <v>149.97154499999999</v>
      </c>
      <c r="H9" s="2">
        <v>13.537109000000001</v>
      </c>
      <c r="I9" s="2">
        <v>156.90565100000001</v>
      </c>
      <c r="J9" s="5">
        <v>14.750957</v>
      </c>
      <c r="K9" s="5">
        <v>150.164962</v>
      </c>
      <c r="L9" s="5">
        <v>9.8231683366989425E-2</v>
      </c>
      <c r="M9" s="5">
        <v>9.0264516512115686E-2</v>
      </c>
      <c r="N9" s="6">
        <f>(Table23[[#This Row],[Normalized tryp - Baker]]-0.16)/0.04</f>
        <v>-1.5442079158252644</v>
      </c>
      <c r="O9" s="6">
        <f>(Table23[[#This Row],[Normalized tryp - Simelane]]-0.16)/0.04</f>
        <v>-1.743387087197108</v>
      </c>
    </row>
    <row r="10" spans="1:15" ht="15" x14ac:dyDescent="0.25">
      <c r="A10" s="1">
        <v>43031</v>
      </c>
      <c r="B10" s="2" t="s">
        <v>15</v>
      </c>
      <c r="C10" s="3">
        <v>0</v>
      </c>
      <c r="D10" s="2">
        <f>IF(E10&gt;=100, 100, 0)</f>
        <v>0</v>
      </c>
      <c r="E10" s="3">
        <v>0</v>
      </c>
      <c r="F10" s="3"/>
      <c r="G10" s="2">
        <v>155.86405999999999</v>
      </c>
      <c r="H10" s="2">
        <v>32.125413500000001</v>
      </c>
      <c r="I10" s="2">
        <v>157.88555099999999</v>
      </c>
      <c r="J10" s="5">
        <v>35.404563000000003</v>
      </c>
      <c r="K10" s="5">
        <v>154.566765</v>
      </c>
      <c r="L10" s="5">
        <v>0.22905676391687438</v>
      </c>
      <c r="M10" s="5">
        <v>0.20611174570969087</v>
      </c>
      <c r="N10" s="6">
        <f>(Table23[[#This Row],[Normalized tryp - Baker]]-0.16)/0.04</f>
        <v>1.7264190979218594</v>
      </c>
      <c r="O10" s="6">
        <f>(Table23[[#This Row],[Normalized tryp - Simelane]]-0.16)/0.04</f>
        <v>1.1527936427422718</v>
      </c>
    </row>
    <row r="11" spans="1:15" ht="15" x14ac:dyDescent="0.25">
      <c r="A11" s="1">
        <v>43031</v>
      </c>
      <c r="B11" s="2" t="s">
        <v>15</v>
      </c>
      <c r="C11" s="3">
        <v>0</v>
      </c>
      <c r="D11" s="2">
        <f>IF(E11&gt;=100, 100, 0)</f>
        <v>0</v>
      </c>
      <c r="E11" s="3">
        <v>0</v>
      </c>
      <c r="F11" s="3"/>
      <c r="G11" s="2">
        <v>148.01323400000001</v>
      </c>
      <c r="H11" s="2">
        <v>12.7762555</v>
      </c>
      <c r="I11" s="2">
        <v>154.11555799999999</v>
      </c>
      <c r="J11" s="5">
        <v>13.051629</v>
      </c>
      <c r="K11" s="5">
        <v>148.797631</v>
      </c>
      <c r="L11" s="5">
        <v>8.7713956951371089E-2</v>
      </c>
      <c r="M11" s="5">
        <v>8.6318332183728919E-2</v>
      </c>
      <c r="N11" s="6">
        <f>(Table23[[#This Row],[Normalized tryp - Baker]]-0.16)/0.04</f>
        <v>-1.8071510762157228</v>
      </c>
      <c r="O11" s="6">
        <f>(Table23[[#This Row],[Normalized tryp - Simelane]]-0.16)/0.04</f>
        <v>-1.8420416954067771</v>
      </c>
    </row>
    <row r="12" spans="1:15" ht="15" x14ac:dyDescent="0.25">
      <c r="A12" s="1">
        <v>43031</v>
      </c>
      <c r="B12" s="2" t="s">
        <v>16</v>
      </c>
      <c r="C12" s="3">
        <v>0</v>
      </c>
      <c r="D12" s="2">
        <f>IF(E12&gt;=100, 100, 0)</f>
        <v>0</v>
      </c>
      <c r="E12" s="3">
        <v>0</v>
      </c>
      <c r="F12" s="3"/>
      <c r="G12" s="2">
        <v>149.18118700000002</v>
      </c>
      <c r="H12" s="2">
        <v>14.207065500000001</v>
      </c>
      <c r="I12" s="2">
        <v>153.86283399999999</v>
      </c>
      <c r="J12" s="5">
        <v>16.274452</v>
      </c>
      <c r="K12" s="5">
        <v>146.746635</v>
      </c>
      <c r="L12" s="5">
        <v>0.11090170483295921</v>
      </c>
      <c r="M12" s="5">
        <v>9.5233626878166611E-2</v>
      </c>
      <c r="N12" s="6">
        <f>(Table23[[#This Row],[Normalized tryp - Baker]]-0.16)/0.04</f>
        <v>-1.2274573791760199</v>
      </c>
      <c r="O12" s="6">
        <f>(Table23[[#This Row],[Normalized tryp - Simelane]]-0.16)/0.04</f>
        <v>-1.6191593280458347</v>
      </c>
    </row>
    <row r="13" spans="1:15" ht="15" x14ac:dyDescent="0.25">
      <c r="A13" s="1">
        <v>43031</v>
      </c>
      <c r="B13" s="2" t="s">
        <v>16</v>
      </c>
      <c r="C13" s="3">
        <v>0</v>
      </c>
      <c r="D13" s="2">
        <f>IF(E13&gt;=100, 100, 0)</f>
        <v>0</v>
      </c>
      <c r="E13" s="3">
        <v>0</v>
      </c>
      <c r="F13" s="3"/>
      <c r="G13" s="2">
        <v>149.54924600000001</v>
      </c>
      <c r="H13" s="2">
        <v>15.378594</v>
      </c>
      <c r="I13" s="2">
        <v>156.72862499999999</v>
      </c>
      <c r="J13" s="5">
        <v>17.931460999999999</v>
      </c>
      <c r="K13" s="5">
        <v>150.577426</v>
      </c>
      <c r="L13" s="5">
        <v>0.11908465615556477</v>
      </c>
      <c r="M13" s="5">
        <v>0.10283297583459564</v>
      </c>
      <c r="N13" s="6">
        <f>(Table23[[#This Row],[Normalized tryp - Baker]]-0.16)/0.04</f>
        <v>-1.0228835961108809</v>
      </c>
      <c r="O13" s="6">
        <f>(Table23[[#This Row],[Normalized tryp - Simelane]]-0.16)/0.04</f>
        <v>-1.4291756041351091</v>
      </c>
    </row>
    <row r="14" spans="1:15" ht="15" x14ac:dyDescent="0.25">
      <c r="A14" s="1">
        <v>43052</v>
      </c>
      <c r="B14" s="2" t="s">
        <v>15</v>
      </c>
      <c r="C14" s="3">
        <v>0</v>
      </c>
      <c r="D14" s="2">
        <f>IF(E14&gt;=100, 100, 0)</f>
        <v>0</v>
      </c>
      <c r="E14" s="3">
        <v>0</v>
      </c>
      <c r="F14" s="3"/>
      <c r="G14" s="2">
        <v>119.158924</v>
      </c>
      <c r="H14" s="2">
        <v>9.5221400000000003</v>
      </c>
      <c r="I14" s="2">
        <v>122.603774</v>
      </c>
      <c r="J14" s="5">
        <v>10.053515000000001</v>
      </c>
      <c r="K14" s="5">
        <v>115.47744299999999</v>
      </c>
      <c r="L14" s="5">
        <v>8.7060422700907927E-2</v>
      </c>
      <c r="M14" s="5">
        <v>7.9911262038586381E-2</v>
      </c>
      <c r="N14" s="6">
        <f>(Table23[[#This Row],[Normalized tryp - Baker]]-0.16)/0.04</f>
        <v>-1.8234894324773019</v>
      </c>
      <c r="O14" s="6">
        <f>(Table23[[#This Row],[Normalized tryp - Simelane]]-0.16)/0.04</f>
        <v>-2.0022184490353405</v>
      </c>
    </row>
    <row r="15" spans="1:15" ht="15" x14ac:dyDescent="0.25">
      <c r="A15" s="1">
        <v>43052</v>
      </c>
      <c r="B15" s="2" t="s">
        <v>15</v>
      </c>
      <c r="C15" s="3">
        <v>0</v>
      </c>
      <c r="D15" s="2">
        <f>IF(E15&gt;=100, 100, 0)</f>
        <v>0</v>
      </c>
      <c r="E15" s="3">
        <v>0</v>
      </c>
      <c r="F15" s="3"/>
      <c r="G15" s="2">
        <v>119.755864</v>
      </c>
      <c r="H15" s="2">
        <v>7.9792734999999997</v>
      </c>
      <c r="I15" s="2">
        <v>122.515559</v>
      </c>
      <c r="J15" s="5">
        <v>8.7726120000000005</v>
      </c>
      <c r="K15" s="5">
        <v>116.70291400000001</v>
      </c>
      <c r="L15" s="5">
        <v>7.5170462324531159E-2</v>
      </c>
      <c r="M15" s="5">
        <v>6.662950133281155E-2</v>
      </c>
      <c r="N15" s="6">
        <f>(Table23[[#This Row],[Normalized tryp - Baker]]-0.16)/0.04</f>
        <v>-2.1207384418867212</v>
      </c>
      <c r="O15" s="6">
        <f>(Table23[[#This Row],[Normalized tryp - Simelane]]-0.16)/0.04</f>
        <v>-2.3342624666797112</v>
      </c>
    </row>
    <row r="16" spans="1:15" ht="15" x14ac:dyDescent="0.25">
      <c r="A16" s="1">
        <v>43066</v>
      </c>
      <c r="B16" s="2" t="s">
        <v>15</v>
      </c>
      <c r="C16" s="3">
        <v>0</v>
      </c>
      <c r="D16" s="2">
        <f>IF(E16&gt;=100, 100, 0)</f>
        <v>0</v>
      </c>
      <c r="E16" s="3">
        <v>0</v>
      </c>
      <c r="F16" s="3"/>
      <c r="G16" s="2">
        <v>141.81882150000001</v>
      </c>
      <c r="H16" s="2">
        <v>6.1273575000000005</v>
      </c>
      <c r="I16" s="2">
        <v>146.95048299999999</v>
      </c>
      <c r="J16" s="5">
        <v>6.7299600000000002</v>
      </c>
      <c r="K16" s="5">
        <v>138.783455</v>
      </c>
      <c r="L16" s="5">
        <v>4.8492523838666507E-2</v>
      </c>
      <c r="M16" s="5">
        <v>4.3205531079667021E-2</v>
      </c>
      <c r="N16" s="6">
        <f>(Table23[[#This Row],[Normalized tryp - Baker]]-0.16)/0.04</f>
        <v>-2.7876869040333374</v>
      </c>
      <c r="O16" s="6">
        <f>(Table23[[#This Row],[Normalized tryp - Simelane]]-0.16)/0.04</f>
        <v>-2.9198617230083248</v>
      </c>
    </row>
    <row r="17" spans="1:15" ht="15" x14ac:dyDescent="0.25">
      <c r="A17" s="1">
        <v>43066</v>
      </c>
      <c r="B17" s="2" t="s">
        <v>15</v>
      </c>
      <c r="C17" s="3">
        <v>0</v>
      </c>
      <c r="D17" s="2">
        <f>IF(E17&gt;=100, 100, 0)</f>
        <v>0</v>
      </c>
      <c r="E17" s="3">
        <v>0</v>
      </c>
      <c r="F17" s="3"/>
      <c r="G17" s="2">
        <v>138.4717225</v>
      </c>
      <c r="H17" s="2">
        <v>4.5526029999999995</v>
      </c>
      <c r="I17" s="2">
        <v>141.03293400000001</v>
      </c>
      <c r="J17" s="5">
        <v>4.7856569999999996</v>
      </c>
      <c r="K17" s="5">
        <v>137.739778</v>
      </c>
      <c r="L17" s="5">
        <v>3.4744189873748742E-2</v>
      </c>
      <c r="M17" s="5">
        <v>3.2877492370328533E-2</v>
      </c>
      <c r="N17" s="6">
        <f>(Table23[[#This Row],[Normalized tryp - Baker]]-0.16)/0.04</f>
        <v>-3.1313952531562812</v>
      </c>
      <c r="O17" s="6">
        <f>(Table23[[#This Row],[Normalized tryp - Simelane]]-0.16)/0.04</f>
        <v>-3.178062690741787</v>
      </c>
    </row>
    <row r="18" spans="1:15" ht="15" x14ac:dyDescent="0.25">
      <c r="A18" s="1">
        <v>43066</v>
      </c>
      <c r="B18" s="2" t="s">
        <v>15</v>
      </c>
      <c r="C18" s="3">
        <v>0</v>
      </c>
      <c r="D18" s="2">
        <f>IF(E18&gt;=100, 100, 0)</f>
        <v>0</v>
      </c>
      <c r="E18" s="3">
        <v>0</v>
      </c>
      <c r="F18" s="3"/>
      <c r="G18" s="2">
        <v>137.38572599999998</v>
      </c>
      <c r="H18" s="2">
        <v>5.0613285000000001</v>
      </c>
      <c r="I18" s="2">
        <v>139.16790499999999</v>
      </c>
      <c r="J18" s="5">
        <v>5.5158139999999998</v>
      </c>
      <c r="K18" s="5">
        <v>138.15998999999999</v>
      </c>
      <c r="L18" s="5">
        <v>3.992338158102067E-2</v>
      </c>
      <c r="M18" s="5">
        <v>3.6840279171360207E-2</v>
      </c>
      <c r="N18" s="6">
        <f>(Table23[[#This Row],[Normalized tryp - Baker]]-0.16)/0.04</f>
        <v>-3.0019154604744833</v>
      </c>
      <c r="O18" s="6">
        <f>(Table23[[#This Row],[Normalized tryp - Simelane]]-0.16)/0.04</f>
        <v>-3.0789930207159948</v>
      </c>
    </row>
    <row r="19" spans="1:15" ht="15" x14ac:dyDescent="0.25">
      <c r="A19" s="1">
        <v>43080</v>
      </c>
      <c r="B19" s="2" t="s">
        <v>15</v>
      </c>
      <c r="C19" s="3">
        <v>0</v>
      </c>
      <c r="D19" s="2">
        <f>IF(E19&gt;=100, 100, 0)</f>
        <v>0</v>
      </c>
      <c r="E19" s="3">
        <v>0</v>
      </c>
      <c r="F19" s="3"/>
      <c r="G19" s="2">
        <v>135.6077195</v>
      </c>
      <c r="H19" s="2">
        <v>6.1327215000000006</v>
      </c>
      <c r="I19" s="2">
        <v>139.72997699999999</v>
      </c>
      <c r="J19" s="5">
        <v>6.263852</v>
      </c>
      <c r="K19" s="5">
        <v>133.82256000000001</v>
      </c>
      <c r="L19" s="5">
        <v>4.6807145222748689E-2</v>
      </c>
      <c r="M19" s="5">
        <v>4.5223985202405829E-2</v>
      </c>
      <c r="N19" s="6">
        <f>(Table23[[#This Row],[Normalized tryp - Baker]]-0.16)/0.04</f>
        <v>-2.8298213694312828</v>
      </c>
      <c r="O19" s="6">
        <f>(Table23[[#This Row],[Normalized tryp - Simelane]]-0.16)/0.04</f>
        <v>-2.869400369939854</v>
      </c>
    </row>
    <row r="20" spans="1:15" ht="15" x14ac:dyDescent="0.25">
      <c r="A20" s="1">
        <v>43080</v>
      </c>
      <c r="B20" s="2" t="s">
        <v>15</v>
      </c>
      <c r="C20" s="3">
        <v>0</v>
      </c>
      <c r="D20" s="2">
        <f>IF(E20&gt;=100, 100, 0)</f>
        <v>0</v>
      </c>
      <c r="E20" s="3">
        <v>0</v>
      </c>
      <c r="F20" s="3"/>
      <c r="G20" s="2">
        <v>137.42178699999999</v>
      </c>
      <c r="H20" s="2">
        <v>6.5070390000000007</v>
      </c>
      <c r="I20" s="2">
        <v>143.055916</v>
      </c>
      <c r="J20" s="5">
        <v>6.8974489999999999</v>
      </c>
      <c r="K20" s="5">
        <v>137.02571399999999</v>
      </c>
      <c r="L20" s="5">
        <v>5.0336895161152015E-2</v>
      </c>
      <c r="M20" s="5">
        <v>4.7350854198977929E-2</v>
      </c>
      <c r="N20" s="6">
        <f>(Table23[[#This Row],[Normalized tryp - Baker]]-0.16)/0.04</f>
        <v>-2.7415776209711997</v>
      </c>
      <c r="O20" s="6">
        <f>(Table23[[#This Row],[Normalized tryp - Simelane]]-0.16)/0.04</f>
        <v>-2.8162286450255518</v>
      </c>
    </row>
    <row r="21" spans="1:15" ht="15" x14ac:dyDescent="0.25">
      <c r="A21" s="1">
        <v>43095</v>
      </c>
      <c r="B21" s="2" t="s">
        <v>15</v>
      </c>
      <c r="C21" s="3">
        <v>0</v>
      </c>
      <c r="D21" s="2">
        <f>IF(E21&gt;=100, 100, 0)</f>
        <v>0</v>
      </c>
      <c r="E21" s="3">
        <v>0</v>
      </c>
      <c r="F21" s="3"/>
      <c r="G21" s="2">
        <v>133.13382849999999</v>
      </c>
      <c r="H21" s="2">
        <v>4.2280555</v>
      </c>
      <c r="I21" s="2">
        <v>139.066577</v>
      </c>
      <c r="J21" s="5">
        <v>4.1335819999999996</v>
      </c>
      <c r="K21" s="5">
        <v>130.734444</v>
      </c>
      <c r="L21" s="5">
        <v>3.1618155656056482E-2</v>
      </c>
      <c r="M21" s="5">
        <v>3.1757935211785784E-2</v>
      </c>
      <c r="N21" s="6">
        <f>(Table23[[#This Row],[Normalized tryp - Baker]]-0.16)/0.04</f>
        <v>-3.2095461085985875</v>
      </c>
      <c r="O21" s="6">
        <f>(Table23[[#This Row],[Normalized tryp - Simelane]]-0.16)/0.04</f>
        <v>-3.206051619705355</v>
      </c>
    </row>
    <row r="22" spans="1:15" ht="15" x14ac:dyDescent="0.25">
      <c r="A22" s="1">
        <v>43095</v>
      </c>
      <c r="B22" s="2" t="s">
        <v>15</v>
      </c>
      <c r="C22" s="3">
        <v>0</v>
      </c>
      <c r="D22" s="2">
        <f>IF(E22&gt;=100, 100, 0)</f>
        <v>0</v>
      </c>
      <c r="E22" s="3">
        <v>0</v>
      </c>
      <c r="F22" s="3"/>
      <c r="G22" s="2">
        <v>137.631595</v>
      </c>
      <c r="H22" s="2">
        <v>4.7990680000000001</v>
      </c>
      <c r="I22" s="2">
        <v>142.00568200000001</v>
      </c>
      <c r="J22" s="5">
        <v>5.0765279999999997</v>
      </c>
      <c r="K22" s="5">
        <v>135.76149899999999</v>
      </c>
      <c r="L22" s="5">
        <v>3.7392987241544821E-2</v>
      </c>
      <c r="M22" s="5">
        <v>3.4868941248555607E-2</v>
      </c>
      <c r="N22" s="6">
        <f>(Table23[[#This Row],[Normalized tryp - Baker]]-0.16)/0.04</f>
        <v>-3.0651753189613795</v>
      </c>
      <c r="O22" s="6">
        <f>(Table23[[#This Row],[Normalized tryp - Simelane]]-0.16)/0.04</f>
        <v>-3.12827646878611</v>
      </c>
    </row>
    <row r="23" spans="1:15" ht="15" x14ac:dyDescent="0.25">
      <c r="A23" s="1">
        <v>6819</v>
      </c>
      <c r="B23" s="2" t="s">
        <v>15</v>
      </c>
      <c r="C23" s="3">
        <v>0</v>
      </c>
      <c r="D23" s="2">
        <f>IF(E23&gt;=100, 100, 0)</f>
        <v>0</v>
      </c>
      <c r="E23" s="3">
        <v>0</v>
      </c>
      <c r="F23" s="3"/>
      <c r="G23" s="2">
        <v>154.93571750000001</v>
      </c>
      <c r="H23" s="2">
        <v>8.9973215</v>
      </c>
      <c r="I23" s="2">
        <v>159.598589</v>
      </c>
      <c r="J23" s="5">
        <v>8.4477659999999997</v>
      </c>
      <c r="K23" s="5">
        <v>153.00989200000001</v>
      </c>
      <c r="L23" s="5">
        <v>5.5210587299806727E-2</v>
      </c>
      <c r="M23" s="5">
        <v>5.8071319158540698E-2</v>
      </c>
      <c r="N23" s="6">
        <f>(Table23[[#This Row],[Normalized tryp - Baker]]-0.16)/0.04</f>
        <v>-2.6197353175048317</v>
      </c>
      <c r="O23" s="6">
        <f>(Table23[[#This Row],[Normalized tryp - Simelane]]-0.16)/0.04</f>
        <v>-2.548217021036483</v>
      </c>
    </row>
    <row r="24" spans="1:15" ht="15" x14ac:dyDescent="0.25">
      <c r="A24" s="1">
        <v>6819</v>
      </c>
      <c r="B24" s="2" t="s">
        <v>15</v>
      </c>
      <c r="C24" s="3">
        <v>0</v>
      </c>
      <c r="D24" s="2">
        <f>IF(E24&gt;=100, 100, 0)</f>
        <v>0</v>
      </c>
      <c r="E24" s="3">
        <v>0</v>
      </c>
      <c r="F24" s="3"/>
      <c r="G24" s="2">
        <v>151.7921685</v>
      </c>
      <c r="H24" s="2">
        <v>5.8886404999999993</v>
      </c>
      <c r="I24" s="2">
        <v>158.085823</v>
      </c>
      <c r="J24" s="5">
        <v>5.9258940000000004</v>
      </c>
      <c r="K24" s="5">
        <v>153.24950200000001</v>
      </c>
      <c r="L24" s="5">
        <v>3.8668275737692118E-2</v>
      </c>
      <c r="M24" s="5">
        <v>3.8794099578332325E-2</v>
      </c>
      <c r="N24" s="6">
        <f>(Table23[[#This Row],[Normalized tryp - Baker]]-0.16)/0.04</f>
        <v>-3.0332931065576969</v>
      </c>
      <c r="O24" s="6">
        <f>(Table23[[#This Row],[Normalized tryp - Simelane]]-0.16)/0.04</f>
        <v>-3.030147510541692</v>
      </c>
    </row>
    <row r="25" spans="1:15" ht="15" x14ac:dyDescent="0.25">
      <c r="A25" s="1">
        <v>6880</v>
      </c>
      <c r="B25" s="2" t="s">
        <v>15</v>
      </c>
      <c r="C25" s="3">
        <v>0</v>
      </c>
      <c r="D25" s="2">
        <f>IF(E25&gt;=100, 100, 0)</f>
        <v>0</v>
      </c>
      <c r="E25" s="3">
        <v>0</v>
      </c>
      <c r="F25" s="3"/>
      <c r="G25" s="2">
        <v>156.69971699999999</v>
      </c>
      <c r="H25" s="2">
        <v>5.988181</v>
      </c>
      <c r="I25" s="2">
        <v>162.83392900000001</v>
      </c>
      <c r="J25" s="5">
        <v>6.4647199999999998</v>
      </c>
      <c r="K25" s="5">
        <v>154.97386499999999</v>
      </c>
      <c r="L25" s="5">
        <v>4.1714904638920892E-2</v>
      </c>
      <c r="M25" s="5">
        <v>3.8214370227611837E-2</v>
      </c>
      <c r="N25" s="6">
        <f>(Table23[[#This Row],[Normalized tryp - Baker]]-0.16)/0.04</f>
        <v>-2.9571273840269781</v>
      </c>
      <c r="O25" s="6">
        <f>(Table23[[#This Row],[Normalized tryp - Simelane]]-0.16)/0.04</f>
        <v>-3.0446407443097039</v>
      </c>
    </row>
    <row r="26" spans="1:15" ht="15" x14ac:dyDescent="0.25">
      <c r="A26" s="1">
        <v>6880</v>
      </c>
      <c r="B26" s="2" t="s">
        <v>15</v>
      </c>
      <c r="C26" s="3">
        <v>0</v>
      </c>
      <c r="D26" s="2">
        <f>IF(E26&gt;=100, 100, 0)</f>
        <v>0</v>
      </c>
      <c r="E26" s="3">
        <v>0</v>
      </c>
      <c r="F26" s="3"/>
      <c r="G26" s="2">
        <v>157.5407385</v>
      </c>
      <c r="H26" s="2">
        <v>6.979406</v>
      </c>
      <c r="I26" s="2">
        <v>161.119699</v>
      </c>
      <c r="J26" s="5">
        <v>6.8628790000000004</v>
      </c>
      <c r="K26" s="5">
        <v>156.00562099999999</v>
      </c>
      <c r="L26" s="5">
        <v>4.3991229008344519E-2</v>
      </c>
      <c r="M26" s="5">
        <v>4.4302229800706437E-2</v>
      </c>
      <c r="N26" s="6">
        <f>(Table23[[#This Row],[Normalized tryp - Baker]]-0.16)/0.04</f>
        <v>-2.9002192747913873</v>
      </c>
      <c r="O26" s="6">
        <f>(Table23[[#This Row],[Normalized tryp - Simelane]]-0.16)/0.04</f>
        <v>-2.892444254982339</v>
      </c>
    </row>
    <row r="27" spans="1:15" ht="15" x14ac:dyDescent="0.25">
      <c r="A27" s="1">
        <v>43121</v>
      </c>
      <c r="B27" s="2" t="s">
        <v>15</v>
      </c>
      <c r="C27" s="3">
        <v>0</v>
      </c>
      <c r="D27" s="2">
        <f>IF(E27&gt;=100, 100, 0)</f>
        <v>0</v>
      </c>
      <c r="E27" s="3">
        <v>0</v>
      </c>
      <c r="F27" s="3"/>
      <c r="G27" s="2">
        <v>125.131011</v>
      </c>
      <c r="H27" s="2">
        <v>8.7761880000000012</v>
      </c>
      <c r="I27" s="2">
        <v>128.097534</v>
      </c>
      <c r="J27" s="5">
        <v>7.8535079999999997</v>
      </c>
      <c r="K27" s="5">
        <v>122.00355500000001</v>
      </c>
      <c r="L27" s="5">
        <v>6.4371140660614348E-2</v>
      </c>
      <c r="M27" s="5">
        <v>7.0135995304952833E-2</v>
      </c>
      <c r="N27" s="6">
        <f>(Table23[[#This Row],[Normalized tryp - Baker]]-0.16)/0.04</f>
        <v>-2.3907214834846413</v>
      </c>
      <c r="O27" s="6">
        <f>(Table23[[#This Row],[Normalized tryp - Simelane]]-0.16)/0.04</f>
        <v>-2.2466001173761794</v>
      </c>
    </row>
    <row r="28" spans="1:15" ht="15" x14ac:dyDescent="0.25">
      <c r="A28" s="1">
        <v>43486</v>
      </c>
      <c r="B28" s="2" t="s">
        <v>15</v>
      </c>
      <c r="C28" s="3">
        <v>0</v>
      </c>
      <c r="D28" s="2">
        <f>IF(E28&gt;=100, 100, 0)</f>
        <v>0</v>
      </c>
      <c r="E28" s="3">
        <v>0</v>
      </c>
      <c r="F28" s="3"/>
      <c r="G28" s="2">
        <v>133.2557205</v>
      </c>
      <c r="H28" s="2">
        <v>8.7037684999999989</v>
      </c>
      <c r="I28" s="2">
        <v>140.24496099999999</v>
      </c>
      <c r="J28" s="5">
        <v>8.0084800000000005</v>
      </c>
      <c r="K28" s="5">
        <v>130.60450599999999</v>
      </c>
      <c r="L28" s="5">
        <v>6.1318558182058447E-2</v>
      </c>
      <c r="M28" s="5">
        <v>6.5316284114046719E-2</v>
      </c>
      <c r="N28" s="6">
        <f>(Table23[[#This Row],[Normalized tryp - Baker]]-0.16)/0.04</f>
        <v>-2.4670360454485389</v>
      </c>
      <c r="O28" s="6">
        <f>(Table23[[#This Row],[Normalized tryp - Simelane]]-0.16)/0.04</f>
        <v>-2.3670928971488321</v>
      </c>
    </row>
    <row r="29" spans="1:15" ht="15" x14ac:dyDescent="0.25">
      <c r="A29" s="1">
        <v>7275</v>
      </c>
      <c r="B29" s="2" t="s">
        <v>15</v>
      </c>
      <c r="C29" s="3">
        <v>0</v>
      </c>
      <c r="D29" s="2">
        <f>IF(E29&gt;=100, 100, 0)</f>
        <v>0</v>
      </c>
      <c r="E29" s="3">
        <v>0</v>
      </c>
      <c r="F29" s="3"/>
      <c r="G29" s="2">
        <v>153.05817150000001</v>
      </c>
      <c r="H29" s="2">
        <v>6.8587065000000003</v>
      </c>
      <c r="I29" s="2">
        <v>155.644417</v>
      </c>
      <c r="J29" s="5">
        <v>6.4665080000000001</v>
      </c>
      <c r="K29" s="5">
        <v>149.95276899999999</v>
      </c>
      <c r="L29" s="5">
        <v>4.3123631815028374E-2</v>
      </c>
      <c r="M29" s="5">
        <v>4.4811109611354524E-2</v>
      </c>
      <c r="N29" s="6">
        <f>(Table23[[#This Row],[Normalized tryp - Baker]]-0.16)/0.04</f>
        <v>-2.9219092046242907</v>
      </c>
      <c r="O29" s="6">
        <f>(Table23[[#This Row],[Normalized tryp - Simelane]]-0.16)/0.04</f>
        <v>-2.8797222597161367</v>
      </c>
    </row>
    <row r="30" spans="1:15" ht="15" x14ac:dyDescent="0.25">
      <c r="A30" s="1">
        <v>7275</v>
      </c>
      <c r="B30" s="2" t="s">
        <v>15</v>
      </c>
      <c r="C30" s="3">
        <v>0</v>
      </c>
      <c r="D30" s="2">
        <f>IF(E30&gt;=100, 100, 0)</f>
        <v>0</v>
      </c>
      <c r="E30" s="3">
        <v>0</v>
      </c>
      <c r="F30" s="3"/>
      <c r="G30" s="2">
        <v>152.44126299999999</v>
      </c>
      <c r="H30" s="2">
        <v>7.082522</v>
      </c>
      <c r="I30" s="2">
        <v>156.33344700000001</v>
      </c>
      <c r="J30" s="5">
        <v>7.1787830000000001</v>
      </c>
      <c r="K30" s="5">
        <v>149.63388399999999</v>
      </c>
      <c r="L30" s="5">
        <v>4.7975651022999583E-2</v>
      </c>
      <c r="M30" s="5">
        <v>4.6460662032169073E-2</v>
      </c>
      <c r="N30" s="6">
        <f>(Table23[[#This Row],[Normalized tryp - Baker]]-0.16)/0.04</f>
        <v>-2.8006087244250106</v>
      </c>
      <c r="O30" s="6">
        <f>(Table23[[#This Row],[Normalized tryp - Simelane]]-0.16)/0.04</f>
        <v>-2.8384834491957731</v>
      </c>
    </row>
    <row r="31" spans="1:15" ht="15" x14ac:dyDescent="0.25">
      <c r="A31" s="1">
        <v>7458</v>
      </c>
      <c r="B31" s="2" t="s">
        <v>15</v>
      </c>
      <c r="C31" s="3">
        <v>0</v>
      </c>
      <c r="D31" s="2">
        <f>IF(E31&gt;=100, 100, 0)</f>
        <v>0</v>
      </c>
      <c r="E31" s="3">
        <v>0</v>
      </c>
      <c r="F31" s="3"/>
      <c r="G31" s="2">
        <v>138.1096245</v>
      </c>
      <c r="H31" s="2">
        <v>3.336668</v>
      </c>
      <c r="I31" s="2">
        <v>142.33171899999999</v>
      </c>
      <c r="J31" s="5">
        <v>3.5774710000000001</v>
      </c>
      <c r="K31" s="5">
        <v>137.451887</v>
      </c>
      <c r="L31" s="5">
        <v>2.6027078114977061E-2</v>
      </c>
      <c r="M31" s="5">
        <v>2.4159561740029204E-2</v>
      </c>
      <c r="N31" s="6">
        <f>(Table23[[#This Row],[Normalized tryp - Baker]]-0.16)/0.04</f>
        <v>-3.3493230471255733</v>
      </c>
      <c r="O31" s="6">
        <f>(Table23[[#This Row],[Normalized tryp - Simelane]]-0.16)/0.04</f>
        <v>-3.39601095649927</v>
      </c>
    </row>
    <row r="32" spans="1:15" ht="15" x14ac:dyDescent="0.25">
      <c r="A32" s="1">
        <v>7458</v>
      </c>
      <c r="B32" s="2" t="s">
        <v>15</v>
      </c>
      <c r="C32" s="3">
        <v>0</v>
      </c>
      <c r="D32" s="2">
        <f>IF(E32&gt;=100, 100, 0)</f>
        <v>0</v>
      </c>
      <c r="E32" s="3">
        <v>0</v>
      </c>
      <c r="F32" s="3"/>
      <c r="G32" s="2">
        <v>137.8422975</v>
      </c>
      <c r="H32" s="2">
        <v>2.9322505000000003</v>
      </c>
      <c r="I32" s="2">
        <v>144.06383</v>
      </c>
      <c r="J32" s="5">
        <v>3.0428169999999999</v>
      </c>
      <c r="K32" s="5">
        <v>137.38989799999999</v>
      </c>
      <c r="L32" s="5">
        <v>2.2147312461066097E-2</v>
      </c>
      <c r="M32" s="5">
        <v>2.1272501642683374E-2</v>
      </c>
      <c r="N32" s="6">
        <f>(Table23[[#This Row],[Normalized tryp - Baker]]-0.16)/0.04</f>
        <v>-3.4463171884733472</v>
      </c>
      <c r="O32" s="6">
        <f>(Table23[[#This Row],[Normalized tryp - Simelane]]-0.16)/0.04</f>
        <v>-3.4681874589329156</v>
      </c>
    </row>
    <row r="33" spans="1:15" ht="15" x14ac:dyDescent="0.25">
      <c r="A33" s="1">
        <v>6577</v>
      </c>
      <c r="B33" s="2" t="s">
        <v>15</v>
      </c>
      <c r="C33" s="3">
        <v>0</v>
      </c>
      <c r="D33" s="2">
        <f>IF(E33&gt;=100, 100, 0)</f>
        <v>0</v>
      </c>
      <c r="E33" s="3">
        <v>0</v>
      </c>
      <c r="F33" s="3"/>
      <c r="G33" s="2">
        <v>132.42721549999999</v>
      </c>
      <c r="H33" s="2">
        <v>2.4184584999999998</v>
      </c>
      <c r="I33" s="2">
        <v>138.10753800000001</v>
      </c>
      <c r="J33" s="5">
        <v>2.4336579999999999</v>
      </c>
      <c r="K33" s="5">
        <v>130.676627</v>
      </c>
      <c r="L33" s="5">
        <v>1.8623514058103138E-2</v>
      </c>
      <c r="M33" s="5">
        <v>1.8262548909366745E-2</v>
      </c>
      <c r="N33" s="6">
        <f>(Table23[[#This Row],[Normalized tryp - Baker]]-0.16)/0.04</f>
        <v>-3.5344121485474216</v>
      </c>
      <c r="O33" s="6">
        <f>(Table23[[#This Row],[Normalized tryp - Simelane]]-0.16)/0.04</f>
        <v>-3.5434362772658314</v>
      </c>
    </row>
    <row r="34" spans="1:15" ht="15" x14ac:dyDescent="0.25">
      <c r="A34" s="1">
        <v>6577</v>
      </c>
      <c r="B34" s="2" t="s">
        <v>15</v>
      </c>
      <c r="C34" s="3">
        <v>0</v>
      </c>
      <c r="D34" s="2">
        <f>IF(E34&gt;=100, 100, 0)</f>
        <v>0</v>
      </c>
      <c r="E34" s="3">
        <v>0</v>
      </c>
      <c r="F34" s="3"/>
      <c r="G34" s="2">
        <v>132.65430900000001</v>
      </c>
      <c r="H34" s="2">
        <v>2.064705</v>
      </c>
      <c r="I34" s="2">
        <v>138.56172599999999</v>
      </c>
      <c r="J34" s="5">
        <v>2.3704770000000002</v>
      </c>
      <c r="K34" s="5">
        <v>129.63771800000001</v>
      </c>
      <c r="L34" s="5">
        <v>1.8285395921578934E-2</v>
      </c>
      <c r="M34" s="5">
        <v>1.5564552825796257E-2</v>
      </c>
      <c r="N34" s="6">
        <f>(Table23[[#This Row],[Normalized tryp - Baker]]-0.16)/0.04</f>
        <v>-3.5428651019605266</v>
      </c>
      <c r="O34" s="6">
        <f>(Table23[[#This Row],[Normalized tryp - Simelane]]-0.16)/0.04</f>
        <v>-3.6108861793550937</v>
      </c>
    </row>
    <row r="35" spans="1:15" ht="15" x14ac:dyDescent="0.25">
      <c r="A35" s="1">
        <v>6697</v>
      </c>
      <c r="B35" s="2" t="s">
        <v>15</v>
      </c>
      <c r="C35" s="3">
        <v>0</v>
      </c>
      <c r="D35" s="2">
        <f>IF(E35&gt;=100, 100, 0)</f>
        <v>0</v>
      </c>
      <c r="E35" s="3">
        <v>0</v>
      </c>
      <c r="F35" s="3"/>
      <c r="G35" s="2">
        <v>148.34076149999999</v>
      </c>
      <c r="H35" s="2">
        <v>4.2337175</v>
      </c>
      <c r="I35" s="2">
        <v>155.38394500000001</v>
      </c>
      <c r="J35" s="5">
        <v>4.1484829999999997</v>
      </c>
      <c r="K35" s="5">
        <v>148.617625</v>
      </c>
      <c r="L35" s="5">
        <v>2.7913802282871897E-2</v>
      </c>
      <c r="M35" s="5">
        <v>2.8540486493323015E-2</v>
      </c>
      <c r="N35" s="6">
        <f>(Table23[[#This Row],[Normalized tryp - Baker]]-0.16)/0.04</f>
        <v>-3.3021549429282024</v>
      </c>
      <c r="O35" s="6">
        <f>(Table23[[#This Row],[Normalized tryp - Simelane]]-0.16)/0.04</f>
        <v>-3.2864878376669244</v>
      </c>
    </row>
    <row r="36" spans="1:15" ht="15" x14ac:dyDescent="0.25">
      <c r="A36" s="1">
        <v>6697</v>
      </c>
      <c r="B36" s="2" t="s">
        <v>15</v>
      </c>
      <c r="C36" s="3">
        <v>0</v>
      </c>
      <c r="D36" s="2">
        <f>IF(E36&gt;=100, 100, 0)</f>
        <v>0</v>
      </c>
      <c r="E36" s="3">
        <v>0</v>
      </c>
      <c r="F36" s="3"/>
      <c r="G36" s="2">
        <v>149.36417349999999</v>
      </c>
      <c r="H36" s="2">
        <v>4.1469930000000002</v>
      </c>
      <c r="I36" s="2">
        <v>156.28158999999999</v>
      </c>
      <c r="J36" s="5">
        <v>4.3898820000000001</v>
      </c>
      <c r="K36" s="5">
        <v>148.87094500000001</v>
      </c>
      <c r="L36" s="5">
        <v>2.9487835923927265E-2</v>
      </c>
      <c r="M36" s="5">
        <v>2.7764308554219665E-2</v>
      </c>
      <c r="N36" s="6">
        <f>(Table23[[#This Row],[Normalized tryp - Baker]]-0.16)/0.04</f>
        <v>-3.2628041019018186</v>
      </c>
      <c r="O36" s="6">
        <f>(Table23[[#This Row],[Normalized tryp - Simelane]]-0.16)/0.04</f>
        <v>-3.3058922861445086</v>
      </c>
    </row>
    <row r="37" spans="1:15" ht="15" x14ac:dyDescent="0.25">
      <c r="A37" s="1">
        <v>6789</v>
      </c>
      <c r="B37" s="2" t="s">
        <v>15</v>
      </c>
      <c r="C37" s="3">
        <v>0</v>
      </c>
      <c r="D37" s="2">
        <f>IF(E37&gt;=100, 100, 0)</f>
        <v>0</v>
      </c>
      <c r="E37" s="3">
        <v>0</v>
      </c>
      <c r="F37" s="3"/>
      <c r="G37" s="2">
        <v>133.37314149999997</v>
      </c>
      <c r="H37" s="2">
        <v>2.2521615000000001</v>
      </c>
      <c r="I37" s="2">
        <v>138.334632</v>
      </c>
      <c r="J37" s="5">
        <v>2.658963</v>
      </c>
      <c r="K37" s="5">
        <v>131.959915</v>
      </c>
      <c r="L37" s="5">
        <v>2.0149778059496325E-2</v>
      </c>
      <c r="M37" s="5">
        <v>1.6886169694068431E-2</v>
      </c>
      <c r="N37" s="6">
        <f>(Table23[[#This Row],[Normalized tryp - Baker]]-0.16)/0.04</f>
        <v>-3.4962555485125919</v>
      </c>
      <c r="O37" s="6">
        <f>(Table23[[#This Row],[Normalized tryp - Simelane]]-0.16)/0.04</f>
        <v>-3.5778457576482894</v>
      </c>
    </row>
    <row r="38" spans="1:15" ht="15" x14ac:dyDescent="0.25">
      <c r="A38" s="1">
        <v>6789</v>
      </c>
      <c r="B38" s="2" t="s">
        <v>15</v>
      </c>
      <c r="C38" s="3">
        <v>0</v>
      </c>
      <c r="D38" s="2">
        <f>IF(E38&gt;=100, 100, 0)</f>
        <v>0</v>
      </c>
      <c r="E38" s="3">
        <v>0</v>
      </c>
      <c r="F38" s="3"/>
      <c r="G38" s="2">
        <v>134.30923200000001</v>
      </c>
      <c r="H38" s="2">
        <v>2.798438</v>
      </c>
      <c r="I38" s="2">
        <v>142.118931</v>
      </c>
      <c r="J38" s="5">
        <v>2.563596</v>
      </c>
      <c r="K38" s="5">
        <v>133.04650799999999</v>
      </c>
      <c r="L38" s="5">
        <v>1.9268420032489693E-2</v>
      </c>
      <c r="M38" s="5">
        <v>2.083578290433527E-2</v>
      </c>
      <c r="N38" s="6">
        <f>(Table23[[#This Row],[Normalized tryp - Baker]]-0.16)/0.04</f>
        <v>-3.518289499187758</v>
      </c>
      <c r="O38" s="6">
        <f>(Table23[[#This Row],[Normalized tryp - Simelane]]-0.16)/0.04</f>
        <v>-3.4791054273916182</v>
      </c>
    </row>
    <row r="39" spans="1:15" ht="15" x14ac:dyDescent="0.25">
      <c r="A39" s="1">
        <v>6911</v>
      </c>
      <c r="B39" s="2" t="s">
        <v>15</v>
      </c>
      <c r="C39" s="3">
        <v>0</v>
      </c>
      <c r="D39" s="2">
        <f>IF(E39&gt;=100, 100, 0)</f>
        <v>0</v>
      </c>
      <c r="E39" s="3">
        <v>0</v>
      </c>
      <c r="F39" s="3"/>
      <c r="G39" s="2">
        <v>135.83183300000002</v>
      </c>
      <c r="H39" s="2">
        <v>5.0401685000000001</v>
      </c>
      <c r="I39" s="2">
        <v>142.93372600000001</v>
      </c>
      <c r="J39" s="5">
        <v>5.3924320000000003</v>
      </c>
      <c r="K39" s="5">
        <v>134.515762</v>
      </c>
      <c r="L39" s="5">
        <v>4.0087733361685904E-2</v>
      </c>
      <c r="M39" s="5">
        <v>3.7105944819282526E-2</v>
      </c>
      <c r="N39" s="6">
        <f>(Table23[[#This Row],[Normalized tryp - Baker]]-0.16)/0.04</f>
        <v>-2.9978066659578526</v>
      </c>
      <c r="O39" s="6">
        <f>(Table23[[#This Row],[Normalized tryp - Simelane]]-0.16)/0.04</f>
        <v>-3.0723513795179369</v>
      </c>
    </row>
    <row r="40" spans="1:15" ht="15" x14ac:dyDescent="0.25">
      <c r="A40" s="1">
        <v>6911</v>
      </c>
      <c r="B40" s="2" t="s">
        <v>15</v>
      </c>
      <c r="C40" s="3">
        <v>0</v>
      </c>
      <c r="D40" s="2">
        <f>IF(E40&gt;=100, 100, 0)</f>
        <v>0</v>
      </c>
      <c r="E40" s="3">
        <v>0</v>
      </c>
      <c r="F40" s="3"/>
      <c r="G40" s="2">
        <v>137.16727500000002</v>
      </c>
      <c r="H40" s="2">
        <v>5.3501130000000003</v>
      </c>
      <c r="I40" s="2">
        <v>140.15078500000001</v>
      </c>
      <c r="J40" s="5">
        <v>5.3334239999999999</v>
      </c>
      <c r="K40" s="5">
        <v>136.26694699999999</v>
      </c>
      <c r="L40" s="5">
        <v>3.9139528091137174E-2</v>
      </c>
      <c r="M40" s="5">
        <v>3.9004296031979926E-2</v>
      </c>
      <c r="N40" s="6">
        <f>(Table23[[#This Row],[Normalized tryp - Baker]]-0.16)/0.04</f>
        <v>-3.0215117977215709</v>
      </c>
      <c r="O40" s="6">
        <f>(Table23[[#This Row],[Normalized tryp - Simelane]]-0.16)/0.04</f>
        <v>-3.024892599200502</v>
      </c>
    </row>
    <row r="41" spans="1:15" ht="15" x14ac:dyDescent="0.25">
      <c r="A41" s="1">
        <v>43159</v>
      </c>
      <c r="B41" s="2" t="s">
        <v>15</v>
      </c>
      <c r="C41" s="3">
        <v>0</v>
      </c>
      <c r="D41" s="2">
        <f>IF(E41&gt;=100, 100, 0)</f>
        <v>0</v>
      </c>
      <c r="E41" s="3">
        <v>0</v>
      </c>
      <c r="F41" s="3"/>
      <c r="G41" s="2">
        <v>147.13346949999999</v>
      </c>
      <c r="H41" s="2">
        <v>28.838515000000001</v>
      </c>
      <c r="I41" s="2">
        <v>154.07741100000001</v>
      </c>
      <c r="J41" s="5">
        <v>30.904412000000001</v>
      </c>
      <c r="K41" s="5">
        <v>145.29585800000001</v>
      </c>
      <c r="L41" s="5">
        <v>0.21269988302075341</v>
      </c>
      <c r="M41" s="5">
        <v>0.19600241262576903</v>
      </c>
      <c r="N41" s="6">
        <f>(Table23[[#This Row],[Normalized tryp - Baker]]-0.16)/0.04</f>
        <v>1.3174970755188351</v>
      </c>
      <c r="O41" s="6">
        <f>(Table23[[#This Row],[Normalized tryp - Simelane]]-0.16)/0.04</f>
        <v>0.90006031564422573</v>
      </c>
    </row>
    <row r="42" spans="1:15" ht="15" x14ac:dyDescent="0.25">
      <c r="A42" s="1">
        <v>43159</v>
      </c>
      <c r="B42" s="2" t="s">
        <v>15</v>
      </c>
      <c r="C42" s="3">
        <v>0</v>
      </c>
      <c r="D42" s="2">
        <f>IF(E42&gt;=100, 100, 0)</f>
        <v>0</v>
      </c>
      <c r="E42" s="3">
        <v>0</v>
      </c>
      <c r="F42" s="3"/>
      <c r="G42" s="2">
        <v>158.01876799999999</v>
      </c>
      <c r="H42" s="2">
        <v>41.281581000000003</v>
      </c>
      <c r="I42" s="2">
        <v>162.277818</v>
      </c>
      <c r="J42" s="5">
        <v>42.710900000000002</v>
      </c>
      <c r="K42" s="5">
        <v>155.517459</v>
      </c>
      <c r="L42" s="5">
        <v>0.27463733187667372</v>
      </c>
      <c r="M42" s="5">
        <v>0.26124479720029209</v>
      </c>
      <c r="N42" s="6">
        <f>(Table23[[#This Row],[Normalized tryp - Baker]]-0.16)/0.04</f>
        <v>2.8659332969168427</v>
      </c>
      <c r="O42" s="6">
        <f>(Table23[[#This Row],[Normalized tryp - Simelane]]-0.16)/0.04</f>
        <v>2.5311199300073022</v>
      </c>
    </row>
    <row r="43" spans="1:15" ht="15" x14ac:dyDescent="0.25">
      <c r="A43" s="1">
        <v>43160</v>
      </c>
      <c r="B43" s="2" t="s">
        <v>15</v>
      </c>
      <c r="C43" s="3">
        <v>0</v>
      </c>
      <c r="D43" s="2">
        <f>IF(E43&gt;=100, 100, 0)</f>
        <v>0</v>
      </c>
      <c r="E43" s="3">
        <v>0</v>
      </c>
      <c r="F43" s="3"/>
      <c r="G43" s="2">
        <v>148.01621449999999</v>
      </c>
      <c r="H43" s="2">
        <v>5.2273275000000003</v>
      </c>
      <c r="I43" s="2">
        <v>156.110525</v>
      </c>
      <c r="J43" s="5">
        <v>4.8398969999999997</v>
      </c>
      <c r="K43" s="5">
        <v>147.78196800000001</v>
      </c>
      <c r="L43" s="5">
        <v>3.27502540770062E-2</v>
      </c>
      <c r="M43" s="5">
        <v>3.5315911284841031E-2</v>
      </c>
      <c r="N43" s="6">
        <f>(Table23[[#This Row],[Normalized tryp - Baker]]-0.16)/0.04</f>
        <v>-3.1812436480748452</v>
      </c>
      <c r="O43" s="6">
        <f>(Table23[[#This Row],[Normalized tryp - Simelane]]-0.16)/0.04</f>
        <v>-3.1171022178789745</v>
      </c>
    </row>
    <row r="44" spans="1:15" ht="15" x14ac:dyDescent="0.25">
      <c r="A44" s="1">
        <v>43160</v>
      </c>
      <c r="B44" s="2" t="s">
        <v>15</v>
      </c>
      <c r="C44" s="3">
        <v>0</v>
      </c>
      <c r="D44" s="2">
        <f>IF(E44&gt;=100, 100, 0)</f>
        <v>0</v>
      </c>
      <c r="E44" s="3">
        <v>0</v>
      </c>
      <c r="F44" s="3"/>
      <c r="G44" s="2">
        <v>149.10042300000001</v>
      </c>
      <c r="H44" s="2">
        <v>3.1080844999999999</v>
      </c>
      <c r="I44" s="2">
        <v>155.26950400000001</v>
      </c>
      <c r="J44" s="5">
        <v>3.6799909999999998</v>
      </c>
      <c r="K44" s="5">
        <v>147.881508</v>
      </c>
      <c r="L44" s="5">
        <v>2.488472730478242E-2</v>
      </c>
      <c r="M44" s="5">
        <v>2.0845578016904752E-2</v>
      </c>
      <c r="N44" s="6">
        <f>(Table23[[#This Row],[Normalized tryp - Baker]]-0.16)/0.04</f>
        <v>-3.3778818173804397</v>
      </c>
      <c r="O44" s="6">
        <f>(Table23[[#This Row],[Normalized tryp - Simelane]]-0.16)/0.04</f>
        <v>-3.478860549577381</v>
      </c>
    </row>
    <row r="45" spans="1:15" ht="15" x14ac:dyDescent="0.25">
      <c r="A45" s="1">
        <v>43164</v>
      </c>
      <c r="B45" s="2" t="s">
        <v>15</v>
      </c>
      <c r="C45" s="3">
        <v>0</v>
      </c>
      <c r="D45" s="2">
        <f>IF(E45&gt;=100, 100, 0)</f>
        <v>0</v>
      </c>
      <c r="E45" s="3">
        <v>0</v>
      </c>
      <c r="F45" s="3"/>
      <c r="G45" s="2">
        <v>138.06819949999999</v>
      </c>
      <c r="H45" s="2">
        <v>5.0392744999999994</v>
      </c>
      <c r="I45" s="2">
        <v>142.77398600000001</v>
      </c>
      <c r="J45" s="5">
        <v>5.1766629999999996</v>
      </c>
      <c r="K45" s="5">
        <v>134.92584199999999</v>
      </c>
      <c r="L45" s="5">
        <v>3.836672740571076E-2</v>
      </c>
      <c r="M45" s="5">
        <v>3.6498444379293872E-2</v>
      </c>
      <c r="N45" s="6">
        <f>(Table23[[#This Row],[Normalized tryp - Baker]]-0.16)/0.04</f>
        <v>-3.0408318148572309</v>
      </c>
      <c r="O45" s="6">
        <f>(Table23[[#This Row],[Normalized tryp - Simelane]]-0.16)/0.04</f>
        <v>-3.0875388905176533</v>
      </c>
    </row>
    <row r="46" spans="1:15" ht="15" x14ac:dyDescent="0.25">
      <c r="A46" s="1">
        <v>43164</v>
      </c>
      <c r="B46" s="2" t="s">
        <v>15</v>
      </c>
      <c r="C46" s="3">
        <v>0</v>
      </c>
      <c r="D46" s="2">
        <f>IF(E46&gt;=100, 100, 0)</f>
        <v>0</v>
      </c>
      <c r="E46" s="3">
        <v>0</v>
      </c>
      <c r="F46" s="3"/>
      <c r="G46" s="2">
        <v>138.57215650000001</v>
      </c>
      <c r="H46" s="2">
        <v>5.6245925000000003</v>
      </c>
      <c r="I46" s="2">
        <v>144.271851</v>
      </c>
      <c r="J46" s="5">
        <v>5.2124259999999998</v>
      </c>
      <c r="K46" s="5">
        <v>138.345957</v>
      </c>
      <c r="L46" s="5">
        <v>3.7676749744121545E-2</v>
      </c>
      <c r="M46" s="5">
        <v>4.0589629562415012E-2</v>
      </c>
      <c r="N46" s="6">
        <f>(Table23[[#This Row],[Normalized tryp - Baker]]-0.16)/0.04</f>
        <v>-3.058081256396961</v>
      </c>
      <c r="O46" s="6">
        <f>(Table23[[#This Row],[Normalized tryp - Simelane]]-0.16)/0.04</f>
        <v>-2.9852592609396247</v>
      </c>
    </row>
    <row r="47" spans="1:15" ht="15" x14ac:dyDescent="0.25">
      <c r="A47" s="1">
        <v>43181</v>
      </c>
      <c r="B47" s="2" t="s">
        <v>15</v>
      </c>
      <c r="C47" s="3">
        <v>0</v>
      </c>
      <c r="D47" s="2">
        <f>IF(E47&gt;=100, 100, 0)</f>
        <v>0</v>
      </c>
      <c r="E47" s="3">
        <v>0</v>
      </c>
      <c r="F47" s="3"/>
      <c r="G47" s="2">
        <v>140.57785250000001</v>
      </c>
      <c r="H47" s="2">
        <v>15.025735000000001</v>
      </c>
      <c r="I47" s="2">
        <v>147.333741</v>
      </c>
      <c r="J47" s="5">
        <v>14.70387</v>
      </c>
      <c r="K47" s="5">
        <v>138.39483300000001</v>
      </c>
      <c r="L47" s="5">
        <v>0.10624580182122839</v>
      </c>
      <c r="M47" s="5">
        <v>0.1068855067337154</v>
      </c>
      <c r="N47" s="6">
        <f>(Table23[[#This Row],[Normalized tryp - Baker]]-0.16)/0.04</f>
        <v>-1.3438549544692902</v>
      </c>
      <c r="O47" s="6">
        <f>(Table23[[#This Row],[Normalized tryp - Simelane]]-0.16)/0.04</f>
        <v>-1.327862331657115</v>
      </c>
    </row>
    <row r="48" spans="1:15" ht="15" x14ac:dyDescent="0.25">
      <c r="A48" s="1">
        <v>43181</v>
      </c>
      <c r="B48" s="2" t="s">
        <v>15</v>
      </c>
      <c r="C48" s="3">
        <v>0</v>
      </c>
      <c r="D48" s="2">
        <f>IF(E48&gt;=100, 100, 0)</f>
        <v>0</v>
      </c>
      <c r="E48" s="3">
        <v>0</v>
      </c>
      <c r="F48" s="3"/>
      <c r="G48" s="2">
        <v>142.26764450000002</v>
      </c>
      <c r="H48" s="2">
        <v>13.397932000000001</v>
      </c>
      <c r="I48" s="2">
        <v>147.75395399999999</v>
      </c>
      <c r="J48" s="5">
        <v>13.181566999999999</v>
      </c>
      <c r="K48" s="5">
        <v>141.58487299999999</v>
      </c>
      <c r="L48" s="5">
        <v>9.310010822978243E-2</v>
      </c>
      <c r="M48" s="5">
        <v>9.4174132474654129E-2</v>
      </c>
      <c r="N48" s="6">
        <f>(Table23[[#This Row],[Normalized tryp - Baker]]-0.16)/0.04</f>
        <v>-1.6724972942554392</v>
      </c>
      <c r="O48" s="6">
        <f>(Table23[[#This Row],[Normalized tryp - Simelane]]-0.16)/0.04</f>
        <v>-1.6456466881336469</v>
      </c>
    </row>
    <row r="49" spans="1:15" ht="15" x14ac:dyDescent="0.25">
      <c r="A49" s="1">
        <v>43186</v>
      </c>
      <c r="B49" s="2" t="s">
        <v>15</v>
      </c>
      <c r="C49" s="3">
        <v>0</v>
      </c>
      <c r="D49" s="2">
        <f>IF(E49&gt;=100, 100, 0)</f>
        <v>0</v>
      </c>
      <c r="E49" s="3">
        <v>0</v>
      </c>
      <c r="F49" s="3"/>
      <c r="G49" s="2">
        <v>133.544207</v>
      </c>
      <c r="H49" s="2">
        <v>4.9909949999999998</v>
      </c>
      <c r="I49" s="2">
        <v>137.63070099999999</v>
      </c>
      <c r="J49" s="5">
        <v>5.4645539999999997</v>
      </c>
      <c r="K49" s="5">
        <v>133.97455199999999</v>
      </c>
      <c r="L49" s="5">
        <v>4.0787999798648326E-2</v>
      </c>
      <c r="M49" s="5">
        <v>3.7373354577634355E-2</v>
      </c>
      <c r="N49" s="6">
        <f>(Table23[[#This Row],[Normalized tryp - Baker]]-0.16)/0.04</f>
        <v>-2.9803000050337918</v>
      </c>
      <c r="O49" s="6">
        <f>(Table23[[#This Row],[Normalized tryp - Simelane]]-0.16)/0.04</f>
        <v>-3.065666135559141</v>
      </c>
    </row>
    <row r="50" spans="1:15" ht="15" x14ac:dyDescent="0.25">
      <c r="A50" s="1">
        <v>43186</v>
      </c>
      <c r="B50" s="2" t="s">
        <v>15</v>
      </c>
      <c r="C50" s="3">
        <v>0</v>
      </c>
      <c r="D50" s="2">
        <f>IF(E50&gt;=100, 100, 0)</f>
        <v>0</v>
      </c>
      <c r="E50" s="3">
        <v>0</v>
      </c>
      <c r="F50" s="3"/>
      <c r="G50" s="2">
        <v>138.18860050000001</v>
      </c>
      <c r="H50" s="2">
        <v>5.3581595000000002</v>
      </c>
      <c r="I50" s="2">
        <v>143.26572400000001</v>
      </c>
      <c r="J50" s="5">
        <v>5.6135650000000004</v>
      </c>
      <c r="K50" s="5">
        <v>138.553977</v>
      </c>
      <c r="L50" s="5">
        <v>4.0515365358296432E-2</v>
      </c>
      <c r="M50" s="5">
        <v>3.8774251136583442E-2</v>
      </c>
      <c r="N50" s="6">
        <f>(Table23[[#This Row],[Normalized tryp - Baker]]-0.16)/0.04</f>
        <v>-2.9871158660425894</v>
      </c>
      <c r="O50" s="6">
        <f>(Table23[[#This Row],[Normalized tryp - Simelane]]-0.16)/0.04</f>
        <v>-3.0306437215854136</v>
      </c>
    </row>
    <row r="51" spans="1:15" ht="15" x14ac:dyDescent="0.25">
      <c r="A51" s="1">
        <v>43187</v>
      </c>
      <c r="B51" s="2" t="s">
        <v>15</v>
      </c>
      <c r="C51" s="3">
        <v>0</v>
      </c>
      <c r="D51" s="2">
        <f>IF(E51&gt;=100, 100, 0)</f>
        <v>0</v>
      </c>
      <c r="E51" s="3">
        <v>0</v>
      </c>
      <c r="F51" s="3"/>
      <c r="G51" s="2">
        <v>139.83577450000001</v>
      </c>
      <c r="H51" s="2">
        <v>5.1122905000000003</v>
      </c>
      <c r="I51" s="2">
        <v>143.71275900000001</v>
      </c>
      <c r="J51" s="5">
        <v>5.666614</v>
      </c>
      <c r="K51" s="5">
        <v>138.12065100000001</v>
      </c>
      <c r="L51" s="5">
        <v>4.1026551489393139E-2</v>
      </c>
      <c r="M51" s="5">
        <v>3.6559246146271387E-2</v>
      </c>
      <c r="N51" s="6">
        <f>(Table23[[#This Row],[Normalized tryp - Baker]]-0.16)/0.04</f>
        <v>-2.9743362127651718</v>
      </c>
      <c r="O51" s="6">
        <f>(Table23[[#This Row],[Normalized tryp - Simelane]]-0.16)/0.04</f>
        <v>-3.0860188463432152</v>
      </c>
    </row>
    <row r="52" spans="1:15" ht="15" x14ac:dyDescent="0.25">
      <c r="A52" s="1">
        <v>43187</v>
      </c>
      <c r="B52" s="2" t="s">
        <v>15</v>
      </c>
      <c r="C52" s="3">
        <v>0</v>
      </c>
      <c r="D52" s="2">
        <f>IF(E52&gt;=100, 100, 0)</f>
        <v>0</v>
      </c>
      <c r="E52" s="3">
        <v>0</v>
      </c>
      <c r="F52" s="3"/>
      <c r="G52" s="2">
        <v>152.5133845</v>
      </c>
      <c r="H52" s="2">
        <v>16.3820385</v>
      </c>
      <c r="I52" s="2">
        <v>154.58047400000001</v>
      </c>
      <c r="J52" s="5">
        <v>16.658902000000001</v>
      </c>
      <c r="K52" s="5">
        <v>150.59649899999999</v>
      </c>
      <c r="L52" s="5">
        <v>0.11061945072175949</v>
      </c>
      <c r="M52" s="5">
        <v>0.10741377587093021</v>
      </c>
      <c r="N52" s="6">
        <f>(Table23[[#This Row],[Normalized tryp - Baker]]-0.16)/0.04</f>
        <v>-1.2345137319560127</v>
      </c>
      <c r="O52" s="6">
        <f>(Table23[[#This Row],[Normalized tryp - Simelane]]-0.16)/0.04</f>
        <v>-1.3146556032267449</v>
      </c>
    </row>
    <row r="53" spans="1:15" ht="15" x14ac:dyDescent="0.25">
      <c r="A53" s="1">
        <v>43201</v>
      </c>
      <c r="B53" s="2" t="s">
        <v>15</v>
      </c>
      <c r="C53" s="3">
        <v>0</v>
      </c>
      <c r="D53" s="2">
        <f>IF(E53&gt;=100, 100, 0)</f>
        <v>0</v>
      </c>
      <c r="E53" s="3">
        <v>0</v>
      </c>
      <c r="F53" s="3"/>
      <c r="G53" s="2">
        <v>154.75183750000002</v>
      </c>
      <c r="H53" s="2">
        <v>8.201003</v>
      </c>
      <c r="I53" s="2">
        <v>158.05780899999999</v>
      </c>
      <c r="J53" s="5">
        <v>8.4197520000000008</v>
      </c>
      <c r="K53" s="5">
        <v>152.05681300000001</v>
      </c>
      <c r="L53" s="5">
        <v>5.5372408732517635E-2</v>
      </c>
      <c r="M53" s="5">
        <v>5.2994543602753658E-2</v>
      </c>
      <c r="N53" s="6">
        <f>(Table23[[#This Row],[Normalized tryp - Baker]]-0.16)/0.04</f>
        <v>-2.6156897816870588</v>
      </c>
      <c r="O53" s="6">
        <f>(Table23[[#This Row],[Normalized tryp - Simelane]]-0.16)/0.04</f>
        <v>-2.6751364099311585</v>
      </c>
    </row>
    <row r="54" spans="1:15" ht="15" x14ac:dyDescent="0.25">
      <c r="A54" s="1">
        <v>43201</v>
      </c>
      <c r="B54" s="2" t="s">
        <v>15</v>
      </c>
      <c r="C54" s="3">
        <v>0</v>
      </c>
      <c r="D54" s="2">
        <f>IF(E54&gt;=100, 100, 0)</f>
        <v>0</v>
      </c>
      <c r="E54" s="3">
        <v>0</v>
      </c>
      <c r="F54" s="3"/>
      <c r="G54" s="2">
        <v>154.95270499999998</v>
      </c>
      <c r="H54" s="2">
        <v>6.2805415</v>
      </c>
      <c r="I54" s="2">
        <v>158.75458699999999</v>
      </c>
      <c r="J54" s="5">
        <v>6.3824649999999998</v>
      </c>
      <c r="K54" s="5">
        <v>154.98578499999999</v>
      </c>
      <c r="L54" s="5">
        <v>4.1180970241883795E-2</v>
      </c>
      <c r="M54" s="5">
        <v>4.0531990067549969E-2</v>
      </c>
      <c r="N54" s="6">
        <f>(Table23[[#This Row],[Normalized tryp - Baker]]-0.16)/0.04</f>
        <v>-2.970475743952905</v>
      </c>
      <c r="O54" s="6">
        <f>(Table23[[#This Row],[Normalized tryp - Simelane]]-0.16)/0.04</f>
        <v>-2.9867002483112506</v>
      </c>
    </row>
    <row r="55" spans="1:15" ht="15" x14ac:dyDescent="0.25">
      <c r="A55" s="1">
        <v>43220</v>
      </c>
      <c r="B55" s="2" t="s">
        <v>15</v>
      </c>
      <c r="C55" s="3">
        <v>0</v>
      </c>
      <c r="D55" s="2">
        <f>IF(E55&gt;=100, 100, 0)</f>
        <v>0</v>
      </c>
      <c r="E55" s="3">
        <v>0</v>
      </c>
      <c r="F55" s="3"/>
      <c r="G55" s="2">
        <v>143.368244</v>
      </c>
      <c r="H55" s="2">
        <v>12.305080999999999</v>
      </c>
      <c r="I55" s="2">
        <v>149.589777</v>
      </c>
      <c r="J55" s="5">
        <v>11.739731000000001</v>
      </c>
      <c r="K55" s="5">
        <v>145.59388200000001</v>
      </c>
      <c r="L55" s="5">
        <v>8.0633408758205932E-2</v>
      </c>
      <c r="M55" s="5">
        <v>8.5828497697160874E-2</v>
      </c>
      <c r="N55" s="6">
        <f>(Table23[[#This Row],[Normalized tryp - Baker]]-0.16)/0.04</f>
        <v>-1.9841647810448517</v>
      </c>
      <c r="O55" s="6">
        <f>(Table23[[#This Row],[Normalized tryp - Simelane]]-0.16)/0.04</f>
        <v>-1.8542875575709783</v>
      </c>
    </row>
    <row r="56" spans="1:15" ht="15" x14ac:dyDescent="0.25">
      <c r="A56" s="1">
        <v>43220</v>
      </c>
      <c r="B56" s="2" t="s">
        <v>15</v>
      </c>
      <c r="C56" s="3">
        <v>0</v>
      </c>
      <c r="D56" s="2">
        <f>IF(E56&gt;=100, 100, 0)</f>
        <v>0</v>
      </c>
      <c r="E56" s="3">
        <v>0</v>
      </c>
      <c r="F56" s="3"/>
      <c r="G56" s="2">
        <v>143.79352349999999</v>
      </c>
      <c r="H56" s="2">
        <v>11.032522</v>
      </c>
      <c r="I56" s="2">
        <v>147.47679199999999</v>
      </c>
      <c r="J56" s="5">
        <v>10.549426</v>
      </c>
      <c r="K56" s="5">
        <v>141.80481399999999</v>
      </c>
      <c r="L56" s="5">
        <v>7.439399060175772E-2</v>
      </c>
      <c r="M56" s="5">
        <v>7.6724749011383681E-2</v>
      </c>
      <c r="N56" s="6">
        <f>(Table23[[#This Row],[Normalized tryp - Baker]]-0.16)/0.04</f>
        <v>-2.1401502349560571</v>
      </c>
      <c r="O56" s="6">
        <f>(Table23[[#This Row],[Normalized tryp - Simelane]]-0.16)/0.04</f>
        <v>-2.0818812747154078</v>
      </c>
    </row>
    <row r="57" spans="1:15" ht="15" x14ac:dyDescent="0.25">
      <c r="A57" s="1">
        <v>43227</v>
      </c>
      <c r="B57" s="2" t="s">
        <v>15</v>
      </c>
      <c r="C57" s="3">
        <v>0</v>
      </c>
      <c r="D57" s="2">
        <f>IF(E57&gt;=100, 100, 0)</f>
        <v>0</v>
      </c>
      <c r="E57" s="3">
        <v>0</v>
      </c>
      <c r="F57" s="3"/>
      <c r="G57" s="2">
        <v>152.73064349999999</v>
      </c>
      <c r="H57" s="2">
        <v>56.532323500000004</v>
      </c>
      <c r="I57" s="2">
        <v>154.48451</v>
      </c>
      <c r="J57" s="5">
        <v>58.385730000000002</v>
      </c>
      <c r="K57" s="5">
        <v>154.138803</v>
      </c>
      <c r="L57" s="5">
        <v>0.37878670953478211</v>
      </c>
      <c r="M57" s="5">
        <v>0.37014394887951879</v>
      </c>
      <c r="N57" s="6">
        <f>(Table23[[#This Row],[Normalized tryp - Baker]]-0.16)/0.04</f>
        <v>5.4696677383695524</v>
      </c>
      <c r="O57" s="6">
        <f>(Table23[[#This Row],[Normalized tryp - Simelane]]-0.16)/0.04</f>
        <v>5.2535987219879692</v>
      </c>
    </row>
    <row r="58" spans="1:15" ht="15" x14ac:dyDescent="0.25">
      <c r="A58" s="1">
        <v>43227</v>
      </c>
      <c r="B58" s="2" t="s">
        <v>15</v>
      </c>
      <c r="C58" s="3">
        <v>0</v>
      </c>
      <c r="D58" s="2">
        <f>IF(E58&gt;=100, 100, 0)</f>
        <v>0</v>
      </c>
      <c r="E58" s="3">
        <v>0</v>
      </c>
      <c r="F58" s="3"/>
      <c r="G58" s="2">
        <v>156.78823</v>
      </c>
      <c r="H58" s="2">
        <v>55.6713345</v>
      </c>
      <c r="I58" s="2">
        <v>156.34656000000001</v>
      </c>
      <c r="J58" s="5">
        <v>56.339502000000003</v>
      </c>
      <c r="K58" s="5">
        <v>155.53176400000001</v>
      </c>
      <c r="L58" s="5">
        <v>0.36223791559388474</v>
      </c>
      <c r="M58" s="5">
        <v>0.35507342930014579</v>
      </c>
      <c r="N58" s="6">
        <f>(Table23[[#This Row],[Normalized tryp - Baker]]-0.16)/0.04</f>
        <v>5.0559478898471184</v>
      </c>
      <c r="O58" s="6">
        <f>(Table23[[#This Row],[Normalized tryp - Simelane]]-0.16)/0.04</f>
        <v>4.8768357325036442</v>
      </c>
    </row>
    <row r="59" spans="1:15" ht="15" x14ac:dyDescent="0.25">
      <c r="A59" s="1">
        <v>43244</v>
      </c>
      <c r="B59" s="2" t="s">
        <v>15</v>
      </c>
      <c r="C59" s="3">
        <v>0</v>
      </c>
      <c r="D59" s="2">
        <f>IF(E59&gt;=100, 100, 0)</f>
        <v>0</v>
      </c>
      <c r="E59" s="3">
        <v>0</v>
      </c>
      <c r="F59" s="3"/>
      <c r="G59" s="2">
        <v>134.70321849999999</v>
      </c>
      <c r="H59" s="2">
        <v>7.288754</v>
      </c>
      <c r="I59" s="2">
        <v>139.307976</v>
      </c>
      <c r="J59" s="5">
        <v>6.2936540000000001</v>
      </c>
      <c r="K59" s="5">
        <v>129.095912</v>
      </c>
      <c r="L59" s="5">
        <v>4.8751768375128721E-2</v>
      </c>
      <c r="M59" s="5">
        <v>5.4109724185988924E-2</v>
      </c>
      <c r="N59" s="6">
        <f>(Table23[[#This Row],[Normalized tryp - Baker]]-0.16)/0.04</f>
        <v>-2.7812057906217822</v>
      </c>
      <c r="O59" s="6">
        <f>(Table23[[#This Row],[Normalized tryp - Simelane]]-0.16)/0.04</f>
        <v>-2.6472568953502771</v>
      </c>
    </row>
    <row r="60" spans="1:15" ht="15" x14ac:dyDescent="0.25">
      <c r="A60" s="1">
        <v>43244</v>
      </c>
      <c r="B60" s="2" t="s">
        <v>15</v>
      </c>
      <c r="C60" s="3">
        <v>0</v>
      </c>
      <c r="D60" s="2">
        <f>IF(E60&gt;=100, 100, 0)</f>
        <v>0</v>
      </c>
      <c r="E60" s="3">
        <v>0</v>
      </c>
      <c r="F60" s="3"/>
      <c r="G60" s="2">
        <v>136.73871750000001</v>
      </c>
      <c r="H60" s="2">
        <v>7.2693824999999999</v>
      </c>
      <c r="I60" s="2">
        <v>143.72885199999999</v>
      </c>
      <c r="J60" s="5">
        <v>5.9896710000000004</v>
      </c>
      <c r="K60" s="5">
        <v>130.369663</v>
      </c>
      <c r="L60" s="5">
        <v>4.5943748431719118E-2</v>
      </c>
      <c r="M60" s="5">
        <v>5.3162576283487514E-2</v>
      </c>
      <c r="N60" s="6">
        <f>(Table23[[#This Row],[Normalized tryp - Baker]]-0.16)/0.04</f>
        <v>-2.8514062892070222</v>
      </c>
      <c r="O60" s="6">
        <f>(Table23[[#This Row],[Normalized tryp - Simelane]]-0.16)/0.04</f>
        <v>-2.6709355929128122</v>
      </c>
    </row>
    <row r="61" spans="1:15" ht="15" x14ac:dyDescent="0.25">
      <c r="A61" s="1">
        <v>43052</v>
      </c>
      <c r="B61" s="2" t="s">
        <v>17</v>
      </c>
      <c r="C61" s="3">
        <v>0</v>
      </c>
      <c r="D61" s="2">
        <f>IF(E61&gt;=100, 100, 0)</f>
        <v>0</v>
      </c>
      <c r="E61" s="3">
        <v>1</v>
      </c>
      <c r="F61" s="3"/>
      <c r="G61" s="2">
        <v>119.653344</v>
      </c>
      <c r="H61" s="2">
        <v>12.303293</v>
      </c>
      <c r="I61" s="2">
        <v>123.016834</v>
      </c>
      <c r="J61" s="5">
        <v>13.702512</v>
      </c>
      <c r="K61" s="5">
        <v>118.693709</v>
      </c>
      <c r="L61" s="5">
        <v>0.11544429873701226</v>
      </c>
      <c r="M61" s="5">
        <v>0.10282448102745878</v>
      </c>
      <c r="N61" s="6">
        <f>(Table23[[#This Row],[Normalized tryp - Baker]]-0.16)/0.04</f>
        <v>-1.1138925315746937</v>
      </c>
      <c r="O61" s="6">
        <f>(Table23[[#This Row],[Normalized tryp - Simelane]]-0.16)/0.04</f>
        <v>-1.4293879743135305</v>
      </c>
    </row>
    <row r="62" spans="1:15" ht="15" x14ac:dyDescent="0.25">
      <c r="A62" s="1">
        <v>43052</v>
      </c>
      <c r="B62" s="2" t="s">
        <v>17</v>
      </c>
      <c r="C62" s="3">
        <v>0</v>
      </c>
      <c r="D62" s="2">
        <f>IF(E62&gt;=100, 100, 0)</f>
        <v>0</v>
      </c>
      <c r="E62" s="3">
        <v>1</v>
      </c>
      <c r="F62" s="3"/>
      <c r="G62" s="2">
        <v>122.22766849999999</v>
      </c>
      <c r="H62" s="2">
        <v>12.498498000000001</v>
      </c>
      <c r="I62" s="2">
        <v>125.185847</v>
      </c>
      <c r="J62" s="5">
        <v>13.27455</v>
      </c>
      <c r="K62" s="5">
        <v>119.64261500000001</v>
      </c>
      <c r="L62" s="5">
        <v>0.11095168723953416</v>
      </c>
      <c r="M62" s="5">
        <v>0.10225588161325357</v>
      </c>
      <c r="N62" s="6">
        <f>(Table23[[#This Row],[Normalized tryp - Baker]]-0.16)/0.04</f>
        <v>-1.2262078190116459</v>
      </c>
      <c r="O62" s="6">
        <f>(Table23[[#This Row],[Normalized tryp - Simelane]]-0.16)/0.04</f>
        <v>-1.4436029596686608</v>
      </c>
    </row>
    <row r="63" spans="1:15" ht="15" x14ac:dyDescent="0.25">
      <c r="A63" s="1">
        <v>43052</v>
      </c>
      <c r="B63" s="2" t="s">
        <v>16</v>
      </c>
      <c r="C63" s="3">
        <v>0</v>
      </c>
      <c r="D63" s="2">
        <f>IF(E63&gt;=100, 100, 0)</f>
        <v>0</v>
      </c>
      <c r="E63" s="3">
        <v>1</v>
      </c>
      <c r="F63" s="3"/>
      <c r="G63" s="2">
        <v>117.13266400000001</v>
      </c>
      <c r="H63" s="2">
        <v>16.033351500000002</v>
      </c>
      <c r="I63" s="2">
        <v>119.840503</v>
      </c>
      <c r="J63" s="5">
        <v>18.300414</v>
      </c>
      <c r="K63" s="5">
        <v>115.56983</v>
      </c>
      <c r="L63" s="5">
        <v>0.15834940658820731</v>
      </c>
      <c r="M63" s="5">
        <v>0.13688198451629172</v>
      </c>
      <c r="N63" s="6">
        <f>(Table23[[#This Row],[Normalized tryp - Baker]]-0.16)/0.04</f>
        <v>-4.1264835294817226E-2</v>
      </c>
      <c r="O63" s="6">
        <f>(Table23[[#This Row],[Normalized tryp - Simelane]]-0.16)/0.04</f>
        <v>-0.57795038709270719</v>
      </c>
    </row>
    <row r="64" spans="1:15" ht="15" x14ac:dyDescent="0.25">
      <c r="A64" s="1">
        <v>43052</v>
      </c>
      <c r="B64" s="2" t="s">
        <v>16</v>
      </c>
      <c r="C64" s="3">
        <v>0</v>
      </c>
      <c r="D64" s="2">
        <f>IF(E64&gt;=100, 100, 0)</f>
        <v>0</v>
      </c>
      <c r="E64" s="3">
        <v>1</v>
      </c>
      <c r="F64" s="3"/>
      <c r="G64" s="2">
        <v>116.7336105</v>
      </c>
      <c r="H64" s="2">
        <v>14.797449</v>
      </c>
      <c r="I64" s="2">
        <v>118.60549399999999</v>
      </c>
      <c r="J64" s="5">
        <v>16.932486999999998</v>
      </c>
      <c r="K64" s="5">
        <v>114.99583699999999</v>
      </c>
      <c r="L64" s="5">
        <v>0.14724434763668878</v>
      </c>
      <c r="M64" s="5">
        <v>0.12676254025399139</v>
      </c>
      <c r="N64" s="6">
        <f>(Table23[[#This Row],[Normalized tryp - Baker]]-0.16)/0.04</f>
        <v>-0.31889130908278052</v>
      </c>
      <c r="O64" s="6">
        <f>(Table23[[#This Row],[Normalized tryp - Simelane]]-0.16)/0.04</f>
        <v>-0.83093649365021527</v>
      </c>
    </row>
    <row r="65" spans="1:15" ht="15" x14ac:dyDescent="0.25">
      <c r="A65" s="1">
        <v>6819</v>
      </c>
      <c r="B65" s="2" t="s">
        <v>17</v>
      </c>
      <c r="C65" s="3">
        <v>0</v>
      </c>
      <c r="D65" s="2">
        <f>IF(E65&gt;=100, 100, 0)</f>
        <v>0</v>
      </c>
      <c r="E65" s="3">
        <v>1</v>
      </c>
      <c r="F65" s="3"/>
      <c r="G65" s="2">
        <v>156.311691</v>
      </c>
      <c r="H65" s="2">
        <v>13.307034999999999</v>
      </c>
      <c r="I65" s="2">
        <v>162.57464899999999</v>
      </c>
      <c r="J65" s="5">
        <v>15.776752999999999</v>
      </c>
      <c r="K65" s="5">
        <v>156.638622</v>
      </c>
      <c r="L65" s="5">
        <v>0.10072070858743892</v>
      </c>
      <c r="M65" s="5">
        <v>8.5131412211515253E-2</v>
      </c>
      <c r="N65" s="6">
        <f>(Table23[[#This Row],[Normalized tryp - Baker]]-0.16)/0.04</f>
        <v>-1.481982285314027</v>
      </c>
      <c r="O65" s="6">
        <f>(Table23[[#This Row],[Normalized tryp - Simelane]]-0.16)/0.04</f>
        <v>-1.8717146947121188</v>
      </c>
    </row>
    <row r="66" spans="1:15" ht="15" x14ac:dyDescent="0.25">
      <c r="A66" s="1">
        <v>6819</v>
      </c>
      <c r="B66" s="2" t="s">
        <v>17</v>
      </c>
      <c r="C66" s="3">
        <v>0</v>
      </c>
      <c r="D66" s="2">
        <f>IF(E66&gt;=100, 100, 0)</f>
        <v>0</v>
      </c>
      <c r="E66" s="3">
        <v>1</v>
      </c>
      <c r="F66" s="3"/>
      <c r="G66" s="2">
        <v>159.59024450000001</v>
      </c>
      <c r="H66" s="2">
        <v>15.622973500000001</v>
      </c>
      <c r="I66" s="2">
        <v>162.78088099999999</v>
      </c>
      <c r="J66" s="5">
        <v>19.269586</v>
      </c>
      <c r="K66" s="5">
        <v>158.59365500000001</v>
      </c>
      <c r="L66" s="5">
        <v>0.12150288105788343</v>
      </c>
      <c r="M66" s="5">
        <v>9.7894288895584713E-2</v>
      </c>
      <c r="N66" s="6">
        <f>(Table23[[#This Row],[Normalized tryp - Baker]]-0.16)/0.04</f>
        <v>-0.96242797355291443</v>
      </c>
      <c r="O66" s="6">
        <f>(Table23[[#This Row],[Normalized tryp - Simelane]]-0.16)/0.04</f>
        <v>-1.5526427776103822</v>
      </c>
    </row>
    <row r="67" spans="1:15" ht="15" x14ac:dyDescent="0.25">
      <c r="A67" s="1">
        <v>43115</v>
      </c>
      <c r="B67" s="2" t="s">
        <v>18</v>
      </c>
      <c r="C67" s="3">
        <v>0</v>
      </c>
      <c r="D67" s="2">
        <f>IF(E67&gt;=100, 100, 0)</f>
        <v>0</v>
      </c>
      <c r="E67" s="3">
        <v>1</v>
      </c>
      <c r="F67" s="3"/>
      <c r="G67" s="2">
        <v>150.91300000000001</v>
      </c>
      <c r="H67" s="2">
        <v>6.1157345000000003</v>
      </c>
      <c r="I67" s="2">
        <v>156.17966699999999</v>
      </c>
      <c r="J67" s="5">
        <v>7.2205069999999996</v>
      </c>
      <c r="K67" s="5">
        <v>149.93190799999999</v>
      </c>
      <c r="L67" s="5">
        <v>4.8158574757816063E-2</v>
      </c>
      <c r="M67" s="5">
        <v>4.0524901764592842E-2</v>
      </c>
      <c r="N67" s="6">
        <f>(Table23[[#This Row],[Normalized tryp - Baker]]-0.16)/0.04</f>
        <v>-2.7960356310545982</v>
      </c>
      <c r="O67" s="6">
        <f>(Table23[[#This Row],[Normalized tryp - Simelane]]-0.16)/0.04</f>
        <v>-2.9868774558851792</v>
      </c>
    </row>
    <row r="68" spans="1:15" ht="15" x14ac:dyDescent="0.25">
      <c r="A68" s="1">
        <v>43115</v>
      </c>
      <c r="B68" s="2" t="s">
        <v>18</v>
      </c>
      <c r="C68" s="3">
        <v>0</v>
      </c>
      <c r="D68" s="2">
        <f>IF(E68&gt;=100, 100, 0)</f>
        <v>0</v>
      </c>
      <c r="E68" s="3">
        <v>1</v>
      </c>
      <c r="F68" s="3"/>
      <c r="G68" s="2">
        <v>153.43666100000002</v>
      </c>
      <c r="H68" s="2">
        <v>7.9372524999999996</v>
      </c>
      <c r="I68" s="2">
        <v>159.367919</v>
      </c>
      <c r="J68" s="5">
        <v>8.7875130000000006</v>
      </c>
      <c r="K68" s="5">
        <v>153.33473699999999</v>
      </c>
      <c r="L68" s="5">
        <v>5.7309342761647029E-2</v>
      </c>
      <c r="M68" s="5">
        <v>5.1729830721485778E-2</v>
      </c>
      <c r="N68" s="6">
        <f>(Table23[[#This Row],[Normalized tryp - Baker]]-0.16)/0.04</f>
        <v>-2.5672664309588242</v>
      </c>
      <c r="O68" s="6">
        <f>(Table23[[#This Row],[Normalized tryp - Simelane]]-0.16)/0.04</f>
        <v>-2.7067542319628557</v>
      </c>
    </row>
    <row r="69" spans="1:15" ht="15" x14ac:dyDescent="0.25">
      <c r="A69" s="1">
        <v>43117</v>
      </c>
      <c r="B69" s="2" t="s">
        <v>16</v>
      </c>
      <c r="C69" s="3">
        <v>0</v>
      </c>
      <c r="D69" s="2">
        <f>IF(E69&gt;=100, 100, 0)</f>
        <v>0</v>
      </c>
      <c r="E69" s="3">
        <v>1</v>
      </c>
      <c r="F69" s="3"/>
      <c r="G69" s="2">
        <v>157.161653</v>
      </c>
      <c r="H69" s="2">
        <v>14.3173335</v>
      </c>
      <c r="I69" s="2">
        <v>164.50047499999999</v>
      </c>
      <c r="J69" s="5">
        <v>16.591549000000001</v>
      </c>
      <c r="K69" s="5">
        <v>155.88581600000001</v>
      </c>
      <c r="L69" s="5">
        <v>0.1064339875540697</v>
      </c>
      <c r="M69" s="5">
        <v>9.1099407690755196E-2</v>
      </c>
      <c r="N69" s="6">
        <f>(Table23[[#This Row],[Normalized tryp - Baker]]-0.16)/0.04</f>
        <v>-1.3391503111482574</v>
      </c>
      <c r="O69" s="6">
        <f>(Table23[[#This Row],[Normalized tryp - Simelane]]-0.16)/0.04</f>
        <v>-1.7225148077311201</v>
      </c>
    </row>
    <row r="70" spans="1:15" ht="15" x14ac:dyDescent="0.25">
      <c r="A70" s="1">
        <v>43117</v>
      </c>
      <c r="B70" s="2" t="s">
        <v>16</v>
      </c>
      <c r="C70" s="3">
        <v>0</v>
      </c>
      <c r="D70" s="2">
        <f>IF(E70&gt;=100, 100, 0)</f>
        <v>0</v>
      </c>
      <c r="E70" s="3">
        <v>1</v>
      </c>
      <c r="F70" s="3"/>
      <c r="G70" s="2">
        <v>158.22380750000002</v>
      </c>
      <c r="H70" s="2">
        <v>15.316904000000001</v>
      </c>
      <c r="I70" s="2">
        <v>162.841678</v>
      </c>
      <c r="J70" s="5">
        <v>18.171668</v>
      </c>
      <c r="K70" s="5">
        <v>156.89849899999999</v>
      </c>
      <c r="L70" s="5">
        <v>0.11581798497638911</v>
      </c>
      <c r="M70" s="5">
        <v>9.6805305358360808E-2</v>
      </c>
      <c r="N70" s="6">
        <f>(Table23[[#This Row],[Normalized tryp - Baker]]-0.16)/0.04</f>
        <v>-1.1045503755902724</v>
      </c>
      <c r="O70" s="6">
        <f>(Table23[[#This Row],[Normalized tryp - Simelane]]-0.16)/0.04</f>
        <v>-1.5798673660409799</v>
      </c>
    </row>
    <row r="71" spans="1:15" ht="15" x14ac:dyDescent="0.25">
      <c r="A71" s="1">
        <v>7275</v>
      </c>
      <c r="B71" s="2" t="s">
        <v>17</v>
      </c>
      <c r="C71" s="3">
        <v>0</v>
      </c>
      <c r="D71" s="2">
        <f>IF(E71&gt;=100, 100, 0)</f>
        <v>0</v>
      </c>
      <c r="E71" s="3">
        <v>1</v>
      </c>
      <c r="F71" s="3"/>
      <c r="G71" s="2">
        <v>147.98104799999999</v>
      </c>
      <c r="H71" s="2">
        <v>15.267134</v>
      </c>
      <c r="I71" s="2">
        <v>153.91647800000001</v>
      </c>
      <c r="J71" s="5">
        <v>18.339753000000002</v>
      </c>
      <c r="K71" s="5">
        <v>148.155689</v>
      </c>
      <c r="L71" s="5">
        <v>0.12378703189723617</v>
      </c>
      <c r="M71" s="5">
        <v>0.1031695220863688</v>
      </c>
      <c r="N71" s="6">
        <f>(Table23[[#This Row],[Normalized tryp - Baker]]-0.16)/0.04</f>
        <v>-0.90532420256909596</v>
      </c>
      <c r="O71" s="6">
        <f>(Table23[[#This Row],[Normalized tryp - Simelane]]-0.16)/0.04</f>
        <v>-1.42076194784078</v>
      </c>
    </row>
    <row r="72" spans="1:15" ht="15" x14ac:dyDescent="0.25">
      <c r="A72" s="1">
        <v>7275</v>
      </c>
      <c r="B72" s="2" t="s">
        <v>17</v>
      </c>
      <c r="C72" s="3">
        <v>0</v>
      </c>
      <c r="D72" s="2">
        <f>IF(E72&gt;=100, 100, 0)</f>
        <v>0</v>
      </c>
      <c r="E72" s="3">
        <v>1</v>
      </c>
      <c r="F72" s="3"/>
      <c r="G72" s="2">
        <v>151.46374700000001</v>
      </c>
      <c r="H72" s="2">
        <v>16.284286999999999</v>
      </c>
      <c r="I72" s="2">
        <v>155.98356699999999</v>
      </c>
      <c r="J72" s="5">
        <v>18.985868</v>
      </c>
      <c r="K72" s="5">
        <v>150.34079600000001</v>
      </c>
      <c r="L72" s="5">
        <v>0.12628553596323913</v>
      </c>
      <c r="M72" s="5">
        <v>0.10751277003598754</v>
      </c>
      <c r="N72" s="6">
        <f>(Table23[[#This Row],[Normalized tryp - Baker]]-0.16)/0.04</f>
        <v>-0.84286160091902174</v>
      </c>
      <c r="O72" s="6">
        <f>(Table23[[#This Row],[Normalized tryp - Simelane]]-0.16)/0.04</f>
        <v>-1.3121807491003115</v>
      </c>
    </row>
    <row r="73" spans="1:15" ht="15" x14ac:dyDescent="0.25">
      <c r="A73" s="1">
        <v>43138</v>
      </c>
      <c r="B73" s="2" t="s">
        <v>17</v>
      </c>
      <c r="C73" s="3">
        <v>0</v>
      </c>
      <c r="D73" s="2">
        <f>IF(E73&gt;=100, 100, 0)</f>
        <v>0</v>
      </c>
      <c r="E73" s="3">
        <v>1</v>
      </c>
      <c r="F73" s="3"/>
      <c r="G73" s="2">
        <v>149.935484</v>
      </c>
      <c r="H73" s="2">
        <v>10.1858375</v>
      </c>
      <c r="I73" s="2">
        <v>154.61385300000001</v>
      </c>
      <c r="J73" s="5">
        <v>12.059808</v>
      </c>
      <c r="K73" s="5">
        <v>149.27744899999999</v>
      </c>
      <c r="L73" s="5">
        <v>8.0787875736006182E-2</v>
      </c>
      <c r="M73" s="5">
        <v>6.7934802544806536E-2</v>
      </c>
      <c r="N73" s="6">
        <f>(Table23[[#This Row],[Normalized tryp - Baker]]-0.16)/0.04</f>
        <v>-1.9803031065998455</v>
      </c>
      <c r="O73" s="6">
        <f>(Table23[[#This Row],[Normalized tryp - Simelane]]-0.16)/0.04</f>
        <v>-2.3016299363798365</v>
      </c>
    </row>
    <row r="74" spans="1:15" ht="15" x14ac:dyDescent="0.25">
      <c r="A74" s="1">
        <v>43138</v>
      </c>
      <c r="B74" s="2" t="s">
        <v>17</v>
      </c>
      <c r="C74" s="3">
        <v>0</v>
      </c>
      <c r="D74" s="2">
        <f>IF(E74&gt;=100, 100, 0)</f>
        <v>0</v>
      </c>
      <c r="E74" s="3">
        <v>1</v>
      </c>
      <c r="F74" s="3"/>
      <c r="G74" s="2">
        <v>149.56355100000002</v>
      </c>
      <c r="H74" s="2">
        <v>10.803937999999999</v>
      </c>
      <c r="I74" s="2">
        <v>155.16459900000001</v>
      </c>
      <c r="J74" s="5">
        <v>13.217926</v>
      </c>
      <c r="K74" s="5">
        <v>148.274899</v>
      </c>
      <c r="L74" s="5">
        <v>8.9144731098417404E-2</v>
      </c>
      <c r="M74" s="5">
        <v>7.2236436804044568E-2</v>
      </c>
      <c r="N74" s="6">
        <f>(Table23[[#This Row],[Normalized tryp - Baker]]-0.16)/0.04</f>
        <v>-1.7713817225395649</v>
      </c>
      <c r="O74" s="6">
        <f>(Table23[[#This Row],[Normalized tryp - Simelane]]-0.16)/0.04</f>
        <v>-2.1940890798988857</v>
      </c>
    </row>
    <row r="75" spans="1:15" ht="15" x14ac:dyDescent="0.25">
      <c r="A75" s="1">
        <v>43002</v>
      </c>
      <c r="B75" s="2" t="s">
        <v>16</v>
      </c>
      <c r="C75" s="3">
        <v>0</v>
      </c>
      <c r="D75" s="2">
        <f>IF(E75&gt;=100, 100, 0)</f>
        <v>0</v>
      </c>
      <c r="E75" s="3">
        <v>2</v>
      </c>
      <c r="F75" s="3"/>
      <c r="G75" s="2">
        <v>151.18628749999999</v>
      </c>
      <c r="H75" s="2">
        <v>14.356970499999999</v>
      </c>
      <c r="I75" s="2">
        <v>152.61053999999999</v>
      </c>
      <c r="J75" s="5">
        <v>16.359687000000001</v>
      </c>
      <c r="K75" s="5">
        <v>150.333643</v>
      </c>
      <c r="L75" s="5">
        <v>0.10882252750304203</v>
      </c>
      <c r="M75" s="5">
        <v>9.496212082064652E-2</v>
      </c>
      <c r="N75" s="6">
        <f>(Table23[[#This Row],[Normalized tryp - Baker]]-0.16)/0.04</f>
        <v>-1.2794368124239495</v>
      </c>
      <c r="O75" s="6">
        <f>(Table23[[#This Row],[Normalized tryp - Simelane]]-0.16)/0.04</f>
        <v>-1.625946979483837</v>
      </c>
    </row>
    <row r="76" spans="1:15" ht="15" x14ac:dyDescent="0.25">
      <c r="A76" s="1">
        <v>43002</v>
      </c>
      <c r="B76" s="2" t="s">
        <v>16</v>
      </c>
      <c r="C76" s="3">
        <v>0</v>
      </c>
      <c r="D76" s="2">
        <f>IF(E76&gt;=100, 100, 0)</f>
        <v>0</v>
      </c>
      <c r="E76" s="3">
        <v>2</v>
      </c>
      <c r="F76" s="3"/>
      <c r="G76" s="2">
        <v>151.47685999999999</v>
      </c>
      <c r="H76" s="2">
        <v>19.169747999999998</v>
      </c>
      <c r="I76" s="2">
        <v>157.704949</v>
      </c>
      <c r="J76" s="5">
        <v>22.069811999999999</v>
      </c>
      <c r="K76" s="5">
        <v>151.848793</v>
      </c>
      <c r="L76" s="5">
        <v>0.1453407140351784</v>
      </c>
      <c r="M76" s="5">
        <v>0.12655231960842073</v>
      </c>
      <c r="N76" s="6">
        <f>(Table23[[#This Row],[Normalized tryp - Baker]]-0.16)/0.04</f>
        <v>-0.36648214912054011</v>
      </c>
      <c r="O76" s="6">
        <f>(Table23[[#This Row],[Normalized tryp - Simelane]]-0.16)/0.04</f>
        <v>-0.83619200978948194</v>
      </c>
    </row>
    <row r="77" spans="1:15" ht="15" x14ac:dyDescent="0.25">
      <c r="A77" s="1">
        <v>43031</v>
      </c>
      <c r="B77" s="2" t="s">
        <v>18</v>
      </c>
      <c r="C77" s="3">
        <v>0</v>
      </c>
      <c r="D77" s="2">
        <f>IF(E77&gt;=100, 100, 0)</f>
        <v>0</v>
      </c>
      <c r="E77" s="3">
        <v>2</v>
      </c>
      <c r="F77" s="3"/>
      <c r="G77" s="2">
        <v>149.62166550000001</v>
      </c>
      <c r="H77" s="2">
        <v>11.190176000000001</v>
      </c>
      <c r="I77" s="2">
        <v>154.723525</v>
      </c>
      <c r="J77" s="5">
        <v>11.461973</v>
      </c>
      <c r="K77" s="5">
        <v>148.88644199999999</v>
      </c>
      <c r="L77" s="5">
        <v>7.6984665937547228E-2</v>
      </c>
      <c r="M77" s="5">
        <v>7.478981043691163E-2</v>
      </c>
      <c r="N77" s="6">
        <f>(Table23[[#This Row],[Normalized tryp - Baker]]-0.16)/0.04</f>
        <v>-2.0753833515613191</v>
      </c>
      <c r="O77" s="6">
        <f>(Table23[[#This Row],[Normalized tryp - Simelane]]-0.16)/0.04</f>
        <v>-2.1302547390772091</v>
      </c>
    </row>
    <row r="78" spans="1:15" ht="15" x14ac:dyDescent="0.25">
      <c r="A78" s="1">
        <v>43031</v>
      </c>
      <c r="B78" s="2" t="s">
        <v>18</v>
      </c>
      <c r="C78" s="3">
        <v>0</v>
      </c>
      <c r="D78" s="2">
        <f>IF(E78&gt;=100, 100, 0)</f>
        <v>0</v>
      </c>
      <c r="E78" s="3">
        <v>2</v>
      </c>
      <c r="F78" s="3"/>
      <c r="G78" s="2">
        <v>148.57888250000002</v>
      </c>
      <c r="H78" s="2">
        <v>12.98368</v>
      </c>
      <c r="I78" s="2">
        <v>152.54378299999999</v>
      </c>
      <c r="J78" s="5">
        <v>13.767481</v>
      </c>
      <c r="K78" s="5">
        <v>148.55384799999999</v>
      </c>
      <c r="L78" s="5">
        <v>9.2676704005674779E-2</v>
      </c>
      <c r="M78" s="5">
        <v>8.7385769643273478E-2</v>
      </c>
      <c r="N78" s="6">
        <f>(Table23[[#This Row],[Normalized tryp - Baker]]-0.16)/0.04</f>
        <v>-1.6830823998581306</v>
      </c>
      <c r="O78" s="6">
        <f>(Table23[[#This Row],[Normalized tryp - Simelane]]-0.16)/0.04</f>
        <v>-1.815355758918163</v>
      </c>
    </row>
    <row r="79" spans="1:15" ht="15" x14ac:dyDescent="0.25">
      <c r="A79" s="1">
        <v>43080</v>
      </c>
      <c r="B79" s="2" t="s">
        <v>17</v>
      </c>
      <c r="C79" s="3">
        <v>0</v>
      </c>
      <c r="D79" s="2">
        <f>IF(E79&gt;=100, 100, 0)</f>
        <v>0</v>
      </c>
      <c r="E79" s="3">
        <v>2</v>
      </c>
      <c r="F79" s="3"/>
      <c r="G79" s="2">
        <v>150.45523650000001</v>
      </c>
      <c r="H79" s="2">
        <v>14.5956875</v>
      </c>
      <c r="I79" s="2">
        <v>156.056881</v>
      </c>
      <c r="J79" s="5">
        <v>16.668438999999999</v>
      </c>
      <c r="K79" s="5">
        <v>149.726868</v>
      </c>
      <c r="L79" s="5">
        <v>0.11132563729310092</v>
      </c>
      <c r="M79" s="5">
        <v>9.7010166209801532E-2</v>
      </c>
      <c r="N79" s="6">
        <f>(Table23[[#This Row],[Normalized tryp - Baker]]-0.16)/0.04</f>
        <v>-1.2168590676724769</v>
      </c>
      <c r="O79" s="6">
        <f>(Table23[[#This Row],[Normalized tryp - Simelane]]-0.16)/0.04</f>
        <v>-1.5747458447549618</v>
      </c>
    </row>
    <row r="80" spans="1:15" ht="15" x14ac:dyDescent="0.25">
      <c r="A80" s="1">
        <v>43080</v>
      </c>
      <c r="B80" s="2" t="s">
        <v>17</v>
      </c>
      <c r="C80" s="3">
        <v>0</v>
      </c>
      <c r="D80" s="2">
        <f>IF(E80&gt;=100, 100, 0)</f>
        <v>0</v>
      </c>
      <c r="E80" s="3">
        <v>2</v>
      </c>
      <c r="F80" s="3"/>
      <c r="G80" s="2">
        <v>156.222284</v>
      </c>
      <c r="H80" s="2">
        <v>19.394159000000002</v>
      </c>
      <c r="I80" s="2">
        <v>159.86978999999999</v>
      </c>
      <c r="J80" s="5">
        <v>22.455454</v>
      </c>
      <c r="K80" s="5">
        <v>155.05552299999999</v>
      </c>
      <c r="L80" s="5">
        <v>0.14482201965808081</v>
      </c>
      <c r="M80" s="5">
        <v>0.12414463867395513</v>
      </c>
      <c r="N80" s="6">
        <f>(Table23[[#This Row],[Normalized tryp - Baker]]-0.16)/0.04</f>
        <v>-0.37944950854797987</v>
      </c>
      <c r="O80" s="6">
        <f>(Table23[[#This Row],[Normalized tryp - Simelane]]-0.16)/0.04</f>
        <v>-0.89638403315112181</v>
      </c>
    </row>
    <row r="81" spans="1:15" ht="15" x14ac:dyDescent="0.25">
      <c r="A81" s="1">
        <v>43095</v>
      </c>
      <c r="B81" s="2" t="s">
        <v>18</v>
      </c>
      <c r="C81" s="3">
        <v>0</v>
      </c>
      <c r="D81" s="2">
        <f>IF(E81&gt;=100, 100, 0)</f>
        <v>0</v>
      </c>
      <c r="E81" s="3">
        <v>2</v>
      </c>
      <c r="F81" s="3"/>
      <c r="G81" s="2">
        <v>150.98512149999999</v>
      </c>
      <c r="H81" s="2">
        <v>9.7092989999999997</v>
      </c>
      <c r="I81" s="2">
        <v>155.22778</v>
      </c>
      <c r="J81" s="5">
        <v>10.760427</v>
      </c>
      <c r="K81" s="5">
        <v>149.050951</v>
      </c>
      <c r="L81" s="5">
        <v>7.2192944277155266E-2</v>
      </c>
      <c r="M81" s="5">
        <v>6.4306329680305627E-2</v>
      </c>
      <c r="N81" s="6">
        <f>(Table23[[#This Row],[Normalized tryp - Baker]]-0.16)/0.04</f>
        <v>-2.1951763930711183</v>
      </c>
      <c r="O81" s="6">
        <f>(Table23[[#This Row],[Normalized tryp - Simelane]]-0.16)/0.04</f>
        <v>-2.3923417579923592</v>
      </c>
    </row>
    <row r="82" spans="1:15" ht="15" x14ac:dyDescent="0.25">
      <c r="A82" s="1">
        <v>43095</v>
      </c>
      <c r="B82" s="2" t="s">
        <v>18</v>
      </c>
      <c r="C82" s="3">
        <v>0</v>
      </c>
      <c r="D82" s="2">
        <f>IF(E82&gt;=100, 100, 0)</f>
        <v>0</v>
      </c>
      <c r="E82" s="3">
        <v>2</v>
      </c>
      <c r="F82" s="3"/>
      <c r="G82" s="2">
        <v>148.50467449999999</v>
      </c>
      <c r="H82" s="2">
        <v>8.5753205000000001</v>
      </c>
      <c r="I82" s="2">
        <v>154.118538</v>
      </c>
      <c r="J82" s="5">
        <v>9.7829099999999993</v>
      </c>
      <c r="K82" s="5">
        <v>150.14588800000001</v>
      </c>
      <c r="L82" s="5">
        <v>6.5156030113858315E-2</v>
      </c>
      <c r="M82" s="5">
        <v>5.7744448306911715E-2</v>
      </c>
      <c r="N82" s="6">
        <f>(Table23[[#This Row],[Normalized tryp - Baker]]-0.16)/0.04</f>
        <v>-2.3710992471535421</v>
      </c>
      <c r="O82" s="6">
        <f>(Table23[[#This Row],[Normalized tryp - Simelane]]-0.16)/0.04</f>
        <v>-2.5563887923272071</v>
      </c>
    </row>
    <row r="83" spans="1:15" ht="15" x14ac:dyDescent="0.25">
      <c r="A83" s="1">
        <v>43117</v>
      </c>
      <c r="B83" s="2" t="s">
        <v>17</v>
      </c>
      <c r="C83" s="3">
        <v>0</v>
      </c>
      <c r="D83" s="2">
        <f>IF(E83&gt;=100, 100, 0)</f>
        <v>0</v>
      </c>
      <c r="E83" s="3">
        <v>2</v>
      </c>
      <c r="F83" s="3"/>
      <c r="G83" s="2">
        <v>151.41278499999999</v>
      </c>
      <c r="H83" s="2">
        <v>9.7712874999999997</v>
      </c>
      <c r="I83" s="2">
        <v>160.40742399999999</v>
      </c>
      <c r="J83" s="5">
        <v>12.498498</v>
      </c>
      <c r="K83" s="5">
        <v>150.60842</v>
      </c>
      <c r="L83" s="5">
        <v>8.2986714819795596E-2</v>
      </c>
      <c r="M83" s="5">
        <v>6.453409796273149E-2</v>
      </c>
      <c r="N83" s="6">
        <f>(Table23[[#This Row],[Normalized tryp - Baker]]-0.16)/0.04</f>
        <v>-1.9253321295051102</v>
      </c>
      <c r="O83" s="6">
        <f>(Table23[[#This Row],[Normalized tryp - Simelane]]-0.16)/0.04</f>
        <v>-2.3866475509317127</v>
      </c>
    </row>
    <row r="84" spans="1:15" ht="15" x14ac:dyDescent="0.25">
      <c r="A84" s="1">
        <v>43117</v>
      </c>
      <c r="B84" s="2" t="s">
        <v>17</v>
      </c>
      <c r="C84" s="3">
        <v>0</v>
      </c>
      <c r="D84" s="2">
        <f>IF(E84&gt;=100, 100, 0)</f>
        <v>0</v>
      </c>
      <c r="E84" s="3">
        <v>2</v>
      </c>
      <c r="F84" s="3"/>
      <c r="G84" s="2">
        <v>153.63901849999999</v>
      </c>
      <c r="H84" s="2">
        <v>12.101828999999999</v>
      </c>
      <c r="I84" s="2">
        <v>159.76071400000001</v>
      </c>
      <c r="J84" s="5">
        <v>14.315844</v>
      </c>
      <c r="K84" s="5">
        <v>153.81276600000001</v>
      </c>
      <c r="L84" s="5">
        <v>9.3073184835646208E-2</v>
      </c>
      <c r="M84" s="5">
        <v>7.8767940059445249E-2</v>
      </c>
      <c r="N84" s="6">
        <f>(Table23[[#This Row],[Normalized tryp - Baker]]-0.16)/0.04</f>
        <v>-1.6731703791088448</v>
      </c>
      <c r="O84" s="6">
        <f>(Table23[[#This Row],[Normalized tryp - Simelane]]-0.16)/0.04</f>
        <v>-2.0308014985138687</v>
      </c>
    </row>
    <row r="85" spans="1:15" ht="15" x14ac:dyDescent="0.25">
      <c r="A85" s="1">
        <v>43121</v>
      </c>
      <c r="B85" s="2" t="s">
        <v>17</v>
      </c>
      <c r="C85" s="3">
        <v>0</v>
      </c>
      <c r="D85" s="2">
        <f>IF(E85&gt;=100, 100, 0)</f>
        <v>0</v>
      </c>
      <c r="E85" s="3">
        <v>2</v>
      </c>
      <c r="F85" s="3"/>
      <c r="G85" s="2">
        <v>153.81634250000002</v>
      </c>
      <c r="H85" s="2">
        <v>11.8497015</v>
      </c>
      <c r="I85" s="2">
        <v>158.45656399999999</v>
      </c>
      <c r="J85" s="5">
        <v>13.463497</v>
      </c>
      <c r="K85" s="5">
        <v>153.290629</v>
      </c>
      <c r="L85" s="5">
        <v>8.7829876410775248E-2</v>
      </c>
      <c r="M85" s="5">
        <v>7.7037987689767093E-2</v>
      </c>
      <c r="N85" s="6">
        <f>(Table23[[#This Row],[Normalized tryp - Baker]]-0.16)/0.04</f>
        <v>-1.8042530897306188</v>
      </c>
      <c r="O85" s="6">
        <f>(Table23[[#This Row],[Normalized tryp - Simelane]]-0.16)/0.04</f>
        <v>-2.0740503077558228</v>
      </c>
    </row>
    <row r="86" spans="1:15" ht="15" x14ac:dyDescent="0.25">
      <c r="A86" s="1">
        <v>43121</v>
      </c>
      <c r="B86" s="2" t="s">
        <v>17</v>
      </c>
      <c r="C86" s="3">
        <v>0</v>
      </c>
      <c r="D86" s="2">
        <f>IF(E86&gt;=100, 100, 0)</f>
        <v>0</v>
      </c>
      <c r="E86" s="3">
        <v>2</v>
      </c>
      <c r="F86" s="3"/>
      <c r="G86" s="2">
        <v>157.75561299999998</v>
      </c>
      <c r="H86" s="2">
        <v>15.384853</v>
      </c>
      <c r="I86" s="2">
        <v>164.80743899999999</v>
      </c>
      <c r="J86" s="5">
        <v>18.309951000000002</v>
      </c>
      <c r="K86" s="5">
        <v>155.869722</v>
      </c>
      <c r="L86" s="5">
        <v>0.11746958142390221</v>
      </c>
      <c r="M86" s="5">
        <v>9.752333186395086E-2</v>
      </c>
      <c r="N86" s="6">
        <f>(Table23[[#This Row],[Normalized tryp - Baker]]-0.16)/0.04</f>
        <v>-1.0632604644024448</v>
      </c>
      <c r="O86" s="6">
        <f>(Table23[[#This Row],[Normalized tryp - Simelane]]-0.16)/0.04</f>
        <v>-1.5619167034012285</v>
      </c>
    </row>
    <row r="87" spans="1:15" ht="15" x14ac:dyDescent="0.25">
      <c r="A87" s="1">
        <v>6577</v>
      </c>
      <c r="B87" s="2" t="s">
        <v>17</v>
      </c>
      <c r="C87" s="3">
        <v>0</v>
      </c>
      <c r="D87" s="2">
        <f>IF(E87&gt;=100, 100, 0)</f>
        <v>0</v>
      </c>
      <c r="E87" s="3">
        <v>2</v>
      </c>
      <c r="F87" s="3"/>
      <c r="G87" s="2">
        <v>146.26592399999998</v>
      </c>
      <c r="H87" s="2">
        <v>15.468001000000001</v>
      </c>
      <c r="I87" s="2">
        <v>153.167844</v>
      </c>
      <c r="J87" s="5">
        <v>18.211603</v>
      </c>
      <c r="K87" s="5">
        <v>146.3449</v>
      </c>
      <c r="L87" s="5">
        <v>0.12444303149614371</v>
      </c>
      <c r="M87" s="5">
        <v>0.10575259484225459</v>
      </c>
      <c r="N87" s="6">
        <f>(Table23[[#This Row],[Normalized tryp - Baker]]-0.16)/0.04</f>
        <v>-0.88892421259640741</v>
      </c>
      <c r="O87" s="6">
        <f>(Table23[[#This Row],[Normalized tryp - Simelane]]-0.16)/0.04</f>
        <v>-1.3561851289436353</v>
      </c>
    </row>
    <row r="88" spans="1:15" ht="15" x14ac:dyDescent="0.25">
      <c r="A88" s="1">
        <v>6577</v>
      </c>
      <c r="B88" s="2" t="s">
        <v>17</v>
      </c>
      <c r="C88" s="3">
        <v>0</v>
      </c>
      <c r="D88" s="2">
        <f>IF(E88&gt;=100, 100, 0)</f>
        <v>0</v>
      </c>
      <c r="E88" s="3">
        <v>2</v>
      </c>
      <c r="F88" s="3"/>
      <c r="G88" s="2">
        <v>147.76110649999998</v>
      </c>
      <c r="H88" s="2">
        <v>17.8548695</v>
      </c>
      <c r="I88" s="2">
        <v>154.40881300000001</v>
      </c>
      <c r="J88" s="5">
        <v>20.326972000000001</v>
      </c>
      <c r="K88" s="5">
        <v>147.79388900000001</v>
      </c>
      <c r="L88" s="5">
        <v>0.13753594372227393</v>
      </c>
      <c r="M88" s="5">
        <v>0.12083605708515727</v>
      </c>
      <c r="N88" s="6">
        <f>(Table23[[#This Row],[Normalized tryp - Baker]]-0.16)/0.04</f>
        <v>-0.56160140694315186</v>
      </c>
      <c r="O88" s="6">
        <f>(Table23[[#This Row],[Normalized tryp - Simelane]]-0.16)/0.04</f>
        <v>-0.97909857287106838</v>
      </c>
    </row>
    <row r="89" spans="1:15" ht="15" x14ac:dyDescent="0.25">
      <c r="A89" s="1">
        <v>6697</v>
      </c>
      <c r="B89" s="2" t="s">
        <v>17</v>
      </c>
      <c r="C89" s="3">
        <v>0</v>
      </c>
      <c r="D89" s="2">
        <f>IF(E89&gt;=100, 100, 0)</f>
        <v>0</v>
      </c>
      <c r="E89" s="3">
        <v>2</v>
      </c>
      <c r="F89" s="3"/>
      <c r="G89" s="2">
        <v>157.10622050000001</v>
      </c>
      <c r="H89" s="2">
        <v>14.154613000000001</v>
      </c>
      <c r="I89" s="2">
        <v>156.61060800000001</v>
      </c>
      <c r="J89" s="5">
        <v>16.88242</v>
      </c>
      <c r="K89" s="5">
        <v>153.18572499999999</v>
      </c>
      <c r="L89" s="5">
        <v>0.1102088331011261</v>
      </c>
      <c r="M89" s="5">
        <v>9.009581514310569E-2</v>
      </c>
      <c r="N89" s="6">
        <f>(Table23[[#This Row],[Normalized tryp - Baker]]-0.16)/0.04</f>
        <v>-1.2447791724718476</v>
      </c>
      <c r="O89" s="6">
        <f>(Table23[[#This Row],[Normalized tryp - Simelane]]-0.16)/0.04</f>
        <v>-1.7476046214223577</v>
      </c>
    </row>
    <row r="90" spans="1:15" ht="15" x14ac:dyDescent="0.25">
      <c r="A90" s="1">
        <v>6697</v>
      </c>
      <c r="B90" s="2" t="s">
        <v>17</v>
      </c>
      <c r="C90" s="3">
        <v>0</v>
      </c>
      <c r="D90" s="2">
        <f>IF(E90&gt;=100, 100, 0)</f>
        <v>0</v>
      </c>
      <c r="E90" s="3">
        <v>2</v>
      </c>
      <c r="F90" s="3"/>
      <c r="G90" s="2">
        <v>157.95409649999999</v>
      </c>
      <c r="H90" s="2">
        <v>17.353296499999999</v>
      </c>
      <c r="I90" s="2">
        <v>162.12284600000001</v>
      </c>
      <c r="J90" s="5">
        <v>18.997788</v>
      </c>
      <c r="K90" s="5">
        <v>156.86273600000001</v>
      </c>
      <c r="L90" s="5">
        <v>0.12111090552443252</v>
      </c>
      <c r="M90" s="5">
        <v>0.10986290881034541</v>
      </c>
      <c r="N90" s="6">
        <f>(Table23[[#This Row],[Normalized tryp - Baker]]-0.16)/0.04</f>
        <v>-0.97222736188918712</v>
      </c>
      <c r="O90" s="6">
        <f>(Table23[[#This Row],[Normalized tryp - Simelane]]-0.16)/0.04</f>
        <v>-1.2534272797413648</v>
      </c>
    </row>
    <row r="91" spans="1:15" ht="15" x14ac:dyDescent="0.25">
      <c r="A91" s="1">
        <v>43142</v>
      </c>
      <c r="B91" s="2" t="s">
        <v>17</v>
      </c>
      <c r="C91" s="3">
        <v>0</v>
      </c>
      <c r="D91" s="2">
        <f>IF(E91&gt;=100, 100, 0)</f>
        <v>0</v>
      </c>
      <c r="E91" s="3">
        <v>2</v>
      </c>
      <c r="F91" s="3"/>
      <c r="G91" s="2">
        <v>139.4084095</v>
      </c>
      <c r="H91" s="2">
        <v>10.4391575</v>
      </c>
      <c r="I91" s="2">
        <v>144.45185699999999</v>
      </c>
      <c r="J91" s="5">
        <v>12.073517000000001</v>
      </c>
      <c r="K91" s="5">
        <v>140.33377200000001</v>
      </c>
      <c r="L91" s="5">
        <v>8.603429401156551E-2</v>
      </c>
      <c r="M91" s="5">
        <v>7.4881834872379052E-2</v>
      </c>
      <c r="N91" s="6">
        <f>(Table23[[#This Row],[Normalized tryp - Baker]]-0.16)/0.04</f>
        <v>-1.8491426497108623</v>
      </c>
      <c r="O91" s="6">
        <f>(Table23[[#This Row],[Normalized tryp - Simelane]]-0.16)/0.04</f>
        <v>-2.1279541281905239</v>
      </c>
    </row>
    <row r="92" spans="1:15" ht="15" x14ac:dyDescent="0.25">
      <c r="A92" s="1">
        <v>43142</v>
      </c>
      <c r="B92" s="2" t="s">
        <v>17</v>
      </c>
      <c r="C92" s="3">
        <v>0</v>
      </c>
      <c r="D92" s="2">
        <f>IF(E92&gt;=100, 100, 0)</f>
        <v>0</v>
      </c>
      <c r="E92" s="3">
        <v>2</v>
      </c>
      <c r="F92" s="3"/>
      <c r="G92" s="2">
        <v>141.95531600000001</v>
      </c>
      <c r="H92" s="2">
        <v>10.492802000000001</v>
      </c>
      <c r="I92" s="2">
        <v>144.834518</v>
      </c>
      <c r="J92" s="5">
        <v>12.623668</v>
      </c>
      <c r="K92" s="5">
        <v>140.78378699999999</v>
      </c>
      <c r="L92" s="5">
        <v>8.9667058039857972E-2</v>
      </c>
      <c r="M92" s="5">
        <v>7.3916231499213461E-2</v>
      </c>
      <c r="N92" s="6">
        <f>(Table23[[#This Row],[Normalized tryp - Baker]]-0.16)/0.04</f>
        <v>-1.7583235490035507</v>
      </c>
      <c r="O92" s="6">
        <f>(Table23[[#This Row],[Normalized tryp - Simelane]]-0.16)/0.04</f>
        <v>-2.1520942125196636</v>
      </c>
    </row>
    <row r="93" spans="1:15" ht="15" x14ac:dyDescent="0.25">
      <c r="A93" s="1">
        <v>42969</v>
      </c>
      <c r="B93" s="2" t="s">
        <v>16</v>
      </c>
      <c r="C93" s="3">
        <v>0</v>
      </c>
      <c r="D93" s="2">
        <f>IF(E93&gt;=100, 100, 0)</f>
        <v>0</v>
      </c>
      <c r="E93" s="3">
        <v>3</v>
      </c>
      <c r="F93" s="3"/>
      <c r="G93" s="2">
        <v>66.845715000000013</v>
      </c>
      <c r="H93" s="2">
        <v>16.656517999999998</v>
      </c>
      <c r="I93" s="2">
        <v>68.259834999999995</v>
      </c>
      <c r="J93" s="5">
        <v>17.948747000000001</v>
      </c>
      <c r="K93" s="5">
        <v>63.946843000000001</v>
      </c>
      <c r="L93" s="5">
        <v>0.28068230045383163</v>
      </c>
      <c r="M93" s="5">
        <v>0.24917854495235775</v>
      </c>
      <c r="N93" s="6">
        <f>(Table23[[#This Row],[Normalized tryp - Baker]]-0.16)/0.04</f>
        <v>3.0170575113457909</v>
      </c>
      <c r="O93" s="6">
        <f>(Table23[[#This Row],[Normalized tryp - Simelane]]-0.16)/0.04</f>
        <v>2.2294636238089436</v>
      </c>
    </row>
    <row r="94" spans="1:15" ht="15" x14ac:dyDescent="0.25">
      <c r="A94" s="1">
        <v>43095</v>
      </c>
      <c r="B94" s="2" t="s">
        <v>17</v>
      </c>
      <c r="C94" s="3">
        <v>0</v>
      </c>
      <c r="D94" s="2">
        <f>IF(E94&gt;=100, 100, 0)</f>
        <v>0</v>
      </c>
      <c r="E94" s="3">
        <v>3</v>
      </c>
      <c r="F94" s="3"/>
      <c r="G94" s="2">
        <v>140.4333115</v>
      </c>
      <c r="H94" s="2">
        <v>10.811090499999999</v>
      </c>
      <c r="I94" s="2">
        <v>142.35079300000001</v>
      </c>
      <c r="J94" s="5">
        <v>12.884736</v>
      </c>
      <c r="K94" s="5">
        <v>141.680837</v>
      </c>
      <c r="L94" s="5">
        <v>9.094198109515686E-2</v>
      </c>
      <c r="M94" s="5">
        <v>7.6983803803558376E-2</v>
      </c>
      <c r="N94" s="6">
        <f>(Table23[[#This Row],[Normalized tryp - Baker]]-0.16)/0.04</f>
        <v>-1.7264504726210785</v>
      </c>
      <c r="O94" s="6">
        <f>(Table23[[#This Row],[Normalized tryp - Simelane]]-0.16)/0.04</f>
        <v>-2.0754049049110406</v>
      </c>
    </row>
    <row r="95" spans="1:15" ht="15" x14ac:dyDescent="0.25">
      <c r="A95" s="1">
        <v>43095</v>
      </c>
      <c r="B95" s="2" t="s">
        <v>17</v>
      </c>
      <c r="C95" s="3">
        <v>0</v>
      </c>
      <c r="D95" s="2">
        <f>IF(E95&gt;=100, 100, 0)</f>
        <v>0</v>
      </c>
      <c r="E95" s="3">
        <v>3</v>
      </c>
      <c r="F95" s="3"/>
      <c r="G95" s="2">
        <v>144.77461549999998</v>
      </c>
      <c r="H95" s="2">
        <v>11.315048000000001</v>
      </c>
      <c r="I95" s="2">
        <v>147.36473599999999</v>
      </c>
      <c r="J95" s="5">
        <v>13.451575999999999</v>
      </c>
      <c r="K95" s="5">
        <v>142.906904</v>
      </c>
      <c r="L95" s="5">
        <v>9.4128244496850894E-2</v>
      </c>
      <c r="M95" s="5">
        <v>7.8156298056270793E-2</v>
      </c>
      <c r="N95" s="6">
        <f>(Table23[[#This Row],[Normalized tryp - Baker]]-0.16)/0.04</f>
        <v>-1.6467938875787278</v>
      </c>
      <c r="O95" s="6">
        <f>(Table23[[#This Row],[Normalized tryp - Simelane]]-0.16)/0.04</f>
        <v>-2.0460925485932302</v>
      </c>
    </row>
    <row r="96" spans="1:15" ht="15" x14ac:dyDescent="0.25">
      <c r="A96" s="1">
        <v>6880</v>
      </c>
      <c r="B96" s="2" t="s">
        <v>17</v>
      </c>
      <c r="C96" s="3">
        <v>0</v>
      </c>
      <c r="D96" s="2">
        <f>IF(E96&gt;=100, 100, 0)</f>
        <v>0</v>
      </c>
      <c r="E96" s="3">
        <v>3</v>
      </c>
      <c r="F96" s="3"/>
      <c r="G96" s="2">
        <v>157.50467750000001</v>
      </c>
      <c r="H96" s="2">
        <v>11.725425999999999</v>
      </c>
      <c r="I96" s="2">
        <v>160.24768399999999</v>
      </c>
      <c r="J96" s="5">
        <v>13.926625</v>
      </c>
      <c r="K96" s="5">
        <v>155.93469099999999</v>
      </c>
      <c r="L96" s="5">
        <v>8.9310626844413987E-2</v>
      </c>
      <c r="M96" s="5">
        <v>7.4444938309847955E-2</v>
      </c>
      <c r="N96" s="6">
        <f>(Table23[[#This Row],[Normalized tryp - Baker]]-0.16)/0.04</f>
        <v>-1.7672343288896504</v>
      </c>
      <c r="O96" s="6">
        <f>(Table23[[#This Row],[Normalized tryp - Simelane]]-0.16)/0.04</f>
        <v>-2.1388765422538012</v>
      </c>
    </row>
    <row r="97" spans="1:15" ht="15" x14ac:dyDescent="0.25">
      <c r="A97" s="1">
        <v>6880</v>
      </c>
      <c r="B97" s="2" t="s">
        <v>17</v>
      </c>
      <c r="C97" s="3">
        <v>0</v>
      </c>
      <c r="D97" s="2">
        <f>IF(E97&gt;=100, 100, 0)</f>
        <v>0</v>
      </c>
      <c r="E97" s="3">
        <v>3</v>
      </c>
      <c r="F97" s="3"/>
      <c r="G97" s="2">
        <v>158.18119050000001</v>
      </c>
      <c r="H97" s="2">
        <v>15.451014000000001</v>
      </c>
      <c r="I97" s="2">
        <v>164.102912</v>
      </c>
      <c r="J97" s="5">
        <v>17.822980999999999</v>
      </c>
      <c r="K97" s="5">
        <v>160.10999699999999</v>
      </c>
      <c r="L97" s="5">
        <v>0.11131710282900073</v>
      </c>
      <c r="M97" s="5">
        <v>9.7679211739147953E-2</v>
      </c>
      <c r="N97" s="6">
        <f>(Table23[[#This Row],[Normalized tryp - Baker]]-0.16)/0.04</f>
        <v>-1.2170724292749817</v>
      </c>
      <c r="O97" s="6">
        <f>(Table23[[#This Row],[Normalized tryp - Simelane]]-0.16)/0.04</f>
        <v>-1.5580197065213013</v>
      </c>
    </row>
    <row r="98" spans="1:15" ht="15" x14ac:dyDescent="0.25">
      <c r="A98" s="1">
        <v>6880</v>
      </c>
      <c r="B98" s="2" t="s">
        <v>16</v>
      </c>
      <c r="C98" s="3">
        <v>0</v>
      </c>
      <c r="D98" s="2">
        <f>IF(E98&gt;=100, 100, 0)</f>
        <v>0</v>
      </c>
      <c r="E98" s="3">
        <v>3</v>
      </c>
      <c r="F98" s="3"/>
      <c r="G98" s="2">
        <v>157.47815350000002</v>
      </c>
      <c r="H98" s="2">
        <v>13.296306000000001</v>
      </c>
      <c r="I98" s="2">
        <v>164.97075599999999</v>
      </c>
      <c r="J98" s="5">
        <v>16.214848</v>
      </c>
      <c r="K98" s="5">
        <v>157.37056699999999</v>
      </c>
      <c r="L98" s="5">
        <v>0.10303609060517652</v>
      </c>
      <c r="M98" s="5">
        <v>8.4432701962053422E-2</v>
      </c>
      <c r="N98" s="6">
        <f>(Table23[[#This Row],[Normalized tryp - Baker]]-0.16)/0.04</f>
        <v>-1.4240977348705872</v>
      </c>
      <c r="O98" s="6">
        <f>(Table23[[#This Row],[Normalized tryp - Simelane]]-0.16)/0.04</f>
        <v>-1.8891824509486645</v>
      </c>
    </row>
    <row r="99" spans="1:15" ht="15" x14ac:dyDescent="0.25">
      <c r="A99" s="1">
        <v>6880</v>
      </c>
      <c r="B99" s="2" t="s">
        <v>16</v>
      </c>
      <c r="C99" s="3">
        <v>0</v>
      </c>
      <c r="D99" s="2">
        <f>IF(E99&gt;=100, 100, 0)</f>
        <v>0</v>
      </c>
      <c r="E99" s="3">
        <v>3</v>
      </c>
      <c r="F99" s="3"/>
      <c r="G99" s="2">
        <v>158.61630450000001</v>
      </c>
      <c r="H99" s="2">
        <v>15.408099</v>
      </c>
      <c r="I99" s="2">
        <v>163.70773299999999</v>
      </c>
      <c r="J99" s="5">
        <v>18.117428</v>
      </c>
      <c r="K99" s="5">
        <v>158.58471399999999</v>
      </c>
      <c r="L99" s="5">
        <v>0.11424447882158428</v>
      </c>
      <c r="M99" s="5">
        <v>9.7140700942254007E-2</v>
      </c>
      <c r="N99" s="6">
        <f>(Table23[[#This Row],[Normalized tryp - Baker]]-0.16)/0.04</f>
        <v>-1.143888029460393</v>
      </c>
      <c r="O99" s="6">
        <f>(Table23[[#This Row],[Normalized tryp - Simelane]]-0.16)/0.04</f>
        <v>-1.5714824764436499</v>
      </c>
    </row>
    <row r="100" spans="1:15" ht="15" x14ac:dyDescent="0.25">
      <c r="A100" s="1">
        <v>42954</v>
      </c>
      <c r="B100" s="2" t="s">
        <v>16</v>
      </c>
      <c r="C100" s="3">
        <v>0</v>
      </c>
      <c r="D100" s="2">
        <f>IF(E100&gt;=100, 100, 0)</f>
        <v>0</v>
      </c>
      <c r="E100" s="3">
        <v>4</v>
      </c>
      <c r="F100" s="3"/>
      <c r="G100" s="2">
        <v>140.08373</v>
      </c>
      <c r="H100" s="2">
        <v>16.955733500000001</v>
      </c>
      <c r="I100" s="2">
        <v>145.39361</v>
      </c>
      <c r="J100" s="5">
        <v>18.927454999999998</v>
      </c>
      <c r="K100" s="5">
        <v>141.28565800000001</v>
      </c>
      <c r="L100" s="5">
        <v>0.13396586226749213</v>
      </c>
      <c r="M100" s="5">
        <v>0.12103999158217732</v>
      </c>
      <c r="N100" s="6">
        <f>(Table23[[#This Row],[Normalized tryp - Baker]]-0.16)/0.04</f>
        <v>-0.65085344331269679</v>
      </c>
      <c r="O100" s="6">
        <f>(Table23[[#This Row],[Normalized tryp - Simelane]]-0.16)/0.04</f>
        <v>-0.97400021044556706</v>
      </c>
    </row>
    <row r="101" spans="1:15" ht="15" x14ac:dyDescent="0.25">
      <c r="A101" s="1">
        <v>43114</v>
      </c>
      <c r="B101" s="2" t="s">
        <v>16</v>
      </c>
      <c r="C101" s="3">
        <v>0</v>
      </c>
      <c r="D101" s="2">
        <f>IF(E101&gt;=100, 100, 0)</f>
        <v>0</v>
      </c>
      <c r="E101" s="3">
        <v>4</v>
      </c>
      <c r="F101" s="3"/>
      <c r="G101" s="2">
        <v>146.47334799999999</v>
      </c>
      <c r="H101" s="2">
        <v>10.636747</v>
      </c>
      <c r="I101" s="2">
        <v>151.66878700000001</v>
      </c>
      <c r="J101" s="5">
        <v>12.901425</v>
      </c>
      <c r="K101" s="5">
        <v>145.46096299999999</v>
      </c>
      <c r="L101" s="5">
        <v>8.8693383667479225E-2</v>
      </c>
      <c r="M101" s="5">
        <v>7.2618992774030125E-2</v>
      </c>
      <c r="N101" s="6">
        <f>(Table23[[#This Row],[Normalized tryp - Baker]]-0.16)/0.04</f>
        <v>-1.7826654083130193</v>
      </c>
      <c r="O101" s="6">
        <f>(Table23[[#This Row],[Normalized tryp - Simelane]]-0.16)/0.04</f>
        <v>-2.1845251806492469</v>
      </c>
    </row>
    <row r="102" spans="1:15" ht="15" x14ac:dyDescent="0.25">
      <c r="A102" s="1">
        <v>43114</v>
      </c>
      <c r="B102" s="2" t="s">
        <v>16</v>
      </c>
      <c r="C102" s="3">
        <v>0</v>
      </c>
      <c r="D102" s="2">
        <f>IF(E102&gt;=100, 100, 0)</f>
        <v>0</v>
      </c>
      <c r="E102" s="3">
        <v>4</v>
      </c>
      <c r="F102" s="3"/>
      <c r="G102" s="2">
        <v>149.807334</v>
      </c>
      <c r="H102" s="2">
        <v>12.712776999999999</v>
      </c>
      <c r="I102" s="2">
        <v>154.09946400000001</v>
      </c>
      <c r="J102" s="5">
        <v>14.938712000000001</v>
      </c>
      <c r="K102" s="5">
        <v>148.65279200000001</v>
      </c>
      <c r="L102" s="5">
        <v>0.1004939887035556</v>
      </c>
      <c r="M102" s="5">
        <v>8.4860845330843412E-2</v>
      </c>
      <c r="N102" s="6">
        <f>(Table23[[#This Row],[Normalized tryp - Baker]]-0.16)/0.04</f>
        <v>-1.4876502824111102</v>
      </c>
      <c r="O102" s="6">
        <f>(Table23[[#This Row],[Normalized tryp - Simelane]]-0.16)/0.04</f>
        <v>-1.8784788667289147</v>
      </c>
    </row>
    <row r="103" spans="1:15" ht="15" x14ac:dyDescent="0.25">
      <c r="A103" s="1">
        <v>7458</v>
      </c>
      <c r="B103" s="2" t="s">
        <v>17</v>
      </c>
      <c r="C103" s="3">
        <v>0</v>
      </c>
      <c r="D103" s="2">
        <f>IF(E103&gt;=100, 100, 0)</f>
        <v>0</v>
      </c>
      <c r="E103" s="3">
        <v>4</v>
      </c>
      <c r="F103" s="3"/>
      <c r="G103" s="2">
        <v>147.43715550000002</v>
      </c>
      <c r="H103" s="2">
        <v>11.872053000000001</v>
      </c>
      <c r="I103" s="2">
        <v>154.211521</v>
      </c>
      <c r="J103" s="5">
        <v>14.747977000000001</v>
      </c>
      <c r="K103" s="5">
        <v>150.45464000000001</v>
      </c>
      <c r="L103" s="5">
        <v>9.8022746257609594E-2</v>
      </c>
      <c r="M103" s="5">
        <v>8.0522802815468045E-2</v>
      </c>
      <c r="N103" s="6">
        <f>(Table23[[#This Row],[Normalized tryp - Baker]]-0.16)/0.04</f>
        <v>-1.5494313435597602</v>
      </c>
      <c r="O103" s="6">
        <f>(Table23[[#This Row],[Normalized tryp - Simelane]]-0.16)/0.04</f>
        <v>-1.986929929613299</v>
      </c>
    </row>
    <row r="104" spans="1:15" ht="15" x14ac:dyDescent="0.25">
      <c r="A104" s="1">
        <v>7458</v>
      </c>
      <c r="B104" s="2" t="s">
        <v>17</v>
      </c>
      <c r="C104" s="3">
        <v>0</v>
      </c>
      <c r="D104" s="2">
        <f>IF(E104&gt;=100, 100, 0)</f>
        <v>0</v>
      </c>
      <c r="E104" s="3">
        <v>4</v>
      </c>
      <c r="F104" s="3"/>
      <c r="G104" s="2">
        <v>151.60828850000001</v>
      </c>
      <c r="H104" s="2">
        <v>14.744102999999999</v>
      </c>
      <c r="I104" s="2">
        <v>155.65872200000001</v>
      </c>
      <c r="J104" s="5">
        <v>17.782450000000001</v>
      </c>
      <c r="K104" s="5">
        <v>151.45182600000001</v>
      </c>
      <c r="L104" s="5">
        <v>0.11741324267691562</v>
      </c>
      <c r="M104" s="5">
        <v>9.7251299027757296E-2</v>
      </c>
      <c r="N104" s="6">
        <f>(Table23[[#This Row],[Normalized tryp - Baker]]-0.16)/0.04</f>
        <v>-1.0646689330771095</v>
      </c>
      <c r="O104" s="6">
        <f>(Table23[[#This Row],[Normalized tryp - Simelane]]-0.16)/0.04</f>
        <v>-1.5687175243060676</v>
      </c>
    </row>
    <row r="105" spans="1:15" ht="15" x14ac:dyDescent="0.25">
      <c r="A105" s="1">
        <v>43159</v>
      </c>
      <c r="B105" s="2" t="s">
        <v>16</v>
      </c>
      <c r="C105" s="3">
        <v>0</v>
      </c>
      <c r="D105" s="2">
        <f>IF(E105&gt;=100, 100, 0)</f>
        <v>0</v>
      </c>
      <c r="E105" s="3">
        <v>4</v>
      </c>
      <c r="F105" s="3"/>
      <c r="G105" s="2">
        <v>155.928135</v>
      </c>
      <c r="H105" s="2">
        <v>13.2912395</v>
      </c>
      <c r="I105" s="2">
        <v>162.19556299999999</v>
      </c>
      <c r="J105" s="5">
        <v>16.689896999999998</v>
      </c>
      <c r="K105" s="5">
        <v>155.36487099999999</v>
      </c>
      <c r="L105" s="5">
        <v>0.10742387833604933</v>
      </c>
      <c r="M105" s="5">
        <v>8.5239520757430978E-2</v>
      </c>
      <c r="N105" s="6">
        <f>(Table23[[#This Row],[Normalized tryp - Baker]]-0.16)/0.04</f>
        <v>-1.3144030415987669</v>
      </c>
      <c r="O105" s="6">
        <f>(Table23[[#This Row],[Normalized tryp - Simelane]]-0.16)/0.04</f>
        <v>-1.8690119810642256</v>
      </c>
    </row>
    <row r="106" spans="1:15" ht="15" x14ac:dyDescent="0.25">
      <c r="A106" s="1">
        <v>43159</v>
      </c>
      <c r="B106" s="2" t="s">
        <v>16</v>
      </c>
      <c r="C106" s="3">
        <v>0</v>
      </c>
      <c r="D106" s="2">
        <f>IF(E106&gt;=100, 100, 0)</f>
        <v>0</v>
      </c>
      <c r="E106" s="3">
        <v>4</v>
      </c>
      <c r="F106" s="3"/>
      <c r="G106" s="2">
        <v>158.7498185</v>
      </c>
      <c r="H106" s="2">
        <v>16.375184000000001</v>
      </c>
      <c r="I106" s="2">
        <v>163.76078100000001</v>
      </c>
      <c r="J106" s="5">
        <v>18.901824999999999</v>
      </c>
      <c r="K106" s="5">
        <v>158.78975399999999</v>
      </c>
      <c r="L106" s="5">
        <v>0.11903680510771494</v>
      </c>
      <c r="M106" s="5">
        <v>0.10315088328746656</v>
      </c>
      <c r="N106" s="6">
        <f>(Table23[[#This Row],[Normalized tryp - Baker]]-0.16)/0.04</f>
        <v>-1.0240798723071265</v>
      </c>
      <c r="O106" s="6">
        <f>(Table23[[#This Row],[Normalized tryp - Simelane]]-0.16)/0.04</f>
        <v>-1.421227917813336</v>
      </c>
    </row>
    <row r="107" spans="1:15" ht="15" x14ac:dyDescent="0.25">
      <c r="A107" s="1">
        <v>43213</v>
      </c>
      <c r="B107" s="2" t="s">
        <v>18</v>
      </c>
      <c r="C107" s="3">
        <v>0</v>
      </c>
      <c r="D107" s="2">
        <f>IF(E107&gt;=100, 100, 0)</f>
        <v>0</v>
      </c>
      <c r="E107" s="3">
        <v>4</v>
      </c>
      <c r="F107" s="3"/>
      <c r="G107" s="2">
        <v>147.998333</v>
      </c>
      <c r="H107" s="2">
        <v>7.6991320000000005</v>
      </c>
      <c r="I107" s="2">
        <v>152.04966099999999</v>
      </c>
      <c r="J107" s="5">
        <v>9.0146060000000006</v>
      </c>
      <c r="K107" s="5">
        <v>147.09472700000001</v>
      </c>
      <c r="L107" s="5">
        <v>6.1284358616063787E-2</v>
      </c>
      <c r="M107" s="5">
        <v>5.2021748109824996E-2</v>
      </c>
      <c r="N107" s="6">
        <f>(Table23[[#This Row],[Normalized tryp - Baker]]-0.16)/0.04</f>
        <v>-2.4678910345984053</v>
      </c>
      <c r="O107" s="6">
        <f>(Table23[[#This Row],[Normalized tryp - Simelane]]-0.16)/0.04</f>
        <v>-2.6994562972543754</v>
      </c>
    </row>
    <row r="108" spans="1:15" ht="15" x14ac:dyDescent="0.25">
      <c r="A108" s="1">
        <v>43213</v>
      </c>
      <c r="B108" s="2" t="s">
        <v>18</v>
      </c>
      <c r="C108" s="3">
        <v>0</v>
      </c>
      <c r="D108" s="2">
        <f>IF(E108&gt;=100, 100, 0)</f>
        <v>0</v>
      </c>
      <c r="E108" s="3">
        <v>4</v>
      </c>
      <c r="F108" s="3"/>
      <c r="G108" s="2">
        <v>151.52364949999998</v>
      </c>
      <c r="H108" s="2">
        <v>13.718306999999999</v>
      </c>
      <c r="I108" s="2">
        <v>157.157779</v>
      </c>
      <c r="J108" s="5">
        <v>14.785527999999999</v>
      </c>
      <c r="K108" s="5">
        <v>151.94773699999999</v>
      </c>
      <c r="L108" s="5">
        <v>9.7306668015727016E-2</v>
      </c>
      <c r="M108" s="5">
        <v>9.05357483486431E-2</v>
      </c>
      <c r="N108" s="6">
        <f>(Table23[[#This Row],[Normalized tryp - Baker]]-0.16)/0.04</f>
        <v>-1.5673332996068245</v>
      </c>
      <c r="O108" s="6">
        <f>(Table23[[#This Row],[Normalized tryp - Simelane]]-0.16)/0.04</f>
        <v>-1.7366062912839226</v>
      </c>
    </row>
    <row r="109" spans="1:15" ht="15" x14ac:dyDescent="0.25">
      <c r="A109" s="1">
        <v>42954</v>
      </c>
      <c r="B109" s="2" t="s">
        <v>17</v>
      </c>
      <c r="C109" s="3">
        <v>0</v>
      </c>
      <c r="D109" s="2">
        <f>IF(E109&gt;=100, 100, 0)</f>
        <v>0</v>
      </c>
      <c r="E109" s="3">
        <v>5</v>
      </c>
      <c r="F109" s="3"/>
      <c r="G109" s="2">
        <v>146.64888400000001</v>
      </c>
      <c r="H109" s="2">
        <v>40.544271500000001</v>
      </c>
      <c r="I109" s="2">
        <v>153.45752200000001</v>
      </c>
      <c r="J109" s="5">
        <v>44.661760000000001</v>
      </c>
      <c r="K109" s="5">
        <v>148.93651</v>
      </c>
      <c r="L109" s="5">
        <v>0.29987113300828655</v>
      </c>
      <c r="M109" s="5">
        <v>0.27647173571399286</v>
      </c>
      <c r="N109" s="6">
        <f>(Table23[[#This Row],[Normalized tryp - Baker]]-0.16)/0.04</f>
        <v>3.4967783252071638</v>
      </c>
      <c r="O109" s="6">
        <f>(Table23[[#This Row],[Normalized tryp - Simelane]]-0.16)/0.04</f>
        <v>2.9117933928498214</v>
      </c>
    </row>
    <row r="110" spans="1:15" ht="15" x14ac:dyDescent="0.25">
      <c r="A110" s="1">
        <v>42969</v>
      </c>
      <c r="B110" s="2" t="s">
        <v>17</v>
      </c>
      <c r="C110" s="3">
        <v>0</v>
      </c>
      <c r="D110" s="2">
        <f>IF(E110&gt;=100, 100, 0)</f>
        <v>0</v>
      </c>
      <c r="E110" s="3">
        <v>5</v>
      </c>
      <c r="F110" s="3"/>
      <c r="G110" s="2">
        <v>69.830715499999997</v>
      </c>
      <c r="H110" s="2">
        <v>6.9504975</v>
      </c>
      <c r="I110" s="2">
        <v>69.131850999999997</v>
      </c>
      <c r="J110" s="5">
        <v>7.8898669999999997</v>
      </c>
      <c r="K110" s="5">
        <v>67.036748000000003</v>
      </c>
      <c r="L110" s="5">
        <v>0.11769465607132373</v>
      </c>
      <c r="M110" s="5">
        <v>9.95335283368248E-2</v>
      </c>
      <c r="N110" s="6">
        <f>(Table23[[#This Row],[Normalized tryp - Baker]]-0.16)/0.04</f>
        <v>-1.0576335982169067</v>
      </c>
      <c r="O110" s="6">
        <f>(Table23[[#This Row],[Normalized tryp - Simelane]]-0.16)/0.04</f>
        <v>-1.51166179157938</v>
      </c>
    </row>
    <row r="111" spans="1:15" ht="15" x14ac:dyDescent="0.25">
      <c r="A111" s="1">
        <v>43066</v>
      </c>
      <c r="B111" s="2" t="s">
        <v>17</v>
      </c>
      <c r="C111" s="3">
        <v>0</v>
      </c>
      <c r="D111" s="2">
        <f>IF(E111&gt;=100, 100, 0)</f>
        <v>0</v>
      </c>
      <c r="E111" s="3">
        <v>5</v>
      </c>
      <c r="F111" s="3"/>
      <c r="G111" s="2">
        <v>142.81302700000001</v>
      </c>
      <c r="H111" s="2">
        <v>14.781355999999999</v>
      </c>
      <c r="I111" s="2">
        <v>146.61252500000001</v>
      </c>
      <c r="J111" s="5">
        <v>17.495750999999998</v>
      </c>
      <c r="K111" s="5">
        <v>142.70544100000001</v>
      </c>
      <c r="L111" s="5">
        <v>0.12260044800954714</v>
      </c>
      <c r="M111" s="5">
        <v>0.10350145438763089</v>
      </c>
      <c r="N111" s="6">
        <f>(Table23[[#This Row],[Normalized tryp - Baker]]-0.16)/0.04</f>
        <v>-0.93498879976132154</v>
      </c>
      <c r="O111" s="6">
        <f>(Table23[[#This Row],[Normalized tryp - Simelane]]-0.16)/0.04</f>
        <v>-1.4124636403092277</v>
      </c>
    </row>
    <row r="112" spans="1:15" ht="15" x14ac:dyDescent="0.25">
      <c r="A112" s="1">
        <v>43066</v>
      </c>
      <c r="B112" s="2" t="s">
        <v>17</v>
      </c>
      <c r="C112" s="3">
        <v>0</v>
      </c>
      <c r="D112" s="2">
        <f>IF(E112&gt;=100, 100, 0)</f>
        <v>0</v>
      </c>
      <c r="E112" s="3">
        <v>5</v>
      </c>
      <c r="F112" s="3"/>
      <c r="G112" s="2">
        <v>146.41612800000001</v>
      </c>
      <c r="H112" s="2">
        <v>17.471611500000002</v>
      </c>
      <c r="I112" s="2">
        <v>149.09267399999999</v>
      </c>
      <c r="J112" s="5">
        <v>20.032525</v>
      </c>
      <c r="K112" s="5">
        <v>143.078566</v>
      </c>
      <c r="L112" s="5">
        <v>0.14001066379152835</v>
      </c>
      <c r="M112" s="5">
        <v>0.11932846291359378</v>
      </c>
      <c r="N112" s="6">
        <f>(Table23[[#This Row],[Normalized tryp - Baker]]-0.16)/0.04</f>
        <v>-0.49973340521179133</v>
      </c>
      <c r="O112" s="6">
        <f>(Table23[[#This Row],[Normalized tryp - Simelane]]-0.16)/0.04</f>
        <v>-1.0167884271601555</v>
      </c>
    </row>
    <row r="113" spans="1:15" ht="15" x14ac:dyDescent="0.25">
      <c r="A113" s="1">
        <v>43152</v>
      </c>
      <c r="B113" s="2" t="s">
        <v>16</v>
      </c>
      <c r="C113" s="3">
        <v>0</v>
      </c>
      <c r="D113" s="2">
        <f>IF(E113&gt;=100, 100, 0)</f>
        <v>0</v>
      </c>
      <c r="E113" s="3">
        <v>5</v>
      </c>
      <c r="F113" s="3"/>
      <c r="G113" s="2">
        <v>154.86031800000001</v>
      </c>
      <c r="H113" s="2">
        <v>11.9122865</v>
      </c>
      <c r="I113" s="2">
        <v>162.11390499999999</v>
      </c>
      <c r="J113" s="5">
        <v>14.004707</v>
      </c>
      <c r="K113" s="5">
        <v>154.47676200000001</v>
      </c>
      <c r="L113" s="5">
        <v>9.065898856683699E-2</v>
      </c>
      <c r="M113" s="5">
        <v>7.6922782116461877E-2</v>
      </c>
      <c r="N113" s="6">
        <f>(Table23[[#This Row],[Normalized tryp - Baker]]-0.16)/0.04</f>
        <v>-1.7335252858290753</v>
      </c>
      <c r="O113" s="6">
        <f>(Table23[[#This Row],[Normalized tryp - Simelane]]-0.16)/0.04</f>
        <v>-2.0769304470884533</v>
      </c>
    </row>
    <row r="114" spans="1:15" ht="15" x14ac:dyDescent="0.25">
      <c r="A114" s="1">
        <v>43152</v>
      </c>
      <c r="B114" s="2" t="s">
        <v>16</v>
      </c>
      <c r="C114" s="3">
        <v>0</v>
      </c>
      <c r="D114" s="2">
        <f>IF(E114&gt;=100, 100, 0)</f>
        <v>0</v>
      </c>
      <c r="E114" s="3">
        <v>5</v>
      </c>
      <c r="F114" s="3"/>
      <c r="G114" s="2">
        <v>158.829689</v>
      </c>
      <c r="H114" s="2">
        <v>15.949607</v>
      </c>
      <c r="I114" s="2">
        <v>161.901712</v>
      </c>
      <c r="J114" s="5">
        <v>18.520951</v>
      </c>
      <c r="K114" s="5">
        <v>160.06052500000001</v>
      </c>
      <c r="L114" s="5">
        <v>0.11571217200493375</v>
      </c>
      <c r="M114" s="5">
        <v>0.10041955695071593</v>
      </c>
      <c r="N114" s="6">
        <f>(Table23[[#This Row],[Normalized tryp - Baker]]-0.16)/0.04</f>
        <v>-1.1071956998766563</v>
      </c>
      <c r="O114" s="6">
        <f>(Table23[[#This Row],[Normalized tryp - Simelane]]-0.16)/0.04</f>
        <v>-1.4895110762321018</v>
      </c>
    </row>
    <row r="115" spans="1:15" ht="15" x14ac:dyDescent="0.25">
      <c r="A115" s="1">
        <v>43226</v>
      </c>
      <c r="B115" s="2" t="s">
        <v>17</v>
      </c>
      <c r="C115" s="3">
        <v>0</v>
      </c>
      <c r="D115" s="2">
        <f>IF(E115&gt;=100, 100, 0)</f>
        <v>0</v>
      </c>
      <c r="E115" s="3">
        <v>5</v>
      </c>
      <c r="F115" s="3">
        <v>1</v>
      </c>
      <c r="G115" s="2">
        <v>152.08363550000001</v>
      </c>
      <c r="H115" s="2">
        <v>15.547574000000001</v>
      </c>
      <c r="I115" s="2">
        <v>156.17668599999999</v>
      </c>
      <c r="J115" s="5">
        <v>17.232894999999999</v>
      </c>
      <c r="K115" s="5">
        <v>150.299668</v>
      </c>
      <c r="L115" s="5">
        <v>0.11465690662736527</v>
      </c>
      <c r="M115" s="5">
        <v>0.10223042044520299</v>
      </c>
      <c r="N115" s="6">
        <f>(Table23[[#This Row],[Normalized tryp - Baker]]-0.16)/0.04</f>
        <v>-1.1335773343158682</v>
      </c>
      <c r="O115" s="6">
        <f>(Table23[[#This Row],[Normalized tryp - Simelane]]-0.16)/0.04</f>
        <v>-1.4442394888699253</v>
      </c>
    </row>
    <row r="116" spans="1:15" ht="15" x14ac:dyDescent="0.25">
      <c r="A116" s="1">
        <v>43226</v>
      </c>
      <c r="B116" s="2" t="s">
        <v>17</v>
      </c>
      <c r="C116" s="3">
        <v>0</v>
      </c>
      <c r="D116" s="2">
        <f>IF(E116&gt;=100, 100, 0)</f>
        <v>0</v>
      </c>
      <c r="E116" s="3">
        <v>5</v>
      </c>
      <c r="F116" s="3">
        <v>1</v>
      </c>
      <c r="G116" s="2">
        <v>152.2821185</v>
      </c>
      <c r="H116" s="2">
        <v>15.950203000000002</v>
      </c>
      <c r="I116" s="2">
        <v>157.71150600000001</v>
      </c>
      <c r="J116" s="5">
        <v>18.898845000000001</v>
      </c>
      <c r="K116" s="5">
        <v>152.61888500000001</v>
      </c>
      <c r="L116" s="5">
        <v>0.12383031759143046</v>
      </c>
      <c r="M116" s="5">
        <v>0.10474114201399164</v>
      </c>
      <c r="N116" s="6">
        <f>(Table23[[#This Row],[Normalized tryp - Baker]]-0.16)/0.04</f>
        <v>-0.9042420602142387</v>
      </c>
      <c r="O116" s="6">
        <f>(Table23[[#This Row],[Normalized tryp - Simelane]]-0.16)/0.04</f>
        <v>-1.3814714496502092</v>
      </c>
    </row>
    <row r="117" spans="1:15" ht="15" x14ac:dyDescent="0.25">
      <c r="A117" s="1">
        <v>43149</v>
      </c>
      <c r="B117" s="2" t="s">
        <v>16</v>
      </c>
      <c r="C117" s="3">
        <v>0</v>
      </c>
      <c r="D117" s="2">
        <f>IF(E117&gt;=100, 100, 0)</f>
        <v>0</v>
      </c>
      <c r="E117" s="3">
        <v>6</v>
      </c>
      <c r="F117" s="3"/>
      <c r="G117" s="2">
        <v>146.0963485</v>
      </c>
      <c r="H117" s="2">
        <v>8.9135765000000013</v>
      </c>
      <c r="I117" s="2">
        <v>153.03671399999999</v>
      </c>
      <c r="J117" s="5">
        <v>11.130571</v>
      </c>
      <c r="K117" s="5">
        <v>147.07148100000001</v>
      </c>
      <c r="L117" s="5">
        <v>7.5681368844038491E-2</v>
      </c>
      <c r="M117" s="5">
        <v>6.1011630964890276E-2</v>
      </c>
      <c r="N117" s="6">
        <f>(Table23[[#This Row],[Normalized tryp - Baker]]-0.16)/0.04</f>
        <v>-2.1079657788990378</v>
      </c>
      <c r="O117" s="6">
        <f>(Table23[[#This Row],[Normalized tryp - Simelane]]-0.16)/0.04</f>
        <v>-2.474709225877743</v>
      </c>
    </row>
    <row r="118" spans="1:15" ht="15" x14ac:dyDescent="0.25">
      <c r="A118" s="1">
        <v>43149</v>
      </c>
      <c r="B118" s="2" t="s">
        <v>16</v>
      </c>
      <c r="C118" s="3">
        <v>0</v>
      </c>
      <c r="D118" s="2">
        <f>IF(E118&gt;=100, 100, 0)</f>
        <v>0</v>
      </c>
      <c r="E118" s="3">
        <v>6</v>
      </c>
      <c r="F118" s="3"/>
      <c r="G118" s="2">
        <v>151.02744100000001</v>
      </c>
      <c r="H118" s="2">
        <v>12.734830500000001</v>
      </c>
      <c r="I118" s="2">
        <v>155.414939</v>
      </c>
      <c r="J118" s="5">
        <v>14.074445000000001</v>
      </c>
      <c r="K118" s="5">
        <v>148.21290999999999</v>
      </c>
      <c r="L118" s="5">
        <v>9.4960992264439048E-2</v>
      </c>
      <c r="M118" s="5">
        <v>8.4321302245993823E-2</v>
      </c>
      <c r="N118" s="6">
        <f>(Table23[[#This Row],[Normalized tryp - Baker]]-0.16)/0.04</f>
        <v>-1.6259751933890239</v>
      </c>
      <c r="O118" s="6">
        <f>(Table23[[#This Row],[Normalized tryp - Simelane]]-0.16)/0.04</f>
        <v>-1.8919674438501544</v>
      </c>
    </row>
    <row r="119" spans="1:15" ht="15" x14ac:dyDescent="0.25">
      <c r="A119" s="1">
        <v>43156</v>
      </c>
      <c r="B119" s="2" t="s">
        <v>16</v>
      </c>
      <c r="C119" s="3">
        <v>0</v>
      </c>
      <c r="D119" s="2">
        <f>IF(E119&gt;=100, 100, 0)</f>
        <v>0</v>
      </c>
      <c r="E119" s="3">
        <v>6</v>
      </c>
      <c r="F119" s="3"/>
      <c r="G119" s="2">
        <v>153.25427050000002</v>
      </c>
      <c r="H119" s="2">
        <v>11.148154999999999</v>
      </c>
      <c r="I119" s="2">
        <v>158.554912</v>
      </c>
      <c r="J119" s="5">
        <v>13.475417999999999</v>
      </c>
      <c r="K119" s="5">
        <v>154.483914</v>
      </c>
      <c r="L119" s="5">
        <v>8.7228615919195313E-2</v>
      </c>
      <c r="M119" s="5">
        <v>7.2742866894531313E-2</v>
      </c>
      <c r="N119" s="6">
        <f>(Table23[[#This Row],[Normalized tryp - Baker]]-0.16)/0.04</f>
        <v>-1.8192846020201172</v>
      </c>
      <c r="O119" s="6">
        <f>(Table23[[#This Row],[Normalized tryp - Simelane]]-0.16)/0.04</f>
        <v>-2.1814283276367172</v>
      </c>
    </row>
    <row r="120" spans="1:15" ht="15" x14ac:dyDescent="0.25">
      <c r="A120" s="1">
        <v>43156</v>
      </c>
      <c r="B120" s="2" t="s">
        <v>16</v>
      </c>
      <c r="C120" s="3">
        <v>0</v>
      </c>
      <c r="D120" s="2">
        <f>IF(E120&gt;=100, 100, 0)</f>
        <v>0</v>
      </c>
      <c r="E120" s="3">
        <v>6</v>
      </c>
      <c r="F120" s="3"/>
      <c r="G120" s="2">
        <v>157.01442950000001</v>
      </c>
      <c r="H120" s="2">
        <v>15.0465965</v>
      </c>
      <c r="I120" s="2">
        <v>161.36646300000001</v>
      </c>
      <c r="J120" s="5">
        <v>18.586516</v>
      </c>
      <c r="K120" s="5">
        <v>158.33973900000001</v>
      </c>
      <c r="L120" s="5">
        <v>0.11738377312848797</v>
      </c>
      <c r="M120" s="5">
        <v>9.5829386814413761E-2</v>
      </c>
      <c r="N120" s="6">
        <f>(Table23[[#This Row],[Normalized tryp - Baker]]-0.16)/0.04</f>
        <v>-1.0654056717878009</v>
      </c>
      <c r="O120" s="6">
        <f>(Table23[[#This Row],[Normalized tryp - Simelane]]-0.16)/0.04</f>
        <v>-1.6042653296396561</v>
      </c>
    </row>
    <row r="121" spans="1:15" ht="15" x14ac:dyDescent="0.25">
      <c r="A121" s="1">
        <v>43066</v>
      </c>
      <c r="B121" s="2" t="s">
        <v>19</v>
      </c>
      <c r="C121" s="3">
        <v>0</v>
      </c>
      <c r="D121" s="2">
        <f>IF(E121&gt;=100, 100, 0)</f>
        <v>0</v>
      </c>
      <c r="E121" s="3">
        <v>7</v>
      </c>
      <c r="F121" s="3"/>
      <c r="G121" s="2">
        <v>159.71779800000002</v>
      </c>
      <c r="H121" s="2">
        <v>39.437711500000006</v>
      </c>
      <c r="I121" s="2">
        <v>162.91797199999999</v>
      </c>
      <c r="J121" s="5">
        <v>38.255453000000003</v>
      </c>
      <c r="K121" s="5">
        <v>156.44073499999999</v>
      </c>
      <c r="L121" s="5">
        <v>0.24453639264734983</v>
      </c>
      <c r="M121" s="5">
        <v>0.24692120724078603</v>
      </c>
      <c r="N121" s="6">
        <f>(Table23[[#This Row],[Normalized tryp - Baker]]-0.16)/0.04</f>
        <v>2.1134098161837458</v>
      </c>
      <c r="O121" s="6">
        <f>(Table23[[#This Row],[Normalized tryp - Simelane]]-0.16)/0.04</f>
        <v>2.1730301810196506</v>
      </c>
    </row>
    <row r="122" spans="1:15" ht="15" x14ac:dyDescent="0.25">
      <c r="A122" s="1">
        <v>43066</v>
      </c>
      <c r="B122" s="2" t="s">
        <v>19</v>
      </c>
      <c r="C122" s="3">
        <v>0</v>
      </c>
      <c r="D122" s="2">
        <f>IF(E122&gt;=100, 100, 0)</f>
        <v>0</v>
      </c>
      <c r="E122" s="3">
        <v>7</v>
      </c>
      <c r="F122" s="3"/>
      <c r="G122" s="2">
        <v>162.29629499999999</v>
      </c>
      <c r="H122" s="2">
        <v>41.868985000000002</v>
      </c>
      <c r="I122" s="2">
        <v>164.51776000000001</v>
      </c>
      <c r="J122" s="5">
        <v>39.688944999999997</v>
      </c>
      <c r="K122" s="5">
        <v>158.577561</v>
      </c>
      <c r="L122" s="5">
        <v>0.25028096503514768</v>
      </c>
      <c r="M122" s="5">
        <v>0.25797868645122185</v>
      </c>
      <c r="N122" s="6">
        <f>(Table23[[#This Row],[Normalized tryp - Baker]]-0.16)/0.04</f>
        <v>2.2570241258786918</v>
      </c>
      <c r="O122" s="6">
        <f>(Table23[[#This Row],[Normalized tryp - Simelane]]-0.16)/0.04</f>
        <v>2.4494671612805461</v>
      </c>
    </row>
    <row r="123" spans="1:15" ht="15" x14ac:dyDescent="0.25">
      <c r="A123" s="1">
        <v>43114</v>
      </c>
      <c r="B123" s="2" t="s">
        <v>17</v>
      </c>
      <c r="C123" s="3">
        <v>0</v>
      </c>
      <c r="D123" s="2">
        <f>IF(E123&gt;=100, 100, 0)</f>
        <v>0</v>
      </c>
      <c r="E123" s="3">
        <v>7</v>
      </c>
      <c r="F123" s="3"/>
      <c r="G123" s="2">
        <v>137.46351049999998</v>
      </c>
      <c r="H123" s="2">
        <v>9.9161265000000007</v>
      </c>
      <c r="I123" s="2">
        <v>143.07796999999999</v>
      </c>
      <c r="J123" s="5">
        <v>11.730790000000001</v>
      </c>
      <c r="K123" s="5">
        <v>137.07459</v>
      </c>
      <c r="L123" s="5">
        <v>8.557961034207727E-2</v>
      </c>
      <c r="M123" s="5">
        <v>7.21364270702224E-2</v>
      </c>
      <c r="N123" s="6">
        <f>(Table23[[#This Row],[Normalized tryp - Baker]]-0.16)/0.04</f>
        <v>-1.8605097414480682</v>
      </c>
      <c r="O123" s="6">
        <f>(Table23[[#This Row],[Normalized tryp - Simelane]]-0.16)/0.04</f>
        <v>-2.19658932324444</v>
      </c>
    </row>
    <row r="124" spans="1:15" ht="15" x14ac:dyDescent="0.25">
      <c r="A124" s="1">
        <v>43114</v>
      </c>
      <c r="B124" s="2" t="s">
        <v>17</v>
      </c>
      <c r="C124" s="3">
        <v>0</v>
      </c>
      <c r="D124" s="2">
        <f>IF(E124&gt;=100, 100, 0)</f>
        <v>0</v>
      </c>
      <c r="E124" s="3">
        <v>7</v>
      </c>
      <c r="F124" s="3"/>
      <c r="G124" s="2">
        <v>142.157972</v>
      </c>
      <c r="H124" s="2">
        <v>13.8661265</v>
      </c>
      <c r="I124" s="2">
        <v>146.62742600000001</v>
      </c>
      <c r="J124" s="5">
        <v>16.033649</v>
      </c>
      <c r="K124" s="5">
        <v>140.24496099999999</v>
      </c>
      <c r="L124" s="5">
        <v>0.114326025588898</v>
      </c>
      <c r="M124" s="5">
        <v>9.7540266683039056E-2</v>
      </c>
      <c r="N124" s="6">
        <f>(Table23[[#This Row],[Normalized tryp - Baker]]-0.16)/0.04</f>
        <v>-1.1418493602775501</v>
      </c>
      <c r="O124" s="6">
        <f>(Table23[[#This Row],[Normalized tryp - Simelane]]-0.16)/0.04</f>
        <v>-1.5614933329240237</v>
      </c>
    </row>
    <row r="125" spans="1:15" ht="15" x14ac:dyDescent="0.25">
      <c r="A125" s="1">
        <v>7275</v>
      </c>
      <c r="B125" s="2" t="s">
        <v>16</v>
      </c>
      <c r="C125" s="3">
        <v>0</v>
      </c>
      <c r="D125" s="2">
        <f>IF(E125&gt;=100, 100, 0)</f>
        <v>0</v>
      </c>
      <c r="E125" s="3">
        <v>7</v>
      </c>
      <c r="F125" s="3"/>
      <c r="G125" s="2">
        <v>148.44775199999998</v>
      </c>
      <c r="H125" s="2">
        <v>10.4287265</v>
      </c>
      <c r="I125" s="2">
        <v>153.212547</v>
      </c>
      <c r="J125" s="5">
        <v>12.048482999999999</v>
      </c>
      <c r="K125" s="5">
        <v>147.127509</v>
      </c>
      <c r="L125" s="5">
        <v>8.1891436087591196E-2</v>
      </c>
      <c r="M125" s="5">
        <v>7.0251831769065798E-2</v>
      </c>
      <c r="N125" s="6">
        <f>(Table23[[#This Row],[Normalized tryp - Baker]]-0.16)/0.04</f>
        <v>-1.9527140978102202</v>
      </c>
      <c r="O125" s="6">
        <f>(Table23[[#This Row],[Normalized tryp - Simelane]]-0.16)/0.04</f>
        <v>-2.2437042057733549</v>
      </c>
    </row>
    <row r="126" spans="1:15" ht="15" x14ac:dyDescent="0.25">
      <c r="A126" s="1">
        <v>7275</v>
      </c>
      <c r="B126" s="2" t="s">
        <v>16</v>
      </c>
      <c r="C126" s="3">
        <v>0</v>
      </c>
      <c r="D126" s="2">
        <f>IF(E126&gt;=100, 100, 0)</f>
        <v>0</v>
      </c>
      <c r="E126" s="3">
        <v>7</v>
      </c>
      <c r="F126" s="3"/>
      <c r="G126" s="2">
        <v>150.50619850000001</v>
      </c>
      <c r="H126" s="2">
        <v>12.453198499999999</v>
      </c>
      <c r="I126" s="2">
        <v>154.989958</v>
      </c>
      <c r="J126" s="5">
        <v>15.624762</v>
      </c>
      <c r="K126" s="5">
        <v>151.391625</v>
      </c>
      <c r="L126" s="5">
        <v>0.10320757175306097</v>
      </c>
      <c r="M126" s="5">
        <v>8.2742097163526443E-2</v>
      </c>
      <c r="N126" s="6">
        <f>(Table23[[#This Row],[Normalized tryp - Baker]]-0.16)/0.04</f>
        <v>-1.4198107061734757</v>
      </c>
      <c r="O126" s="6">
        <f>(Table23[[#This Row],[Normalized tryp - Simelane]]-0.16)/0.04</f>
        <v>-1.9314475709118391</v>
      </c>
    </row>
    <row r="127" spans="1:15" ht="15" x14ac:dyDescent="0.25">
      <c r="A127" s="1">
        <v>43138</v>
      </c>
      <c r="B127" s="2" t="s">
        <v>16</v>
      </c>
      <c r="C127" s="3">
        <v>0</v>
      </c>
      <c r="D127" s="2">
        <f>IF(E127&gt;=100, 100, 0)</f>
        <v>0</v>
      </c>
      <c r="E127" s="3">
        <v>7</v>
      </c>
      <c r="F127" s="3"/>
      <c r="G127" s="2">
        <v>152.41324900000001</v>
      </c>
      <c r="H127" s="2">
        <v>12.11673</v>
      </c>
      <c r="I127" s="2">
        <v>157.325864</v>
      </c>
      <c r="J127" s="5">
        <v>14.325976000000001</v>
      </c>
      <c r="K127" s="5">
        <v>151.90661</v>
      </c>
      <c r="L127" s="5">
        <v>9.4307785553242221E-2</v>
      </c>
      <c r="M127" s="5">
        <v>7.9499191044736531E-2</v>
      </c>
      <c r="N127" s="6">
        <f>(Table23[[#This Row],[Normalized tryp - Baker]]-0.16)/0.04</f>
        <v>-1.6423053611689444</v>
      </c>
      <c r="O127" s="6">
        <f>(Table23[[#This Row],[Normalized tryp - Simelane]]-0.16)/0.04</f>
        <v>-2.0125202238815869</v>
      </c>
    </row>
    <row r="128" spans="1:15" ht="15" x14ac:dyDescent="0.25">
      <c r="A128" s="1">
        <v>43138</v>
      </c>
      <c r="B128" s="2" t="s">
        <v>16</v>
      </c>
      <c r="C128" s="3">
        <v>0</v>
      </c>
      <c r="D128" s="2">
        <f>IF(E128&gt;=100, 100, 0)</f>
        <v>0</v>
      </c>
      <c r="E128" s="3">
        <v>7</v>
      </c>
      <c r="F128" s="3"/>
      <c r="G128" s="2">
        <v>152.22370649999999</v>
      </c>
      <c r="H128" s="2">
        <v>13.396740000000001</v>
      </c>
      <c r="I128" s="2">
        <v>156.89969099999999</v>
      </c>
      <c r="J128" s="5">
        <v>16.023516999999998</v>
      </c>
      <c r="K128" s="5">
        <v>150.97260499999999</v>
      </c>
      <c r="L128" s="5">
        <v>0.10613526208943669</v>
      </c>
      <c r="M128" s="5">
        <v>8.8006922890161016E-2</v>
      </c>
      <c r="N128" s="6">
        <f>(Table23[[#This Row],[Normalized tryp - Baker]]-0.16)/0.04</f>
        <v>-1.3466184477640828</v>
      </c>
      <c r="O128" s="6">
        <f>(Table23[[#This Row],[Normalized tryp - Simelane]]-0.16)/0.04</f>
        <v>-1.7998269277459746</v>
      </c>
    </row>
    <row r="129" spans="1:15" ht="15" x14ac:dyDescent="0.25">
      <c r="A129" s="1">
        <v>43142</v>
      </c>
      <c r="B129" s="2" t="s">
        <v>16</v>
      </c>
      <c r="C129" s="3">
        <v>0</v>
      </c>
      <c r="D129" s="2">
        <f>IF(E129&gt;=100, 100, 0)</f>
        <v>0</v>
      </c>
      <c r="E129" s="3">
        <v>7</v>
      </c>
      <c r="F129" s="3"/>
      <c r="G129" s="2">
        <v>148.11456199999998</v>
      </c>
      <c r="H129" s="2">
        <v>10.5938315</v>
      </c>
      <c r="I129" s="2">
        <v>155.767798</v>
      </c>
      <c r="J129" s="5">
        <v>12.561679</v>
      </c>
      <c r="K129" s="5">
        <v>148.93174200000001</v>
      </c>
      <c r="L129" s="5">
        <v>8.4345209633014284E-2</v>
      </c>
      <c r="M129" s="5">
        <v>7.1524577711677001E-2</v>
      </c>
      <c r="N129" s="6">
        <f>(Table23[[#This Row],[Normalized tryp - Baker]]-0.16)/0.04</f>
        <v>-1.891369759174643</v>
      </c>
      <c r="O129" s="6">
        <f>(Table23[[#This Row],[Normalized tryp - Simelane]]-0.16)/0.04</f>
        <v>-2.2118855572080749</v>
      </c>
    </row>
    <row r="130" spans="1:15" ht="15" x14ac:dyDescent="0.25">
      <c r="A130" s="1">
        <v>43142</v>
      </c>
      <c r="B130" s="2" t="s">
        <v>16</v>
      </c>
      <c r="C130" s="3">
        <v>0</v>
      </c>
      <c r="D130" s="2">
        <f>IF(E130&gt;=100, 100, 0)</f>
        <v>0</v>
      </c>
      <c r="E130" s="3">
        <v>7</v>
      </c>
      <c r="F130" s="3"/>
      <c r="G130" s="2">
        <v>151.71200049999999</v>
      </c>
      <c r="H130" s="2">
        <v>11.316240000000001</v>
      </c>
      <c r="I130" s="2">
        <v>156.55100300000001</v>
      </c>
      <c r="J130" s="5">
        <v>14.230608999999999</v>
      </c>
      <c r="K130" s="5">
        <v>148.68795900000001</v>
      </c>
      <c r="L130" s="5">
        <v>9.5707877730704466E-2</v>
      </c>
      <c r="M130" s="5">
        <v>7.4590276067185615E-2</v>
      </c>
      <c r="N130" s="6">
        <f>(Table23[[#This Row],[Normalized tryp - Baker]]-0.16)/0.04</f>
        <v>-1.6073030567323885</v>
      </c>
      <c r="O130" s="6">
        <f>(Table23[[#This Row],[Normalized tryp - Simelane]]-0.16)/0.04</f>
        <v>-2.1352430983203599</v>
      </c>
    </row>
    <row r="131" spans="1:15" ht="15" x14ac:dyDescent="0.25">
      <c r="A131" s="1">
        <v>42940</v>
      </c>
      <c r="B131" s="2" t="s">
        <v>16</v>
      </c>
      <c r="C131" s="3">
        <v>0</v>
      </c>
      <c r="D131" s="2">
        <f>IF(E131&gt;=100, 100, 0)</f>
        <v>0</v>
      </c>
      <c r="E131" s="3">
        <v>8</v>
      </c>
      <c r="F131" s="3"/>
      <c r="G131" s="2">
        <v>151.442587</v>
      </c>
      <c r="H131" s="2">
        <v>68.056285500000001</v>
      </c>
      <c r="I131" s="2">
        <v>154.68776199999999</v>
      </c>
      <c r="J131" s="5">
        <v>75.432658000000004</v>
      </c>
      <c r="K131" s="5">
        <v>154.392719</v>
      </c>
      <c r="L131" s="5">
        <v>0.48857652413000124</v>
      </c>
      <c r="M131" s="5">
        <v>0.44938670718824952</v>
      </c>
      <c r="N131" s="6">
        <f>(Table23[[#This Row],[Normalized tryp - Baker]]-0.16)/0.04</f>
        <v>8.2144131032500312</v>
      </c>
      <c r="O131" s="6">
        <f>(Table23[[#This Row],[Normalized tryp - Simelane]]-0.16)/0.04</f>
        <v>7.2346676797062388</v>
      </c>
    </row>
    <row r="132" spans="1:15" ht="15" x14ac:dyDescent="0.25">
      <c r="A132" s="1">
        <v>42940</v>
      </c>
      <c r="B132" s="2" t="s">
        <v>17</v>
      </c>
      <c r="C132" s="3">
        <v>0</v>
      </c>
      <c r="D132" s="2">
        <f>IF(E132&gt;=100, 100, 0)</f>
        <v>0</v>
      </c>
      <c r="E132" s="3">
        <v>8</v>
      </c>
      <c r="F132" s="3"/>
      <c r="G132" s="2">
        <v>147.64159949999998</v>
      </c>
      <c r="H132" s="2">
        <v>39.09111</v>
      </c>
      <c r="I132" s="2">
        <v>153.65540999999999</v>
      </c>
      <c r="J132" s="5">
        <v>44.053792999999999</v>
      </c>
      <c r="K132" s="5">
        <v>148.99194199999999</v>
      </c>
      <c r="L132" s="5">
        <v>0.29567903074919316</v>
      </c>
      <c r="M132" s="5">
        <v>0.26477029598964757</v>
      </c>
      <c r="N132" s="6">
        <f>(Table23[[#This Row],[Normalized tryp - Baker]]-0.16)/0.04</f>
        <v>3.3919757687298291</v>
      </c>
      <c r="O132" s="6">
        <f>(Table23[[#This Row],[Normalized tryp - Simelane]]-0.16)/0.04</f>
        <v>2.6192573997411892</v>
      </c>
    </row>
    <row r="133" spans="1:15" ht="15" x14ac:dyDescent="0.25">
      <c r="A133" s="1">
        <v>6819</v>
      </c>
      <c r="B133" s="2" t="s">
        <v>16</v>
      </c>
      <c r="C133" s="3">
        <v>0</v>
      </c>
      <c r="D133" s="2">
        <f>IF(E133&gt;=100, 100, 0)</f>
        <v>0</v>
      </c>
      <c r="E133" s="3">
        <v>8</v>
      </c>
      <c r="F133" s="3"/>
      <c r="G133" s="2">
        <v>155.01558749999998</v>
      </c>
      <c r="H133" s="2">
        <v>17.253756500000001</v>
      </c>
      <c r="I133" s="2">
        <v>160.69352599999999</v>
      </c>
      <c r="J133" s="5">
        <v>16.517638999999999</v>
      </c>
      <c r="K133" s="5">
        <v>154.71994900000001</v>
      </c>
      <c r="L133" s="5">
        <v>0.10675830173651361</v>
      </c>
      <c r="M133" s="5">
        <v>0.1113033648954819</v>
      </c>
      <c r="N133" s="6">
        <f>(Table23[[#This Row],[Normalized tryp - Baker]]-0.16)/0.04</f>
        <v>-1.3310424565871597</v>
      </c>
      <c r="O133" s="6">
        <f>(Table23[[#This Row],[Normalized tryp - Simelane]]-0.16)/0.04</f>
        <v>-1.2174158776129527</v>
      </c>
    </row>
    <row r="134" spans="1:15" ht="15" x14ac:dyDescent="0.25">
      <c r="A134" s="1">
        <v>6819</v>
      </c>
      <c r="B134" s="2" t="s">
        <v>16</v>
      </c>
      <c r="C134" s="3">
        <v>0</v>
      </c>
      <c r="D134" s="2">
        <f>IF(E134&gt;=100, 100, 0)</f>
        <v>0</v>
      </c>
      <c r="E134" s="3">
        <v>8</v>
      </c>
      <c r="F134" s="3"/>
      <c r="G134" s="2">
        <v>157.54371900000001</v>
      </c>
      <c r="H134" s="2">
        <v>16.506612500000003</v>
      </c>
      <c r="I134" s="2">
        <v>161.89694399999999</v>
      </c>
      <c r="J134" s="5">
        <v>19.027591000000001</v>
      </c>
      <c r="K134" s="5">
        <v>157.75859399999999</v>
      </c>
      <c r="L134" s="5">
        <v>0.12061207264562716</v>
      </c>
      <c r="M134" s="5">
        <v>0.10477480539862082</v>
      </c>
      <c r="N134" s="6">
        <f>(Table23[[#This Row],[Normalized tryp - Baker]]-0.16)/0.04</f>
        <v>-0.98469818385932095</v>
      </c>
      <c r="O134" s="6">
        <f>(Table23[[#This Row],[Normalized tryp - Simelane]]-0.16)/0.04</f>
        <v>-1.3806298650344797</v>
      </c>
    </row>
    <row r="135" spans="1:15" ht="15" x14ac:dyDescent="0.25">
      <c r="A135" s="1">
        <v>43080</v>
      </c>
      <c r="B135" s="2" t="s">
        <v>16</v>
      </c>
      <c r="C135" s="3">
        <v>0</v>
      </c>
      <c r="D135" s="2">
        <f>IF(E135&gt;=100, 100, 0)</f>
        <v>0</v>
      </c>
      <c r="E135" s="3">
        <v>9</v>
      </c>
      <c r="F135" s="3"/>
      <c r="G135" s="2">
        <v>140.224695</v>
      </c>
      <c r="H135" s="2">
        <v>10.253488999999998</v>
      </c>
      <c r="I135" s="2">
        <v>145.337582</v>
      </c>
      <c r="J135" s="5">
        <v>11.915565000000001</v>
      </c>
      <c r="K135" s="5">
        <v>140.33198400000001</v>
      </c>
      <c r="L135" s="5">
        <v>8.4909830676946754E-2</v>
      </c>
      <c r="M135" s="5">
        <v>7.3121849186407559E-2</v>
      </c>
      <c r="N135" s="6">
        <f>(Table23[[#This Row],[Normalized tryp - Baker]]-0.16)/0.04</f>
        <v>-1.8772542330763311</v>
      </c>
      <c r="O135" s="6">
        <f>(Table23[[#This Row],[Normalized tryp - Simelane]]-0.16)/0.04</f>
        <v>-2.1719537703398109</v>
      </c>
    </row>
    <row r="136" spans="1:15" ht="15" x14ac:dyDescent="0.25">
      <c r="A136" s="1">
        <v>43080</v>
      </c>
      <c r="B136" s="2" t="s">
        <v>16</v>
      </c>
      <c r="C136" s="3">
        <v>0</v>
      </c>
      <c r="D136" s="2">
        <f>IF(E136&gt;=100, 100, 0)</f>
        <v>0</v>
      </c>
      <c r="E136" s="3">
        <v>9</v>
      </c>
      <c r="F136" s="3"/>
      <c r="G136" s="2">
        <v>142.71855349999998</v>
      </c>
      <c r="H136" s="2">
        <v>11.458694999999999</v>
      </c>
      <c r="I136" s="2">
        <v>148.14197999999999</v>
      </c>
      <c r="J136" s="5">
        <v>13.259649</v>
      </c>
      <c r="K136" s="5">
        <v>142.57252199999999</v>
      </c>
      <c r="L136" s="5">
        <v>9.3002836829946797E-2</v>
      </c>
      <c r="M136" s="5">
        <v>8.028875516875246E-2</v>
      </c>
      <c r="N136" s="6">
        <f>(Table23[[#This Row],[Normalized tryp - Baker]]-0.16)/0.04</f>
        <v>-1.6749290792513301</v>
      </c>
      <c r="O136" s="6">
        <f>(Table23[[#This Row],[Normalized tryp - Simelane]]-0.16)/0.04</f>
        <v>-1.9927811207811885</v>
      </c>
    </row>
    <row r="137" spans="1:15" ht="15" x14ac:dyDescent="0.25">
      <c r="A137" s="1">
        <v>43095</v>
      </c>
      <c r="B137" s="2" t="s">
        <v>16</v>
      </c>
      <c r="C137" s="3">
        <v>0</v>
      </c>
      <c r="D137" s="2">
        <f>IF(E137&gt;=100, 100, 0)</f>
        <v>0</v>
      </c>
      <c r="E137" s="3">
        <v>9</v>
      </c>
      <c r="F137" s="3"/>
      <c r="G137" s="2">
        <v>145.04790300000002</v>
      </c>
      <c r="H137" s="2">
        <v>11.094212500000001</v>
      </c>
      <c r="I137" s="2">
        <v>149.979591</v>
      </c>
      <c r="J137" s="5">
        <v>13.278722999999999</v>
      </c>
      <c r="K137" s="5">
        <v>144.79696799999999</v>
      </c>
      <c r="L137" s="5">
        <v>9.1705808370241559E-2</v>
      </c>
      <c r="M137" s="5">
        <v>7.648654182887428E-2</v>
      </c>
      <c r="N137" s="6">
        <f>(Table23[[#This Row],[Normalized tryp - Baker]]-0.16)/0.04</f>
        <v>-1.707354790743961</v>
      </c>
      <c r="O137" s="6">
        <f>(Table23[[#This Row],[Normalized tryp - Simelane]]-0.16)/0.04</f>
        <v>-2.0878364542781429</v>
      </c>
    </row>
    <row r="138" spans="1:15" ht="15" x14ac:dyDescent="0.25">
      <c r="A138" s="1">
        <v>43095</v>
      </c>
      <c r="B138" s="2" t="s">
        <v>16</v>
      </c>
      <c r="C138" s="3">
        <v>0</v>
      </c>
      <c r="D138" s="2">
        <f>IF(E138&gt;=100, 100, 0)</f>
        <v>0</v>
      </c>
      <c r="E138" s="3">
        <v>9</v>
      </c>
      <c r="F138" s="3"/>
      <c r="G138" s="2">
        <v>148.30946950000001</v>
      </c>
      <c r="H138" s="2">
        <v>12.462437</v>
      </c>
      <c r="I138" s="2">
        <v>153.98681199999999</v>
      </c>
      <c r="J138" s="5">
        <v>14.717579000000001</v>
      </c>
      <c r="K138" s="5">
        <v>147.58944500000001</v>
      </c>
      <c r="L138" s="5">
        <v>9.9719725892322447E-2</v>
      </c>
      <c r="M138" s="5">
        <v>8.4029947932623403E-2</v>
      </c>
      <c r="N138" s="6">
        <f>(Table23[[#This Row],[Normalized tryp - Baker]]-0.16)/0.04</f>
        <v>-1.5070068526919389</v>
      </c>
      <c r="O138" s="6">
        <f>(Table23[[#This Row],[Normalized tryp - Simelane]]-0.16)/0.04</f>
        <v>-1.899251301684415</v>
      </c>
    </row>
    <row r="139" spans="1:15" ht="15" x14ac:dyDescent="0.25">
      <c r="A139" s="1">
        <v>7275</v>
      </c>
      <c r="B139" s="2" t="s">
        <v>19</v>
      </c>
      <c r="C139" s="3">
        <v>0</v>
      </c>
      <c r="D139" s="2">
        <f>IF(E139&gt;=100, 100, 0)</f>
        <v>0</v>
      </c>
      <c r="E139" s="3">
        <v>9</v>
      </c>
      <c r="F139" s="3"/>
      <c r="G139" s="2">
        <v>149.73521199999999</v>
      </c>
      <c r="H139" s="2">
        <v>14.661550500000001</v>
      </c>
      <c r="I139" s="2">
        <v>156.01754199999999</v>
      </c>
      <c r="J139" s="5">
        <v>16.649961000000001</v>
      </c>
      <c r="K139" s="5">
        <v>152.01389800000001</v>
      </c>
      <c r="L139" s="5">
        <v>0.10952920238911314</v>
      </c>
      <c r="M139" s="5">
        <v>9.7916517458832605E-2</v>
      </c>
      <c r="N139" s="6">
        <f>(Table23[[#This Row],[Normalized tryp - Baker]]-0.16)/0.04</f>
        <v>-1.2617699402721716</v>
      </c>
      <c r="O139" s="6">
        <f>(Table23[[#This Row],[Normalized tryp - Simelane]]-0.16)/0.04</f>
        <v>-1.552087063529185</v>
      </c>
    </row>
    <row r="140" spans="1:15" ht="15" x14ac:dyDescent="0.25">
      <c r="A140" s="1">
        <v>7275</v>
      </c>
      <c r="B140" s="2" t="s">
        <v>19</v>
      </c>
      <c r="C140" s="3">
        <v>0</v>
      </c>
      <c r="D140" s="2">
        <f>IF(E140&gt;=100, 100, 0)</f>
        <v>0</v>
      </c>
      <c r="E140" s="3">
        <v>9</v>
      </c>
      <c r="F140" s="3"/>
      <c r="G140" s="2">
        <v>152.8441905</v>
      </c>
      <c r="H140" s="2">
        <v>17.350017999999999</v>
      </c>
      <c r="I140" s="2">
        <v>156.36086499999999</v>
      </c>
      <c r="J140" s="5">
        <v>18.302797999999999</v>
      </c>
      <c r="K140" s="5">
        <v>151.42679200000001</v>
      </c>
      <c r="L140" s="5">
        <v>0.12086895428650432</v>
      </c>
      <c r="M140" s="5">
        <v>0.1135144093029823</v>
      </c>
      <c r="N140" s="6">
        <f>(Table23[[#This Row],[Normalized tryp - Baker]]-0.16)/0.04</f>
        <v>-0.97827614283739206</v>
      </c>
      <c r="O140" s="6">
        <f>(Table23[[#This Row],[Normalized tryp - Simelane]]-0.16)/0.04</f>
        <v>-1.1621397674254426</v>
      </c>
    </row>
    <row r="141" spans="1:15" ht="15" x14ac:dyDescent="0.25">
      <c r="A141" s="1">
        <v>6697</v>
      </c>
      <c r="B141" s="2" t="s">
        <v>16</v>
      </c>
      <c r="C141" s="3">
        <v>0</v>
      </c>
      <c r="D141" s="2">
        <f>IF(E141&gt;=100, 100, 0)</f>
        <v>0</v>
      </c>
      <c r="E141" s="3">
        <v>9</v>
      </c>
      <c r="F141" s="3"/>
      <c r="G141" s="2">
        <v>158.86336549999999</v>
      </c>
      <c r="H141" s="2">
        <v>18.839538000000001</v>
      </c>
      <c r="I141" s="2">
        <v>159.92343399999999</v>
      </c>
      <c r="J141" s="5">
        <v>21.292566999999998</v>
      </c>
      <c r="K141" s="5">
        <v>156.74650700000001</v>
      </c>
      <c r="L141" s="5">
        <v>0.13584077506747883</v>
      </c>
      <c r="M141" s="5">
        <v>0.11858956871966811</v>
      </c>
      <c r="N141" s="6">
        <f>(Table23[[#This Row],[Normalized tryp - Baker]]-0.16)/0.04</f>
        <v>-0.60398062331302949</v>
      </c>
      <c r="O141" s="6">
        <f>(Table23[[#This Row],[Normalized tryp - Simelane]]-0.16)/0.04</f>
        <v>-1.0352607820082973</v>
      </c>
    </row>
    <row r="142" spans="1:15" ht="15" x14ac:dyDescent="0.25">
      <c r="A142" s="1">
        <v>6697</v>
      </c>
      <c r="B142" s="2" t="s">
        <v>16</v>
      </c>
      <c r="C142" s="3">
        <v>0</v>
      </c>
      <c r="D142" s="2">
        <f>IF(E142&gt;=100, 100, 0)</f>
        <v>0</v>
      </c>
      <c r="E142" s="3">
        <v>9</v>
      </c>
      <c r="F142" s="3"/>
      <c r="G142" s="2">
        <v>156.23778099999998</v>
      </c>
      <c r="H142" s="2">
        <v>17.041862500000001</v>
      </c>
      <c r="I142" s="2">
        <v>159.47580300000001</v>
      </c>
      <c r="J142" s="5">
        <v>19.660592000000001</v>
      </c>
      <c r="K142" s="5">
        <v>153.944492</v>
      </c>
      <c r="L142" s="5">
        <v>0.1277122146078471</v>
      </c>
      <c r="M142" s="5">
        <v>0.10907644995290865</v>
      </c>
      <c r="N142" s="6">
        <f>(Table23[[#This Row],[Normalized tryp - Baker]]-0.16)/0.04</f>
        <v>-0.8071946348038227</v>
      </c>
      <c r="O142" s="6">
        <f>(Table23[[#This Row],[Normalized tryp - Simelane]]-0.16)/0.04</f>
        <v>-1.2730887511772839</v>
      </c>
    </row>
    <row r="143" spans="1:15" ht="15" x14ac:dyDescent="0.25">
      <c r="A143" s="1">
        <v>43151</v>
      </c>
      <c r="B143" s="2" t="s">
        <v>19</v>
      </c>
      <c r="C143" s="3">
        <v>0</v>
      </c>
      <c r="D143" s="2">
        <f>IF(E143&gt;=100, 100, 0)</f>
        <v>0</v>
      </c>
      <c r="E143" s="3">
        <v>9</v>
      </c>
      <c r="F143" s="3"/>
      <c r="G143" s="2">
        <v>154.861808</v>
      </c>
      <c r="H143" s="2">
        <v>5.5545565000000003</v>
      </c>
      <c r="I143" s="2">
        <v>157.821774</v>
      </c>
      <c r="J143" s="5">
        <v>6.375909</v>
      </c>
      <c r="K143" s="5">
        <v>153.13446500000001</v>
      </c>
      <c r="L143" s="5">
        <v>4.1636015772151619E-2</v>
      </c>
      <c r="M143" s="5">
        <v>3.5867826752997746E-2</v>
      </c>
      <c r="N143" s="6">
        <f>(Table23[[#This Row],[Normalized tryp - Baker]]-0.16)/0.04</f>
        <v>-2.9590996056962093</v>
      </c>
      <c r="O143" s="6">
        <f>(Table23[[#This Row],[Normalized tryp - Simelane]]-0.16)/0.04</f>
        <v>-3.1033043311750563</v>
      </c>
    </row>
    <row r="144" spans="1:15" ht="15" x14ac:dyDescent="0.25">
      <c r="A144" s="1">
        <v>43151</v>
      </c>
      <c r="B144" s="2" t="s">
        <v>19</v>
      </c>
      <c r="C144" s="3">
        <v>0</v>
      </c>
      <c r="D144" s="2">
        <f>IF(E144&gt;=100, 100, 0)</f>
        <v>0</v>
      </c>
      <c r="E144" s="3">
        <v>9</v>
      </c>
      <c r="F144" s="3"/>
      <c r="G144" s="2">
        <v>154.31761699999998</v>
      </c>
      <c r="H144" s="2">
        <v>6.4194200000000006</v>
      </c>
      <c r="I144" s="2">
        <v>160.41874899999999</v>
      </c>
      <c r="J144" s="5">
        <v>6.8509580000000003</v>
      </c>
      <c r="K144" s="5">
        <v>154.18946700000001</v>
      </c>
      <c r="L144" s="5">
        <v>4.4432075246748207E-2</v>
      </c>
      <c r="M144" s="5">
        <v>4.159875019324593E-2</v>
      </c>
      <c r="N144" s="6">
        <f>(Table23[[#This Row],[Normalized tryp - Baker]]-0.16)/0.04</f>
        <v>-2.889198118831295</v>
      </c>
      <c r="O144" s="6">
        <f>(Table23[[#This Row],[Normalized tryp - Simelane]]-0.16)/0.04</f>
        <v>-2.9600312451688517</v>
      </c>
    </row>
    <row r="145" spans="1:15" ht="15" x14ac:dyDescent="0.25">
      <c r="A145" s="1">
        <v>43066</v>
      </c>
      <c r="B145" s="2" t="s">
        <v>16</v>
      </c>
      <c r="C145" s="3">
        <v>0</v>
      </c>
      <c r="D145" s="2">
        <f>IF(E145&gt;=100, 100, 0)</f>
        <v>0</v>
      </c>
      <c r="E145" s="3">
        <v>10</v>
      </c>
      <c r="F145" s="3"/>
      <c r="G145" s="2">
        <v>138.18234200000001</v>
      </c>
      <c r="H145" s="2">
        <v>10.5428695</v>
      </c>
      <c r="I145" s="2">
        <v>143.71991199999999</v>
      </c>
      <c r="J145" s="5">
        <v>12.44247</v>
      </c>
      <c r="K145" s="5">
        <v>138.69345200000001</v>
      </c>
      <c r="L145" s="5">
        <v>8.9712021876851109E-2</v>
      </c>
      <c r="M145" s="5">
        <v>7.6296792682816153E-2</v>
      </c>
      <c r="N145" s="6">
        <f>(Table23[[#This Row],[Normalized tryp - Baker]]-0.16)/0.04</f>
        <v>-1.7571994530787223</v>
      </c>
      <c r="O145" s="6">
        <f>(Table23[[#This Row],[Normalized tryp - Simelane]]-0.16)/0.04</f>
        <v>-2.0925801829295962</v>
      </c>
    </row>
    <row r="146" spans="1:15" ht="15" x14ac:dyDescent="0.25">
      <c r="A146" s="1">
        <v>43066</v>
      </c>
      <c r="B146" s="2" t="s">
        <v>16</v>
      </c>
      <c r="C146" s="3">
        <v>0</v>
      </c>
      <c r="D146" s="2">
        <f>IF(E146&gt;=100, 100, 0)</f>
        <v>0</v>
      </c>
      <c r="E146" s="3">
        <v>10</v>
      </c>
      <c r="F146" s="3"/>
      <c r="G146" s="2">
        <v>140.66726</v>
      </c>
      <c r="H146" s="2">
        <v>12.758672499999999</v>
      </c>
      <c r="I146" s="2">
        <v>145.383477</v>
      </c>
      <c r="J146" s="5">
        <v>14.813542</v>
      </c>
      <c r="K146" s="5">
        <v>142.416954</v>
      </c>
      <c r="L146" s="5">
        <v>0.10401529862799902</v>
      </c>
      <c r="M146" s="5">
        <v>9.0701080692124098E-2</v>
      </c>
      <c r="N146" s="6">
        <f>(Table23[[#This Row],[Normalized tryp - Baker]]-0.16)/0.04</f>
        <v>-1.3996175343000246</v>
      </c>
      <c r="O146" s="6">
        <f>(Table23[[#This Row],[Normalized tryp - Simelane]]-0.16)/0.04</f>
        <v>-1.7324729826968976</v>
      </c>
    </row>
    <row r="147" spans="1:15" ht="15" x14ac:dyDescent="0.25">
      <c r="A147" s="1">
        <v>43179</v>
      </c>
      <c r="B147" s="2" t="s">
        <v>19</v>
      </c>
      <c r="C147" s="3">
        <v>0</v>
      </c>
      <c r="D147" s="2">
        <f>IF(E147&gt;=100, 100, 0)</f>
        <v>0</v>
      </c>
      <c r="E147" s="3">
        <v>10</v>
      </c>
      <c r="F147" s="3"/>
      <c r="G147" s="2">
        <v>145.70564049999999</v>
      </c>
      <c r="H147" s="2">
        <v>6.3797829999999998</v>
      </c>
      <c r="I147" s="2">
        <v>147.70567399999999</v>
      </c>
      <c r="J147" s="5">
        <v>7.6937680000000004</v>
      </c>
      <c r="K147" s="5">
        <v>146.12376699999999</v>
      </c>
      <c r="L147" s="5">
        <v>5.2652406641008655E-2</v>
      </c>
      <c r="M147" s="5">
        <v>4.3785422294615975E-2</v>
      </c>
      <c r="N147" s="6">
        <f>(Table23[[#This Row],[Normalized tryp - Baker]]-0.16)/0.04</f>
        <v>-2.6836898339747837</v>
      </c>
      <c r="O147" s="6">
        <f>(Table23[[#This Row],[Normalized tryp - Simelane]]-0.16)/0.04</f>
        <v>-2.9053644426346006</v>
      </c>
    </row>
    <row r="148" spans="1:15" ht="15" x14ac:dyDescent="0.25">
      <c r="A148" s="1">
        <v>43179</v>
      </c>
      <c r="B148" s="2" t="s">
        <v>19</v>
      </c>
      <c r="C148" s="3">
        <v>0</v>
      </c>
      <c r="D148" s="2">
        <f>IF(E148&gt;=100, 100, 0)</f>
        <v>0</v>
      </c>
      <c r="E148" s="3">
        <v>10</v>
      </c>
      <c r="F148" s="3"/>
      <c r="G148" s="2">
        <v>144.765973</v>
      </c>
      <c r="H148" s="2">
        <v>8.0001350000000002</v>
      </c>
      <c r="I148" s="2">
        <v>152.24754799999999</v>
      </c>
      <c r="J148" s="5">
        <v>8.3178280000000004</v>
      </c>
      <c r="K148" s="5">
        <v>145.50387900000001</v>
      </c>
      <c r="L148" s="5">
        <v>5.7165678723932849E-2</v>
      </c>
      <c r="M148" s="5">
        <v>5.5262537419618632E-2</v>
      </c>
      <c r="N148" s="6">
        <f>(Table23[[#This Row],[Normalized tryp - Baker]]-0.16)/0.04</f>
        <v>-2.5708580319016785</v>
      </c>
      <c r="O148" s="6">
        <f>(Table23[[#This Row],[Normalized tryp - Simelane]]-0.16)/0.04</f>
        <v>-2.6184365645095342</v>
      </c>
    </row>
    <row r="149" spans="1:15" ht="15" x14ac:dyDescent="0.25">
      <c r="A149" s="1">
        <v>43226</v>
      </c>
      <c r="B149" s="2" t="s">
        <v>16</v>
      </c>
      <c r="C149" s="3">
        <v>0</v>
      </c>
      <c r="D149" s="2">
        <f>IF(E149&gt;=100, 100, 0)</f>
        <v>0</v>
      </c>
      <c r="E149" s="3">
        <v>11</v>
      </c>
      <c r="F149" s="3"/>
      <c r="G149" s="2">
        <v>147.10664750000001</v>
      </c>
      <c r="H149" s="2">
        <v>13.070702499999999</v>
      </c>
      <c r="I149" s="2">
        <v>150.92790099999999</v>
      </c>
      <c r="J149" s="5">
        <v>14.019608</v>
      </c>
      <c r="K149" s="5">
        <v>148.39589599999999</v>
      </c>
      <c r="L149" s="5">
        <v>9.4474364708846126E-2</v>
      </c>
      <c r="M149" s="5">
        <v>8.8851882101384977E-2</v>
      </c>
      <c r="N149" s="6">
        <f>(Table23[[#This Row],[Normalized tryp - Baker]]-0.16)/0.04</f>
        <v>-1.6381408822788468</v>
      </c>
      <c r="O149" s="6">
        <f>(Table23[[#This Row],[Normalized tryp - Simelane]]-0.16)/0.04</f>
        <v>-1.7787029474653757</v>
      </c>
    </row>
    <row r="150" spans="1:15" ht="15" x14ac:dyDescent="0.25">
      <c r="A150" s="1">
        <v>43226</v>
      </c>
      <c r="B150" s="2" t="s">
        <v>16</v>
      </c>
      <c r="C150" s="3">
        <v>0</v>
      </c>
      <c r="D150" s="2">
        <f>IF(E150&gt;=100, 100, 0)</f>
        <v>0</v>
      </c>
      <c r="E150" s="3">
        <v>11</v>
      </c>
      <c r="F150" s="3"/>
      <c r="G150" s="2">
        <v>153.45305200000001</v>
      </c>
      <c r="H150" s="2">
        <v>13.998151</v>
      </c>
      <c r="I150" s="2">
        <v>157.58395200000001</v>
      </c>
      <c r="J150" s="5">
        <v>16.315579</v>
      </c>
      <c r="K150" s="5">
        <v>150.36284900000001</v>
      </c>
      <c r="L150" s="5">
        <v>0.10850804642574974</v>
      </c>
      <c r="M150" s="5">
        <v>9.1221066101702553E-2</v>
      </c>
      <c r="N150" s="6">
        <f>(Table23[[#This Row],[Normalized tryp - Baker]]-0.16)/0.04</f>
        <v>-1.2872988393562566</v>
      </c>
      <c r="O150" s="6">
        <f>(Table23[[#This Row],[Normalized tryp - Simelane]]-0.16)/0.04</f>
        <v>-1.7194733474574362</v>
      </c>
    </row>
    <row r="151" spans="1:15" ht="15" x14ac:dyDescent="0.25">
      <c r="A151" s="1">
        <v>43213</v>
      </c>
      <c r="B151" s="2" t="s">
        <v>19</v>
      </c>
      <c r="C151" s="3">
        <v>0</v>
      </c>
      <c r="D151" s="2">
        <f>IF(E151&gt;=100, 100, 0)</f>
        <v>0</v>
      </c>
      <c r="E151" s="3">
        <v>13</v>
      </c>
      <c r="F151" s="3"/>
      <c r="G151" s="2">
        <v>144.80233200000001</v>
      </c>
      <c r="H151" s="2">
        <v>10.090172500000001</v>
      </c>
      <c r="I151" s="2">
        <v>149.98555200000001</v>
      </c>
      <c r="J151" s="5">
        <v>11.101960999999999</v>
      </c>
      <c r="K151" s="5">
        <v>143.377781</v>
      </c>
      <c r="L151" s="5">
        <v>7.7431530342905772E-2</v>
      </c>
      <c r="M151" s="5">
        <v>6.9682389507373405E-2</v>
      </c>
      <c r="N151" s="6">
        <f>(Table23[[#This Row],[Normalized tryp - Baker]]-0.16)/0.04</f>
        <v>-2.0642117414273558</v>
      </c>
      <c r="O151" s="6">
        <f>(Table23[[#This Row],[Normalized tryp - Simelane]]-0.16)/0.04</f>
        <v>-2.2579402623156648</v>
      </c>
    </row>
    <row r="152" spans="1:15" ht="15" x14ac:dyDescent="0.25">
      <c r="A152" s="1">
        <v>43213</v>
      </c>
      <c r="B152" s="2" t="s">
        <v>19</v>
      </c>
      <c r="C152" s="3">
        <v>0</v>
      </c>
      <c r="D152" s="2">
        <f>IF(E152&gt;=100, 100, 0)</f>
        <v>0</v>
      </c>
      <c r="E152" s="3">
        <v>13</v>
      </c>
      <c r="F152" s="3"/>
      <c r="G152" s="2">
        <v>145.19691499999999</v>
      </c>
      <c r="H152" s="2">
        <v>10.269283999999999</v>
      </c>
      <c r="I152" s="2">
        <v>149.257779</v>
      </c>
      <c r="J152" s="5">
        <v>10.334849</v>
      </c>
      <c r="K152" s="5">
        <v>144.22059100000001</v>
      </c>
      <c r="L152" s="5">
        <v>7.1660010046692979E-2</v>
      </c>
      <c r="M152" s="5">
        <v>7.0726599115415081E-2</v>
      </c>
      <c r="N152" s="6">
        <f>(Table23[[#This Row],[Normalized tryp - Baker]]-0.16)/0.04</f>
        <v>-2.2084997488326756</v>
      </c>
      <c r="O152" s="6">
        <f>(Table23[[#This Row],[Normalized tryp - Simelane]]-0.16)/0.04</f>
        <v>-2.2318350221146228</v>
      </c>
    </row>
    <row r="153" spans="1:15" ht="15" x14ac:dyDescent="0.25">
      <c r="A153" s="1">
        <v>43010</v>
      </c>
      <c r="B153" s="2" t="s">
        <v>17</v>
      </c>
      <c r="C153" s="3">
        <v>0</v>
      </c>
      <c r="D153" s="2">
        <f>IF(E153&gt;=100, 100, 0)</f>
        <v>0</v>
      </c>
      <c r="E153" s="3">
        <v>15</v>
      </c>
      <c r="F153" s="3"/>
      <c r="G153" s="2">
        <v>149.10966150000002</v>
      </c>
      <c r="H153" s="2">
        <v>14.758706</v>
      </c>
      <c r="I153" s="2">
        <v>153.086782</v>
      </c>
      <c r="J153" s="5">
        <v>16.537904999999999</v>
      </c>
      <c r="K153" s="5">
        <v>147.516727</v>
      </c>
      <c r="L153" s="5">
        <v>0.11210867632658361</v>
      </c>
      <c r="M153" s="5">
        <v>9.8978871332224161E-2</v>
      </c>
      <c r="N153" s="6">
        <f>(Table23[[#This Row],[Normalized tryp - Baker]]-0.16)/0.04</f>
        <v>-1.1972830918354098</v>
      </c>
      <c r="O153" s="6">
        <f>(Table23[[#This Row],[Normalized tryp - Simelane]]-0.16)/0.04</f>
        <v>-1.525528216694396</v>
      </c>
    </row>
    <row r="154" spans="1:15" ht="15" x14ac:dyDescent="0.25">
      <c r="A154" s="1">
        <v>43010</v>
      </c>
      <c r="B154" s="2" t="s">
        <v>17</v>
      </c>
      <c r="C154" s="3">
        <v>0</v>
      </c>
      <c r="D154" s="2">
        <f>IF(E154&gt;=100, 100, 0)</f>
        <v>0</v>
      </c>
      <c r="E154" s="3">
        <v>15</v>
      </c>
      <c r="F154" s="3"/>
      <c r="G154" s="2">
        <v>151.0447265</v>
      </c>
      <c r="H154" s="2">
        <v>20.432174</v>
      </c>
      <c r="I154" s="2">
        <v>157.523751</v>
      </c>
      <c r="J154" s="5">
        <v>23.017526</v>
      </c>
      <c r="K154" s="5">
        <v>151.643753</v>
      </c>
      <c r="L154" s="5">
        <v>0.15178683951458258</v>
      </c>
      <c r="M154" s="5">
        <v>0.13527234265937779</v>
      </c>
      <c r="N154" s="6">
        <f>(Table23[[#This Row],[Normalized tryp - Baker]]-0.16)/0.04</f>
        <v>-0.20532901213543564</v>
      </c>
      <c r="O154" s="6">
        <f>(Table23[[#This Row],[Normalized tryp - Simelane]]-0.16)/0.04</f>
        <v>-0.61819143351555528</v>
      </c>
    </row>
    <row r="155" spans="1:15" ht="15" x14ac:dyDescent="0.25">
      <c r="A155" s="1">
        <v>43031</v>
      </c>
      <c r="B155" s="2" t="s">
        <v>17</v>
      </c>
      <c r="C155" s="3">
        <v>0</v>
      </c>
      <c r="D155" s="2">
        <f>IF(E155&gt;=100, 100, 0)</f>
        <v>0</v>
      </c>
      <c r="E155" s="3">
        <v>15</v>
      </c>
      <c r="F155" s="3"/>
      <c r="G155" s="2">
        <v>153.13863750000002</v>
      </c>
      <c r="H155" s="2">
        <v>21.485984500000001</v>
      </c>
      <c r="I155" s="2">
        <v>156.80789899999999</v>
      </c>
      <c r="J155" s="5">
        <v>25.025606</v>
      </c>
      <c r="K155" s="5">
        <v>152.101517</v>
      </c>
      <c r="L155" s="5">
        <v>0.16453225775519384</v>
      </c>
      <c r="M155" s="5">
        <v>0.14030413781107332</v>
      </c>
      <c r="N155" s="6">
        <f>(Table23[[#This Row],[Normalized tryp - Baker]]-0.16)/0.04</f>
        <v>0.1133064438798459</v>
      </c>
      <c r="O155" s="6">
        <f>(Table23[[#This Row],[Normalized tryp - Simelane]]-0.16)/0.04</f>
        <v>-0.49239655472316718</v>
      </c>
    </row>
    <row r="156" spans="1:15" ht="15" x14ac:dyDescent="0.25">
      <c r="A156" s="1">
        <v>43031</v>
      </c>
      <c r="B156" s="2" t="s">
        <v>17</v>
      </c>
      <c r="C156" s="3">
        <v>0</v>
      </c>
      <c r="D156" s="2">
        <f>IF(E156&gt;=100, 100, 0)</f>
        <v>0</v>
      </c>
      <c r="E156" s="3">
        <v>15</v>
      </c>
      <c r="F156" s="3"/>
      <c r="G156" s="2">
        <v>154.7107105</v>
      </c>
      <c r="H156" s="2">
        <v>20.769834500000002</v>
      </c>
      <c r="I156" s="2">
        <v>158.668756</v>
      </c>
      <c r="J156" s="5">
        <v>24.397969</v>
      </c>
      <c r="K156" s="5">
        <v>152.38463899999999</v>
      </c>
      <c r="L156" s="5">
        <v>0.16010779800449573</v>
      </c>
      <c r="M156" s="5">
        <v>0.13424949334713321</v>
      </c>
      <c r="N156" s="6">
        <f>(Table23[[#This Row],[Normalized tryp - Baker]]-0.16)/0.04</f>
        <v>2.6949501123932351E-3</v>
      </c>
      <c r="O156" s="6">
        <f>(Table23[[#This Row],[Normalized tryp - Simelane]]-0.16)/0.04</f>
        <v>-0.6437626663216699</v>
      </c>
    </row>
    <row r="157" spans="1:15" ht="15" x14ac:dyDescent="0.25">
      <c r="A157" s="1">
        <v>43002</v>
      </c>
      <c r="B157" s="2" t="s">
        <v>19</v>
      </c>
      <c r="C157" s="3">
        <v>0</v>
      </c>
      <c r="D157" s="2">
        <f>IF(E157&gt;=100, 100, 0)</f>
        <v>0</v>
      </c>
      <c r="E157" s="3">
        <v>16</v>
      </c>
      <c r="F157" s="3"/>
      <c r="G157" s="2">
        <v>152.077675</v>
      </c>
      <c r="H157" s="2">
        <v>15.0981545</v>
      </c>
      <c r="I157" s="2">
        <v>158.174634</v>
      </c>
      <c r="J157" s="5">
        <v>16.046762000000001</v>
      </c>
      <c r="K157" s="5">
        <v>150.41887800000001</v>
      </c>
      <c r="L157" s="5">
        <v>0.10668050588703368</v>
      </c>
      <c r="M157" s="5">
        <v>9.9279230169714253E-2</v>
      </c>
      <c r="N157" s="6">
        <f>(Table23[[#This Row],[Normalized tryp - Baker]]-0.16)/0.04</f>
        <v>-1.332987352824158</v>
      </c>
      <c r="O157" s="6">
        <f>(Table23[[#This Row],[Normalized tryp - Simelane]]-0.16)/0.04</f>
        <v>-1.5180192457571438</v>
      </c>
    </row>
    <row r="158" spans="1:15" ht="15" x14ac:dyDescent="0.25">
      <c r="A158" s="1">
        <v>43002</v>
      </c>
      <c r="B158" s="2" t="s">
        <v>19</v>
      </c>
      <c r="C158" s="3">
        <v>0</v>
      </c>
      <c r="D158" s="2">
        <f>IF(E158&gt;=100, 100, 0)</f>
        <v>0</v>
      </c>
      <c r="E158" s="3">
        <v>16</v>
      </c>
      <c r="F158" s="3"/>
      <c r="G158" s="2">
        <v>152.04638249999999</v>
      </c>
      <c r="H158" s="2">
        <v>14.794468500000001</v>
      </c>
      <c r="I158" s="2">
        <v>156.70180300000001</v>
      </c>
      <c r="J158" s="5">
        <v>15.83755</v>
      </c>
      <c r="K158" s="5">
        <v>153.107643</v>
      </c>
      <c r="L158" s="5">
        <v>0.10344062314381001</v>
      </c>
      <c r="M158" s="5">
        <v>9.7302337988869947E-2</v>
      </c>
      <c r="N158" s="6">
        <f>(Table23[[#This Row],[Normalized tryp - Baker]]-0.16)/0.04</f>
        <v>-1.4139844214047497</v>
      </c>
      <c r="O158" s="6">
        <f>(Table23[[#This Row],[Normalized tryp - Simelane]]-0.16)/0.04</f>
        <v>-1.5674415502782513</v>
      </c>
    </row>
    <row r="159" spans="1:15" ht="15" x14ac:dyDescent="0.25">
      <c r="A159" s="1">
        <v>43121</v>
      </c>
      <c r="B159" s="2" t="s">
        <v>16</v>
      </c>
      <c r="C159" s="3">
        <v>0</v>
      </c>
      <c r="D159" s="2">
        <f>IF(E159&gt;=100, 100, 0)</f>
        <v>0</v>
      </c>
      <c r="E159" s="3">
        <v>17</v>
      </c>
      <c r="F159" s="3"/>
      <c r="G159" s="2">
        <v>154.10065650000001</v>
      </c>
      <c r="H159" s="2">
        <v>12.187063500000001</v>
      </c>
      <c r="I159" s="2">
        <v>158.897638</v>
      </c>
      <c r="J159" s="5">
        <v>15.036464</v>
      </c>
      <c r="K159" s="5">
        <v>154.36649299999999</v>
      </c>
      <c r="L159" s="5">
        <v>9.740756369972077E-2</v>
      </c>
      <c r="M159" s="5">
        <v>7.9085084884112741E-2</v>
      </c>
      <c r="N159" s="6">
        <f>(Table23[[#This Row],[Normalized tryp - Baker]]-0.16)/0.04</f>
        <v>-1.5648109075069807</v>
      </c>
      <c r="O159" s="6">
        <f>(Table23[[#This Row],[Normalized tryp - Simelane]]-0.16)/0.04</f>
        <v>-2.0228728778971816</v>
      </c>
    </row>
    <row r="160" spans="1:15" ht="15" x14ac:dyDescent="0.25">
      <c r="A160" s="1">
        <v>43121</v>
      </c>
      <c r="B160" s="2" t="s">
        <v>16</v>
      </c>
      <c r="C160" s="3">
        <v>0</v>
      </c>
      <c r="D160" s="2">
        <f>IF(E160&gt;=100, 100, 0)</f>
        <v>0</v>
      </c>
      <c r="E160" s="3">
        <v>17</v>
      </c>
      <c r="F160" s="3"/>
      <c r="G160" s="2">
        <v>157.52017499999999</v>
      </c>
      <c r="H160" s="2">
        <v>15.7129765</v>
      </c>
      <c r="I160" s="2">
        <v>162.36841699999999</v>
      </c>
      <c r="J160" s="5">
        <v>17.621517000000001</v>
      </c>
      <c r="K160" s="5">
        <v>157.58395200000001</v>
      </c>
      <c r="L160" s="5">
        <v>0.11182304274232188</v>
      </c>
      <c r="M160" s="5">
        <v>9.975215238302014E-2</v>
      </c>
      <c r="N160" s="6">
        <f>(Table23[[#This Row],[Normalized tryp - Baker]]-0.16)/0.04</f>
        <v>-1.2044239314419529</v>
      </c>
      <c r="O160" s="6">
        <f>(Table23[[#This Row],[Normalized tryp - Simelane]]-0.16)/0.04</f>
        <v>-1.5061961904244965</v>
      </c>
    </row>
    <row r="161" spans="1:15" ht="15" x14ac:dyDescent="0.25">
      <c r="A161" s="1">
        <v>6577</v>
      </c>
      <c r="B161" s="2" t="s">
        <v>16</v>
      </c>
      <c r="C161" s="3">
        <v>0</v>
      </c>
      <c r="D161" s="2">
        <f>IF(E161&gt;=100, 100, 0)</f>
        <v>0</v>
      </c>
      <c r="E161" s="3">
        <v>17</v>
      </c>
      <c r="F161" s="3"/>
      <c r="G161" s="2">
        <v>141.07376350000001</v>
      </c>
      <c r="H161" s="2">
        <v>12.0016935</v>
      </c>
      <c r="I161" s="2">
        <v>147.09889899999999</v>
      </c>
      <c r="J161" s="5">
        <v>14.103650999999999</v>
      </c>
      <c r="K161" s="5">
        <v>141.42751699999999</v>
      </c>
      <c r="L161" s="5">
        <v>9.9723528342790607E-2</v>
      </c>
      <c r="M161" s="5">
        <v>8.5073887604905349E-2</v>
      </c>
      <c r="N161" s="6">
        <f>(Table23[[#This Row],[Normalized tryp - Baker]]-0.16)/0.04</f>
        <v>-1.5069117914302348</v>
      </c>
      <c r="O161" s="6">
        <f>(Table23[[#This Row],[Normalized tryp - Simelane]]-0.16)/0.04</f>
        <v>-1.8731528098773664</v>
      </c>
    </row>
    <row r="162" spans="1:15" ht="15" x14ac:dyDescent="0.25">
      <c r="A162" s="1">
        <v>6577</v>
      </c>
      <c r="B162" s="2" t="s">
        <v>16</v>
      </c>
      <c r="C162" s="3">
        <v>0</v>
      </c>
      <c r="D162" s="2">
        <f>IF(E162&gt;=100, 100, 0)</f>
        <v>0</v>
      </c>
      <c r="E162" s="3">
        <v>17</v>
      </c>
      <c r="F162" s="3"/>
      <c r="G162" s="2">
        <v>140.94561350000001</v>
      </c>
      <c r="H162" s="2">
        <v>12.442469500000001</v>
      </c>
      <c r="I162" s="2">
        <v>147.137642</v>
      </c>
      <c r="J162" s="5">
        <v>14.830828</v>
      </c>
      <c r="K162" s="5">
        <v>139.78362100000001</v>
      </c>
      <c r="L162" s="5">
        <v>0.10609846771675774</v>
      </c>
      <c r="M162" s="5">
        <v>8.8278515315412781E-2</v>
      </c>
      <c r="N162" s="6">
        <f>(Table23[[#This Row],[Normalized tryp - Baker]]-0.16)/0.04</f>
        <v>-1.3475383070810565</v>
      </c>
      <c r="O162" s="6">
        <f>(Table23[[#This Row],[Normalized tryp - Simelane]]-0.16)/0.04</f>
        <v>-1.7930371171146806</v>
      </c>
    </row>
    <row r="163" spans="1:15" ht="15" x14ac:dyDescent="0.25">
      <c r="A163" s="1">
        <v>7458</v>
      </c>
      <c r="B163" s="2" t="s">
        <v>16</v>
      </c>
      <c r="C163" s="3">
        <v>0</v>
      </c>
      <c r="D163" s="2">
        <f>IF(E163&gt;=100, 100, 0)</f>
        <v>0</v>
      </c>
      <c r="E163" s="3">
        <v>20</v>
      </c>
      <c r="F163" s="3"/>
      <c r="G163" s="2">
        <v>144.95819799999998</v>
      </c>
      <c r="H163" s="2">
        <v>12.104511500000001</v>
      </c>
      <c r="I163" s="2">
        <v>148.226619</v>
      </c>
      <c r="J163" s="5">
        <v>14.361739</v>
      </c>
      <c r="K163" s="5">
        <v>142.06945899999999</v>
      </c>
      <c r="L163" s="5">
        <v>0.10108955929789246</v>
      </c>
      <c r="M163" s="5">
        <v>8.3503462839680187E-2</v>
      </c>
      <c r="N163" s="6">
        <f>(Table23[[#This Row],[Normalized tryp - Baker]]-0.16)/0.04</f>
        <v>-1.4727610175526886</v>
      </c>
      <c r="O163" s="6">
        <f>(Table23[[#This Row],[Normalized tryp - Simelane]]-0.16)/0.04</f>
        <v>-1.9124134290079953</v>
      </c>
    </row>
    <row r="164" spans="1:15" ht="15" x14ac:dyDescent="0.25">
      <c r="A164" s="1">
        <v>7458</v>
      </c>
      <c r="B164" s="2" t="s">
        <v>16</v>
      </c>
      <c r="C164" s="3">
        <v>0</v>
      </c>
      <c r="D164" s="2">
        <f>IF(E164&gt;=100, 100, 0)</f>
        <v>0</v>
      </c>
      <c r="E164" s="3">
        <v>20</v>
      </c>
      <c r="F164" s="3"/>
      <c r="G164" s="2">
        <v>145.36470200000002</v>
      </c>
      <c r="H164" s="2">
        <v>11.870265</v>
      </c>
      <c r="I164" s="2">
        <v>149.74653699999999</v>
      </c>
      <c r="J164" s="5">
        <v>14.471412000000001</v>
      </c>
      <c r="K164" s="5">
        <v>145.24400199999999</v>
      </c>
      <c r="L164" s="5">
        <v>9.9635178050244036E-2</v>
      </c>
      <c r="M164" s="5">
        <v>8.1658510193210437E-2</v>
      </c>
      <c r="N164" s="6">
        <f>(Table23[[#This Row],[Normalized tryp - Baker]]-0.16)/0.04</f>
        <v>-1.5091205487438992</v>
      </c>
      <c r="O164" s="6">
        <f>(Table23[[#This Row],[Normalized tryp - Simelane]]-0.16)/0.04</f>
        <v>-1.9585372451697391</v>
      </c>
    </row>
    <row r="165" spans="1:15" ht="15" x14ac:dyDescent="0.25">
      <c r="A165" s="1">
        <v>43184</v>
      </c>
      <c r="B165" s="2" t="s">
        <v>17</v>
      </c>
      <c r="C165" s="3">
        <v>0</v>
      </c>
      <c r="D165" s="2">
        <f>IF(E165&gt;=100, 100, 0)</f>
        <v>0</v>
      </c>
      <c r="E165" s="3">
        <v>21</v>
      </c>
      <c r="F165" s="3"/>
      <c r="G165" s="2">
        <v>151.97873150000001</v>
      </c>
      <c r="H165" s="2">
        <v>14.634728500000001</v>
      </c>
      <c r="I165" s="2">
        <v>158.93459300000001</v>
      </c>
      <c r="J165" s="5">
        <v>16.294718</v>
      </c>
      <c r="K165" s="5">
        <v>151.15380300000001</v>
      </c>
      <c r="L165" s="5">
        <v>0.1078022363750914</v>
      </c>
      <c r="M165" s="5">
        <v>9.6294582508737417E-2</v>
      </c>
      <c r="N165" s="6">
        <f>(Table23[[#This Row],[Normalized tryp - Baker]]-0.16)/0.04</f>
        <v>-1.3049440906227152</v>
      </c>
      <c r="O165" s="6">
        <f>(Table23[[#This Row],[Normalized tryp - Simelane]]-0.16)/0.04</f>
        <v>-1.5926354372815645</v>
      </c>
    </row>
    <row r="166" spans="1:15" ht="15" x14ac:dyDescent="0.25">
      <c r="A166" s="1">
        <v>43184</v>
      </c>
      <c r="B166" s="2" t="s">
        <v>17</v>
      </c>
      <c r="C166" s="3">
        <v>0</v>
      </c>
      <c r="D166" s="2">
        <f>IF(E166&gt;=100, 100, 0)</f>
        <v>0</v>
      </c>
      <c r="E166" s="3">
        <v>21</v>
      </c>
      <c r="F166" s="3"/>
      <c r="G166" s="2">
        <v>152.9452205</v>
      </c>
      <c r="H166" s="2">
        <v>14.669597</v>
      </c>
      <c r="I166" s="2">
        <v>159.071684</v>
      </c>
      <c r="J166" s="5">
        <v>17.866492000000001</v>
      </c>
      <c r="K166" s="5">
        <v>154.35576399999999</v>
      </c>
      <c r="L166" s="5">
        <v>0.11574878408816662</v>
      </c>
      <c r="M166" s="5">
        <v>9.5914059635488894E-2</v>
      </c>
      <c r="N166" s="6">
        <f>(Table23[[#This Row],[Normalized tryp - Baker]]-0.16)/0.04</f>
        <v>-1.1062803977958346</v>
      </c>
      <c r="O166" s="6">
        <f>(Table23[[#This Row],[Normalized tryp - Simelane]]-0.16)/0.04</f>
        <v>-1.6021485091127776</v>
      </c>
    </row>
    <row r="167" spans="1:15" ht="15" x14ac:dyDescent="0.25">
      <c r="A167" s="1">
        <v>43243</v>
      </c>
      <c r="B167" s="2" t="s">
        <v>20</v>
      </c>
      <c r="C167" s="3">
        <v>0</v>
      </c>
      <c r="D167" s="2">
        <f>IF(E167&gt;=100, 100, 0)</f>
        <v>0</v>
      </c>
      <c r="E167" s="3">
        <v>30</v>
      </c>
      <c r="F167" s="3"/>
      <c r="G167" s="2">
        <v>117.63155499999999</v>
      </c>
      <c r="H167" s="2">
        <v>8.2442165000000003</v>
      </c>
      <c r="I167" s="2">
        <v>121.12677100000001</v>
      </c>
      <c r="J167" s="5">
        <v>9.0318919999999991</v>
      </c>
      <c r="K167" s="5">
        <v>118.641853</v>
      </c>
      <c r="L167" s="5">
        <v>7.6127367970222098E-2</v>
      </c>
      <c r="M167" s="5">
        <v>7.0085076236559157E-2</v>
      </c>
      <c r="N167" s="6">
        <f>(Table23[[#This Row],[Normalized tryp - Baker]]-0.16)/0.04</f>
        <v>-2.0968158007444475</v>
      </c>
      <c r="O167" s="6">
        <f>(Table23[[#This Row],[Normalized tryp - Simelane]]-0.16)/0.04</f>
        <v>-2.247873094086021</v>
      </c>
    </row>
    <row r="168" spans="1:15" ht="15" x14ac:dyDescent="0.25">
      <c r="A168" s="1">
        <v>43243</v>
      </c>
      <c r="B168" s="2" t="s">
        <v>20</v>
      </c>
      <c r="C168" s="3">
        <v>0</v>
      </c>
      <c r="D168" s="2">
        <f>IF(E168&gt;=100, 100, 0)</f>
        <v>0</v>
      </c>
      <c r="E168" s="3">
        <v>30</v>
      </c>
      <c r="F168" s="3"/>
      <c r="G168" s="2">
        <v>117.74122700000001</v>
      </c>
      <c r="H168" s="2">
        <v>8.6706880000000002</v>
      </c>
      <c r="I168" s="2">
        <v>121.36280499999999</v>
      </c>
      <c r="J168" s="5">
        <v>10.308623000000001</v>
      </c>
      <c r="K168" s="5">
        <v>118.538737</v>
      </c>
      <c r="L168" s="5">
        <v>8.6964171045621999E-2</v>
      </c>
      <c r="M168" s="5">
        <v>7.3641902848523899E-2</v>
      </c>
      <c r="N168" s="6">
        <f>(Table23[[#This Row],[Normalized tryp - Baker]]-0.16)/0.04</f>
        <v>-1.82589572385945</v>
      </c>
      <c r="O168" s="6">
        <f>(Table23[[#This Row],[Normalized tryp - Simelane]]-0.16)/0.04</f>
        <v>-2.1589524287869026</v>
      </c>
    </row>
    <row r="169" spans="1:15" ht="15" x14ac:dyDescent="0.25">
      <c r="A169" s="1">
        <v>43215</v>
      </c>
      <c r="B169" s="2" t="s">
        <v>20</v>
      </c>
      <c r="C169" s="7">
        <v>50</v>
      </c>
      <c r="D169" s="8" t="s">
        <v>21</v>
      </c>
      <c r="E169" s="3">
        <v>51</v>
      </c>
      <c r="F169" s="3"/>
      <c r="G169" s="2">
        <v>154.824555</v>
      </c>
      <c r="H169" s="2">
        <v>10.828972</v>
      </c>
      <c r="I169" s="2">
        <v>160.07185000000001</v>
      </c>
      <c r="J169" s="5">
        <v>12.16352</v>
      </c>
      <c r="K169" s="5">
        <v>154.633522</v>
      </c>
      <c r="L169" s="5">
        <v>7.8660304975786563E-2</v>
      </c>
      <c r="M169" s="5">
        <v>6.9943504762535885E-2</v>
      </c>
      <c r="N169" s="6">
        <f>(Table23[[#This Row],[Normalized tryp - Baker]]-0.16)/0.04</f>
        <v>-2.033492375605336</v>
      </c>
      <c r="O169" s="6">
        <f>(Table23[[#This Row],[Normalized tryp - Simelane]]-0.16)/0.04</f>
        <v>-2.2514123809366029</v>
      </c>
    </row>
    <row r="170" spans="1:15" ht="15" x14ac:dyDescent="0.25">
      <c r="A170" s="1">
        <v>43215</v>
      </c>
      <c r="B170" s="2" t="s">
        <v>20</v>
      </c>
      <c r="C170" s="7">
        <v>50</v>
      </c>
      <c r="D170" s="8" t="s">
        <v>21</v>
      </c>
      <c r="E170" s="3">
        <v>51</v>
      </c>
      <c r="F170" s="3"/>
      <c r="G170" s="2">
        <v>154.466927</v>
      </c>
      <c r="H170" s="2">
        <v>10.3706125</v>
      </c>
      <c r="I170" s="2">
        <v>160.57550900000001</v>
      </c>
      <c r="J170" s="5">
        <v>10.869503</v>
      </c>
      <c r="K170" s="5">
        <v>154.703856</v>
      </c>
      <c r="L170" s="5">
        <v>7.0260065140199224E-2</v>
      </c>
      <c r="M170" s="5">
        <v>6.7138077395687432E-2</v>
      </c>
      <c r="N170" s="6">
        <f>(Table23[[#This Row],[Normalized tryp - Baker]]-0.16)/0.04</f>
        <v>-2.2434983714950194</v>
      </c>
      <c r="O170" s="6">
        <f>(Table23[[#This Row],[Normalized tryp - Simelane]]-0.16)/0.04</f>
        <v>-2.3215480651078142</v>
      </c>
    </row>
    <row r="171" spans="1:15" ht="15" x14ac:dyDescent="0.25">
      <c r="A171" s="1">
        <v>43002</v>
      </c>
      <c r="B171" s="2" t="s">
        <v>17</v>
      </c>
      <c r="C171" s="7">
        <v>50</v>
      </c>
      <c r="D171" s="8" t="s">
        <v>21</v>
      </c>
      <c r="E171" s="3">
        <v>67</v>
      </c>
      <c r="F171" s="3"/>
      <c r="G171" s="2">
        <v>150.38967149999999</v>
      </c>
      <c r="H171" s="2">
        <v>19.680857500000002</v>
      </c>
      <c r="I171" s="2">
        <v>153.19347400000001</v>
      </c>
      <c r="J171" s="5">
        <v>21.971464000000001</v>
      </c>
      <c r="K171" s="5">
        <v>150.11847</v>
      </c>
      <c r="L171" s="5">
        <v>0.14636083088243573</v>
      </c>
      <c r="M171" s="5">
        <v>0.13086575230666692</v>
      </c>
      <c r="N171" s="6">
        <f>(Table23[[#This Row],[Normalized tryp - Baker]]-0.16)/0.04</f>
        <v>-0.34097922793910673</v>
      </c>
      <c r="O171" s="6">
        <f>(Table23[[#This Row],[Normalized tryp - Simelane]]-0.16)/0.04</f>
        <v>-0.72835619233332716</v>
      </c>
    </row>
    <row r="172" spans="1:15" ht="15" x14ac:dyDescent="0.25">
      <c r="A172" s="1">
        <v>43002</v>
      </c>
      <c r="B172" s="2" t="s">
        <v>17</v>
      </c>
      <c r="C172" s="7">
        <v>50</v>
      </c>
      <c r="D172" s="8" t="s">
        <v>21</v>
      </c>
      <c r="E172" s="3">
        <v>67</v>
      </c>
      <c r="F172" s="3"/>
      <c r="G172" s="2">
        <v>155.09217999999998</v>
      </c>
      <c r="H172" s="2">
        <v>26.783943000000001</v>
      </c>
      <c r="I172" s="2">
        <v>159.62660299999999</v>
      </c>
      <c r="J172" s="5">
        <v>28.170943000000001</v>
      </c>
      <c r="K172" s="5">
        <v>152.237415</v>
      </c>
      <c r="L172" s="5">
        <v>0.18504612023266423</v>
      </c>
      <c r="M172" s="5">
        <v>0.17269692772388656</v>
      </c>
      <c r="N172" s="6">
        <f>(Table23[[#This Row],[Normalized tryp - Baker]]-0.16)/0.04</f>
        <v>0.6261530058166056</v>
      </c>
      <c r="O172" s="6">
        <f>(Table23[[#This Row],[Normalized tryp - Simelane]]-0.16)/0.04</f>
        <v>0.31742319309716394</v>
      </c>
    </row>
    <row r="173" spans="1:15" ht="15" x14ac:dyDescent="0.25">
      <c r="A173" s="1">
        <v>43151</v>
      </c>
      <c r="B173" s="2" t="s">
        <v>20</v>
      </c>
      <c r="C173" s="7">
        <v>50</v>
      </c>
      <c r="D173" s="8" t="s">
        <v>21</v>
      </c>
      <c r="E173" s="3">
        <v>67</v>
      </c>
      <c r="F173" s="3"/>
      <c r="G173" s="2">
        <v>159.050524</v>
      </c>
      <c r="H173" s="2">
        <v>10.823606999999999</v>
      </c>
      <c r="I173" s="2">
        <v>162.337422</v>
      </c>
      <c r="J173" s="5">
        <v>11.944770999999999</v>
      </c>
      <c r="K173" s="5">
        <v>156.054497</v>
      </c>
      <c r="L173" s="5">
        <v>7.6542305602381969E-2</v>
      </c>
      <c r="M173" s="5">
        <v>6.8051375926306279E-2</v>
      </c>
      <c r="N173" s="6">
        <f>(Table23[[#This Row],[Normalized tryp - Baker]]-0.16)/0.04</f>
        <v>-2.0864423599404507</v>
      </c>
      <c r="O173" s="6">
        <f>(Table23[[#This Row],[Normalized tryp - Simelane]]-0.16)/0.04</f>
        <v>-2.2987156018423431</v>
      </c>
    </row>
    <row r="174" spans="1:15" ht="15" x14ac:dyDescent="0.25">
      <c r="A174" s="1">
        <v>43151</v>
      </c>
      <c r="B174" s="2" t="s">
        <v>20</v>
      </c>
      <c r="C174" s="7">
        <v>50</v>
      </c>
      <c r="D174" s="8" t="s">
        <v>21</v>
      </c>
      <c r="E174" s="3">
        <v>67</v>
      </c>
      <c r="F174" s="3"/>
      <c r="G174" s="2">
        <v>157.16016300000001</v>
      </c>
      <c r="H174" s="2">
        <v>10.679066000000001</v>
      </c>
      <c r="I174" s="2">
        <v>162.210464</v>
      </c>
      <c r="J174" s="5">
        <v>12.455583000000001</v>
      </c>
      <c r="K174" s="5">
        <v>159.49070499999999</v>
      </c>
      <c r="L174" s="5">
        <v>7.8095980577676929E-2</v>
      </c>
      <c r="M174" s="5">
        <v>6.795020949424696E-2</v>
      </c>
      <c r="N174" s="6">
        <f>(Table23[[#This Row],[Normalized tryp - Baker]]-0.16)/0.04</f>
        <v>-2.0476004855580769</v>
      </c>
      <c r="O174" s="6">
        <f>(Table23[[#This Row],[Normalized tryp - Simelane]]-0.16)/0.04</f>
        <v>-2.3012447626438259</v>
      </c>
    </row>
    <row r="175" spans="1:15" ht="15" x14ac:dyDescent="0.25">
      <c r="A175" s="1">
        <v>43212</v>
      </c>
      <c r="B175" s="2" t="s">
        <v>16</v>
      </c>
      <c r="C175" s="7">
        <v>50</v>
      </c>
      <c r="D175" s="8" t="s">
        <v>21</v>
      </c>
      <c r="E175" s="3">
        <v>70</v>
      </c>
      <c r="F175" s="3"/>
      <c r="G175" s="2">
        <v>157.22423800000001</v>
      </c>
      <c r="H175" s="2">
        <v>15.357733</v>
      </c>
      <c r="I175" s="2">
        <v>162.15085999999999</v>
      </c>
      <c r="J175" s="5">
        <v>18.186568999999999</v>
      </c>
      <c r="K175" s="5">
        <v>157.543421</v>
      </c>
      <c r="L175" s="5">
        <v>0.11543845426588775</v>
      </c>
      <c r="M175" s="5">
        <v>9.7680441612316787E-2</v>
      </c>
      <c r="N175" s="6">
        <f>(Table23[[#This Row],[Normalized tryp - Baker]]-0.16)/0.04</f>
        <v>-1.1140386433528062</v>
      </c>
      <c r="O175" s="6">
        <f>(Table23[[#This Row],[Normalized tryp - Simelane]]-0.16)/0.04</f>
        <v>-1.5579889596920804</v>
      </c>
    </row>
    <row r="176" spans="1:15" ht="15" x14ac:dyDescent="0.25">
      <c r="A176" s="1">
        <v>43212</v>
      </c>
      <c r="B176" s="2" t="s">
        <v>16</v>
      </c>
      <c r="C176" s="7">
        <v>50</v>
      </c>
      <c r="D176" s="8" t="s">
        <v>21</v>
      </c>
      <c r="E176" s="3">
        <v>70</v>
      </c>
      <c r="F176" s="3"/>
      <c r="G176" s="2">
        <v>157.76306399999999</v>
      </c>
      <c r="H176" s="2">
        <v>18.106698999999999</v>
      </c>
      <c r="I176" s="2">
        <v>164.11662100000001</v>
      </c>
      <c r="J176" s="5">
        <v>20.821691000000001</v>
      </c>
      <c r="K176" s="5">
        <v>160.00151600000001</v>
      </c>
      <c r="L176" s="5">
        <v>0.13013433572716898</v>
      </c>
      <c r="M176" s="5">
        <v>0.1147714714769992</v>
      </c>
      <c r="N176" s="6">
        <f>(Table23[[#This Row],[Normalized tryp - Baker]]-0.16)/0.04</f>
        <v>-0.74664160682077552</v>
      </c>
      <c r="O176" s="6">
        <f>(Table23[[#This Row],[Normalized tryp - Simelane]]-0.16)/0.04</f>
        <v>-1.1307132130750199</v>
      </c>
    </row>
    <row r="177" spans="1:15" ht="15" x14ac:dyDescent="0.25">
      <c r="A177" s="1">
        <v>43095</v>
      </c>
      <c r="B177" s="2" t="s">
        <v>19</v>
      </c>
      <c r="C177" s="7">
        <v>50</v>
      </c>
      <c r="D177" s="8" t="s">
        <v>21</v>
      </c>
      <c r="E177" s="3">
        <v>76</v>
      </c>
      <c r="F177" s="3"/>
      <c r="G177" s="2">
        <v>149.7972015</v>
      </c>
      <c r="H177" s="2">
        <v>6.1756374999999997</v>
      </c>
      <c r="I177" s="2">
        <v>154.25085999999999</v>
      </c>
      <c r="J177" s="5">
        <v>6.0594080000000003</v>
      </c>
      <c r="K177" s="5">
        <v>149.32155599999999</v>
      </c>
      <c r="L177" s="5">
        <v>4.0579593210239524E-2</v>
      </c>
      <c r="M177" s="5">
        <v>4.1226654691543081E-2</v>
      </c>
      <c r="N177" s="6">
        <f>(Table23[[#This Row],[Normalized tryp - Baker]]-0.16)/0.04</f>
        <v>-2.9855101697440123</v>
      </c>
      <c r="O177" s="6">
        <f>(Table23[[#This Row],[Normalized tryp - Simelane]]-0.16)/0.04</f>
        <v>-2.969333632711423</v>
      </c>
    </row>
    <row r="178" spans="1:15" ht="15" x14ac:dyDescent="0.25">
      <c r="A178" s="1">
        <v>43095</v>
      </c>
      <c r="B178" s="2" t="s">
        <v>19</v>
      </c>
      <c r="C178" s="7">
        <v>50</v>
      </c>
      <c r="D178" s="8" t="s">
        <v>21</v>
      </c>
      <c r="E178" s="3">
        <v>76</v>
      </c>
      <c r="F178" s="3"/>
      <c r="G178" s="2">
        <v>149.79571099999998</v>
      </c>
      <c r="H178" s="2">
        <v>6.0597060000000003</v>
      </c>
      <c r="I178" s="2">
        <v>154.451728</v>
      </c>
      <c r="J178" s="5">
        <v>7.0625540000000004</v>
      </c>
      <c r="K178" s="5">
        <v>149.33288099999999</v>
      </c>
      <c r="L178" s="5">
        <v>4.7294031647323549E-2</v>
      </c>
      <c r="M178" s="5">
        <v>4.0453134202220256E-2</v>
      </c>
      <c r="N178" s="6">
        <f>(Table23[[#This Row],[Normalized tryp - Baker]]-0.16)/0.04</f>
        <v>-2.8176492088169116</v>
      </c>
      <c r="O178" s="6">
        <f>(Table23[[#This Row],[Normalized tryp - Simelane]]-0.16)/0.04</f>
        <v>-2.9886716449444934</v>
      </c>
    </row>
    <row r="179" spans="1:15" ht="15" x14ac:dyDescent="0.25">
      <c r="A179" s="1">
        <v>43198</v>
      </c>
      <c r="B179" s="2" t="s">
        <v>16</v>
      </c>
      <c r="C179" s="7">
        <v>50</v>
      </c>
      <c r="D179" s="8" t="s">
        <v>21</v>
      </c>
      <c r="E179" s="3">
        <v>80</v>
      </c>
      <c r="F179" s="3"/>
      <c r="G179" s="2">
        <v>154.30122599999999</v>
      </c>
      <c r="H179" s="2">
        <v>13.879239500000001</v>
      </c>
      <c r="I179" s="2">
        <v>158.336759</v>
      </c>
      <c r="J179" s="5">
        <v>15.569925</v>
      </c>
      <c r="K179" s="5">
        <v>152.89247</v>
      </c>
      <c r="L179" s="5">
        <v>0.10183578694228695</v>
      </c>
      <c r="M179" s="5">
        <v>8.9948990424742331E-2</v>
      </c>
      <c r="N179" s="6">
        <f>(Table23[[#This Row],[Normalized tryp - Baker]]-0.16)/0.04</f>
        <v>-1.4541053264428261</v>
      </c>
      <c r="O179" s="6">
        <f>(Table23[[#This Row],[Normalized tryp - Simelane]]-0.16)/0.04</f>
        <v>-1.7512752393814417</v>
      </c>
    </row>
    <row r="180" spans="1:15" ht="15" x14ac:dyDescent="0.25">
      <c r="A180" s="1">
        <v>43198</v>
      </c>
      <c r="B180" s="2" t="s">
        <v>16</v>
      </c>
      <c r="C180" s="7">
        <v>50</v>
      </c>
      <c r="D180" s="8" t="s">
        <v>21</v>
      </c>
      <c r="E180" s="3">
        <v>80</v>
      </c>
      <c r="F180" s="3"/>
      <c r="G180" s="2">
        <v>174.560249</v>
      </c>
      <c r="H180" s="2">
        <v>27.155577999999998</v>
      </c>
      <c r="I180" s="2">
        <v>176.96857499999999</v>
      </c>
      <c r="J180" s="5">
        <v>29.690861999999999</v>
      </c>
      <c r="K180" s="5">
        <v>170.28689399999999</v>
      </c>
      <c r="L180" s="5">
        <v>0.17435788100051905</v>
      </c>
      <c r="M180" s="5">
        <v>0.15556564656366867</v>
      </c>
      <c r="N180" s="6">
        <f>(Table23[[#This Row],[Normalized tryp - Baker]]-0.16)/0.04</f>
        <v>0.35894702501297615</v>
      </c>
      <c r="O180" s="6">
        <f>(Table23[[#This Row],[Normalized tryp - Simelane]]-0.16)/0.04</f>
        <v>-0.11085883590828335</v>
      </c>
    </row>
    <row r="181" spans="1:15" ht="15" x14ac:dyDescent="0.25">
      <c r="A181" s="1">
        <v>43031</v>
      </c>
      <c r="B181" s="2" t="s">
        <v>19</v>
      </c>
      <c r="C181" s="7">
        <v>100</v>
      </c>
      <c r="D181" s="8" t="s">
        <v>22</v>
      </c>
      <c r="E181" s="3">
        <v>99</v>
      </c>
      <c r="F181" s="3"/>
      <c r="G181" s="2">
        <v>148.72819150000001</v>
      </c>
      <c r="H181" s="2">
        <v>10.358691499999999</v>
      </c>
      <c r="I181" s="2">
        <v>152.29165599999999</v>
      </c>
      <c r="J181" s="5">
        <v>11.015534000000001</v>
      </c>
      <c r="K181" s="5">
        <v>148.774981</v>
      </c>
      <c r="L181" s="5">
        <v>7.4041575579162744E-2</v>
      </c>
      <c r="M181" s="5">
        <v>6.964847347047852E-2</v>
      </c>
      <c r="N181" s="6">
        <f>(Table23[[#This Row],[Normalized tryp - Baker]]-0.16)/0.04</f>
        <v>-2.1489606105209313</v>
      </c>
      <c r="O181" s="6">
        <f>(Table23[[#This Row],[Normalized tryp - Simelane]]-0.16)/0.04</f>
        <v>-2.2587881632380369</v>
      </c>
    </row>
    <row r="182" spans="1:15" ht="15" x14ac:dyDescent="0.25">
      <c r="A182" s="1">
        <v>43031</v>
      </c>
      <c r="B182" s="2" t="s">
        <v>19</v>
      </c>
      <c r="C182" s="7">
        <v>100</v>
      </c>
      <c r="D182" s="8" t="s">
        <v>22</v>
      </c>
      <c r="E182" s="3">
        <v>99</v>
      </c>
      <c r="F182" s="3"/>
      <c r="G182" s="2">
        <v>151.50517250000001</v>
      </c>
      <c r="H182" s="2">
        <v>11.272728499999999</v>
      </c>
      <c r="I182" s="2">
        <v>155.655742</v>
      </c>
      <c r="J182" s="5">
        <v>12.375712</v>
      </c>
      <c r="K182" s="5">
        <v>149.84548100000001</v>
      </c>
      <c r="L182" s="5">
        <v>8.2589824647431309E-2</v>
      </c>
      <c r="M182" s="5">
        <v>7.4404908518882401E-2</v>
      </c>
      <c r="N182" s="6">
        <f>(Table23[[#This Row],[Normalized tryp - Baker]]-0.16)/0.04</f>
        <v>-1.9352543838142173</v>
      </c>
      <c r="O182" s="6">
        <f>(Table23[[#This Row],[Normalized tryp - Simelane]]-0.16)/0.04</f>
        <v>-2.1398772870279399</v>
      </c>
    </row>
    <row r="183" spans="1:15" ht="15" x14ac:dyDescent="0.25">
      <c r="A183" s="1">
        <v>43095</v>
      </c>
      <c r="B183" s="2" t="s">
        <v>20</v>
      </c>
      <c r="C183" s="7">
        <v>100</v>
      </c>
      <c r="D183" s="8" t="s">
        <v>22</v>
      </c>
      <c r="E183" s="3">
        <v>99</v>
      </c>
      <c r="F183" s="3"/>
      <c r="G183" s="2">
        <v>148.19115399999998</v>
      </c>
      <c r="H183" s="2">
        <v>6.7356230000000004</v>
      </c>
      <c r="I183" s="2">
        <v>155.98058700000001</v>
      </c>
      <c r="J183" s="5">
        <v>7.8308580000000001</v>
      </c>
      <c r="K183" s="5">
        <v>147.66275899999999</v>
      </c>
      <c r="L183" s="5">
        <v>5.3032044457465406E-2</v>
      </c>
      <c r="M183" s="5">
        <v>4.5452260935899054E-2</v>
      </c>
      <c r="N183" s="6">
        <f>(Table23[[#This Row],[Normalized tryp - Baker]]-0.16)/0.04</f>
        <v>-2.6741988885633652</v>
      </c>
      <c r="O183" s="6">
        <f>(Table23[[#This Row],[Normalized tryp - Simelane]]-0.16)/0.04</f>
        <v>-2.8636934766025237</v>
      </c>
    </row>
    <row r="184" spans="1:15" ht="15" x14ac:dyDescent="0.25">
      <c r="A184" s="1">
        <v>43095</v>
      </c>
      <c r="B184" s="2" t="s">
        <v>20</v>
      </c>
      <c r="C184" s="7">
        <v>100</v>
      </c>
      <c r="D184" s="8" t="s">
        <v>22</v>
      </c>
      <c r="E184" s="3">
        <v>99</v>
      </c>
      <c r="F184" s="3"/>
      <c r="G184" s="2">
        <v>151.80826200000001</v>
      </c>
      <c r="H184" s="2">
        <v>7.9452989999999994</v>
      </c>
      <c r="I184" s="2">
        <v>155.35294999999999</v>
      </c>
      <c r="J184" s="5">
        <v>8.1658360000000005</v>
      </c>
      <c r="K184" s="5">
        <v>150.268674</v>
      </c>
      <c r="L184" s="5">
        <v>5.4341572216175943E-2</v>
      </c>
      <c r="M184" s="5">
        <v>5.2337724543608827E-2</v>
      </c>
      <c r="N184" s="6">
        <f>(Table23[[#This Row],[Normalized tryp - Baker]]-0.16)/0.04</f>
        <v>-2.6414606945956014</v>
      </c>
      <c r="O184" s="6">
        <f>(Table23[[#This Row],[Normalized tryp - Simelane]]-0.16)/0.04</f>
        <v>-2.6915568864097792</v>
      </c>
    </row>
    <row r="185" spans="1:15" ht="15" x14ac:dyDescent="0.25">
      <c r="A185" s="1">
        <v>43187</v>
      </c>
      <c r="B185" s="2" t="s">
        <v>16</v>
      </c>
      <c r="C185" s="7">
        <v>100</v>
      </c>
      <c r="D185" s="8" t="s">
        <v>22</v>
      </c>
      <c r="E185" s="3">
        <v>110</v>
      </c>
      <c r="F185" s="3"/>
      <c r="G185" s="2">
        <v>152.08572149999998</v>
      </c>
      <c r="H185" s="2">
        <v>14.015138</v>
      </c>
      <c r="I185" s="2">
        <v>155.973434</v>
      </c>
      <c r="J185" s="5">
        <v>16.880631000000001</v>
      </c>
      <c r="K185" s="5">
        <v>151.02684500000001</v>
      </c>
      <c r="L185" s="5">
        <v>0.11177238722029849</v>
      </c>
      <c r="M185" s="5">
        <v>9.2152884976779384E-2</v>
      </c>
      <c r="N185" s="6">
        <f>(Table23[[#This Row],[Normalized tryp - Baker]]-0.16)/0.04</f>
        <v>-1.2056903194925379</v>
      </c>
      <c r="O185" s="6">
        <f>(Table23[[#This Row],[Normalized tryp - Simelane]]-0.16)/0.04</f>
        <v>-1.6961778755805155</v>
      </c>
    </row>
    <row r="186" spans="1:15" ht="15" x14ac:dyDescent="0.25">
      <c r="A186" s="1">
        <v>43187</v>
      </c>
      <c r="B186" s="2" t="s">
        <v>16</v>
      </c>
      <c r="C186" s="7">
        <v>100</v>
      </c>
      <c r="D186" s="8" t="s">
        <v>22</v>
      </c>
      <c r="E186" s="3">
        <v>110</v>
      </c>
      <c r="F186" s="3"/>
      <c r="G186" s="2">
        <v>155.08770950000002</v>
      </c>
      <c r="H186" s="2">
        <v>14.8591395</v>
      </c>
      <c r="I186" s="2">
        <v>157.291889</v>
      </c>
      <c r="J186" s="5">
        <v>17.080902999999999</v>
      </c>
      <c r="K186" s="5">
        <v>153.741837</v>
      </c>
      <c r="L186" s="5">
        <v>0.11110120272596977</v>
      </c>
      <c r="M186" s="5">
        <v>9.5811199661827481E-2</v>
      </c>
      <c r="N186" s="6">
        <f>(Table23[[#This Row],[Normalized tryp - Baker]]-0.16)/0.04</f>
        <v>-1.2224699318507559</v>
      </c>
      <c r="O186" s="6">
        <f>(Table23[[#This Row],[Normalized tryp - Simelane]]-0.16)/0.04</f>
        <v>-1.604720008454313</v>
      </c>
    </row>
    <row r="187" spans="1:15" ht="15" x14ac:dyDescent="0.25">
      <c r="A187" s="1">
        <v>43031</v>
      </c>
      <c r="B187" s="2" t="s">
        <v>20</v>
      </c>
      <c r="C187" s="7">
        <v>100</v>
      </c>
      <c r="D187" s="8" t="s">
        <v>22</v>
      </c>
      <c r="E187" s="3">
        <v>120</v>
      </c>
      <c r="F187" s="3"/>
      <c r="G187" s="2">
        <v>171.08112549999998</v>
      </c>
      <c r="H187" s="2">
        <v>30.229091499999999</v>
      </c>
      <c r="I187" s="2">
        <v>173.14851300000001</v>
      </c>
      <c r="J187" s="5">
        <v>30.382871999999999</v>
      </c>
      <c r="K187" s="5">
        <v>167.31143</v>
      </c>
      <c r="L187" s="5">
        <v>0.18159471830466095</v>
      </c>
      <c r="M187" s="5">
        <v>0.17669448579820105</v>
      </c>
      <c r="N187" s="6">
        <f>(Table23[[#This Row],[Normalized tryp - Baker]]-0.16)/0.04</f>
        <v>0.53986795761652373</v>
      </c>
      <c r="O187" s="6">
        <f>(Table23[[#This Row],[Normalized tryp - Simelane]]-0.16)/0.04</f>
        <v>0.41736214495502605</v>
      </c>
    </row>
    <row r="188" spans="1:15" ht="15" x14ac:dyDescent="0.25">
      <c r="A188" s="1">
        <v>43031</v>
      </c>
      <c r="B188" s="2" t="s">
        <v>20</v>
      </c>
      <c r="C188" s="7">
        <v>100</v>
      </c>
      <c r="D188" s="8" t="s">
        <v>22</v>
      </c>
      <c r="E188" s="3">
        <v>120</v>
      </c>
      <c r="F188" s="3"/>
      <c r="G188" s="2">
        <v>177.47342600000002</v>
      </c>
      <c r="H188" s="2">
        <v>36.583542999999999</v>
      </c>
      <c r="I188" s="2">
        <v>176.62048300000001</v>
      </c>
      <c r="J188" s="5">
        <v>36.379694999999998</v>
      </c>
      <c r="K188" s="5">
        <v>171.92184900000001</v>
      </c>
      <c r="L188" s="5">
        <v>0.21160600128259438</v>
      </c>
      <c r="M188" s="5">
        <v>0.20613532867731982</v>
      </c>
      <c r="N188" s="6">
        <f>(Table23[[#This Row],[Normalized tryp - Baker]]-0.16)/0.04</f>
        <v>1.2901500320648593</v>
      </c>
      <c r="O188" s="6">
        <f>(Table23[[#This Row],[Normalized tryp - Simelane]]-0.16)/0.04</f>
        <v>1.1533832169329954</v>
      </c>
    </row>
    <row r="189" spans="1:15" ht="15" x14ac:dyDescent="0.25">
      <c r="A189" s="1">
        <v>7275</v>
      </c>
      <c r="B189" s="2" t="s">
        <v>20</v>
      </c>
      <c r="C189" s="7">
        <v>100</v>
      </c>
      <c r="D189" s="8" t="s">
        <v>22</v>
      </c>
      <c r="E189" s="3">
        <v>160</v>
      </c>
      <c r="F189" s="3"/>
      <c r="G189" s="2">
        <v>150.1479745</v>
      </c>
      <c r="H189" s="2">
        <v>7.7590350000000008</v>
      </c>
      <c r="I189" s="2">
        <v>155.688524</v>
      </c>
      <c r="J189" s="5">
        <v>9.2625620000000009</v>
      </c>
      <c r="K189" s="5">
        <v>151.515603</v>
      </c>
      <c r="L189" s="5">
        <v>6.1132727036699981E-2</v>
      </c>
      <c r="M189" s="5">
        <v>5.1675921875323071E-2</v>
      </c>
      <c r="N189" s="6">
        <f>(Table23[[#This Row],[Normalized tryp - Baker]]-0.16)/0.04</f>
        <v>-2.4716818240825007</v>
      </c>
      <c r="O189" s="6">
        <f>(Table23[[#This Row],[Normalized tryp - Simelane]]-0.16)/0.04</f>
        <v>-2.7081019531169233</v>
      </c>
    </row>
    <row r="190" spans="1:15" ht="15" x14ac:dyDescent="0.25">
      <c r="A190" s="1">
        <v>7275</v>
      </c>
      <c r="B190" s="2" t="s">
        <v>20</v>
      </c>
      <c r="C190" s="7">
        <v>100</v>
      </c>
      <c r="D190" s="8" t="s">
        <v>22</v>
      </c>
      <c r="E190" s="3">
        <v>160</v>
      </c>
      <c r="F190" s="3"/>
      <c r="G190" s="2">
        <v>150.844157</v>
      </c>
      <c r="H190" s="2">
        <v>7.1206689999999995</v>
      </c>
      <c r="I190" s="2">
        <v>154.863596</v>
      </c>
      <c r="J190" s="5">
        <v>8.1729889999999994</v>
      </c>
      <c r="K190" s="5">
        <v>150.107741</v>
      </c>
      <c r="L190" s="5">
        <v>5.4447485156678223E-2</v>
      </c>
      <c r="M190" s="5">
        <v>4.7205467825976177E-2</v>
      </c>
      <c r="N190" s="6">
        <f>(Table23[[#This Row],[Normalized tryp - Baker]]-0.16)/0.04</f>
        <v>-2.6388128710830445</v>
      </c>
      <c r="O190" s="6">
        <f>(Table23[[#This Row],[Normalized tryp - Simelane]]-0.16)/0.04</f>
        <v>-2.8198633043505956</v>
      </c>
    </row>
    <row r="191" spans="1:15" ht="15" x14ac:dyDescent="0.25">
      <c r="A191" s="1">
        <v>42969</v>
      </c>
      <c r="B191" s="2" t="s">
        <v>19</v>
      </c>
      <c r="C191" s="7">
        <v>100</v>
      </c>
      <c r="D191" s="8" t="s">
        <v>22</v>
      </c>
      <c r="E191" s="3">
        <v>200</v>
      </c>
      <c r="F191" s="3"/>
      <c r="G191" s="2">
        <v>75.126588499999997</v>
      </c>
      <c r="H191" s="2">
        <v>25.514364499999999</v>
      </c>
      <c r="I191" s="2">
        <v>75.057744999999997</v>
      </c>
      <c r="J191" s="5">
        <v>29.027462</v>
      </c>
      <c r="K191" s="5">
        <v>71.695447000000001</v>
      </c>
      <c r="L191" s="5">
        <v>0.40487176263787017</v>
      </c>
      <c r="M191" s="5">
        <v>0.3396183030459316</v>
      </c>
      <c r="N191" s="6">
        <f>(Table23[[#This Row],[Normalized tryp - Baker]]-0.16)/0.04</f>
        <v>6.1217940659467542</v>
      </c>
      <c r="O191" s="6">
        <f>(Table23[[#This Row],[Normalized tryp - Simelane]]-0.16)/0.04</f>
        <v>4.4904575761482901</v>
      </c>
    </row>
    <row r="192" spans="1:15" ht="15" x14ac:dyDescent="0.25">
      <c r="A192" s="1">
        <v>42969</v>
      </c>
      <c r="B192" s="2" t="s">
        <v>23</v>
      </c>
      <c r="C192" s="7">
        <v>100</v>
      </c>
      <c r="D192" s="8" t="s">
        <v>22</v>
      </c>
      <c r="E192" s="3">
        <v>200</v>
      </c>
      <c r="F192" s="3"/>
      <c r="G192" s="2">
        <v>73.454082</v>
      </c>
      <c r="H192" s="2">
        <v>28.017163</v>
      </c>
      <c r="I192" s="2">
        <v>71.740746000000001</v>
      </c>
      <c r="J192" s="5">
        <v>30.776858000000001</v>
      </c>
      <c r="K192" s="5">
        <v>69.785713999999999</v>
      </c>
      <c r="L192" s="5">
        <v>0.4410194613757194</v>
      </c>
      <c r="M192" s="5">
        <v>0.38142418007483914</v>
      </c>
      <c r="N192" s="6">
        <f>(Table23[[#This Row],[Normalized tryp - Baker]]-0.16)/0.04</f>
        <v>7.0254865343929858</v>
      </c>
      <c r="O192" s="6">
        <f>(Table23[[#This Row],[Normalized tryp - Simelane]]-0.16)/0.04</f>
        <v>5.5356045018709779</v>
      </c>
    </row>
    <row r="193" spans="1:15" ht="15" x14ac:dyDescent="0.25">
      <c r="A193" s="1">
        <v>43066</v>
      </c>
      <c r="B193" s="2" t="s">
        <v>20</v>
      </c>
      <c r="C193" s="7">
        <v>100</v>
      </c>
      <c r="D193" s="8" t="s">
        <v>22</v>
      </c>
      <c r="E193" s="3">
        <v>200</v>
      </c>
      <c r="F193" s="3"/>
      <c r="G193" s="2">
        <v>142.312646</v>
      </c>
      <c r="H193" s="2">
        <v>8.6352229999999999</v>
      </c>
      <c r="I193" s="2">
        <v>148.28562700000001</v>
      </c>
      <c r="J193" s="5">
        <v>9.965897</v>
      </c>
      <c r="K193" s="5">
        <v>143.091679</v>
      </c>
      <c r="L193" s="5">
        <v>6.9646935933989559E-2</v>
      </c>
      <c r="M193" s="5">
        <v>6.0677833226430208E-2</v>
      </c>
      <c r="N193" s="6">
        <f>(Table23[[#This Row],[Normalized tryp - Baker]]-0.16)/0.04</f>
        <v>-2.2588266016502612</v>
      </c>
      <c r="O193" s="6">
        <f>(Table23[[#This Row],[Normalized tryp - Simelane]]-0.16)/0.04</f>
        <v>-2.4830541693392449</v>
      </c>
    </row>
    <row r="194" spans="1:15" ht="15" x14ac:dyDescent="0.25">
      <c r="A194" s="1">
        <v>43066</v>
      </c>
      <c r="B194" s="2" t="s">
        <v>20</v>
      </c>
      <c r="C194" s="7">
        <v>100</v>
      </c>
      <c r="D194" s="8" t="s">
        <v>22</v>
      </c>
      <c r="E194" s="3">
        <v>200</v>
      </c>
      <c r="F194" s="3"/>
      <c r="G194" s="2">
        <v>144.15085349999998</v>
      </c>
      <c r="H194" s="2">
        <v>10.0651385</v>
      </c>
      <c r="I194" s="2">
        <v>149.54865000000001</v>
      </c>
      <c r="J194" s="5">
        <v>11.751652</v>
      </c>
      <c r="K194" s="5">
        <v>141.28744599999999</v>
      </c>
      <c r="L194" s="5">
        <v>8.3175486093789261E-2</v>
      </c>
      <c r="M194" s="5">
        <v>6.9823648321305304E-2</v>
      </c>
      <c r="N194" s="6">
        <f>(Table23[[#This Row],[Normalized tryp - Baker]]-0.16)/0.04</f>
        <v>-1.9206128476552686</v>
      </c>
      <c r="O194" s="6">
        <f>(Table23[[#This Row],[Normalized tryp - Simelane]]-0.16)/0.04</f>
        <v>-2.2544087919673674</v>
      </c>
    </row>
    <row r="195" spans="1:15" ht="15" x14ac:dyDescent="0.25">
      <c r="A195" s="1">
        <v>43186</v>
      </c>
      <c r="B195" s="2" t="s">
        <v>23</v>
      </c>
      <c r="C195" s="7">
        <v>100</v>
      </c>
      <c r="D195" s="8" t="s">
        <v>22</v>
      </c>
      <c r="E195" s="3">
        <v>200</v>
      </c>
      <c r="F195" s="3">
        <v>2</v>
      </c>
      <c r="G195" s="2">
        <v>151.13562350000001</v>
      </c>
      <c r="H195" s="2">
        <v>28.3515455</v>
      </c>
      <c r="I195" s="2">
        <v>154.90353099999999</v>
      </c>
      <c r="J195" s="5">
        <v>33.519863999999998</v>
      </c>
      <c r="K195" s="5">
        <v>154.210925</v>
      </c>
      <c r="L195" s="5">
        <v>0.21736374384629362</v>
      </c>
      <c r="M195" s="5">
        <v>0.18759009188856127</v>
      </c>
      <c r="N195" s="6">
        <f>(Table23[[#This Row],[Normalized tryp - Baker]]-0.16)/0.04</f>
        <v>1.4340935961573402</v>
      </c>
      <c r="O195" s="6">
        <f>(Table23[[#This Row],[Normalized tryp - Simelane]]-0.16)/0.04</f>
        <v>0.68975229721403153</v>
      </c>
    </row>
    <row r="196" spans="1:15" ht="15" x14ac:dyDescent="0.25">
      <c r="A196" s="1">
        <v>43186</v>
      </c>
      <c r="B196" s="2" t="s">
        <v>23</v>
      </c>
      <c r="C196" s="7">
        <v>100</v>
      </c>
      <c r="D196" s="8" t="s">
        <v>22</v>
      </c>
      <c r="E196" s="3">
        <v>200</v>
      </c>
      <c r="F196" s="3">
        <v>2</v>
      </c>
      <c r="G196" s="2">
        <v>154.46424500000001</v>
      </c>
      <c r="H196" s="2">
        <v>30.862093000000002</v>
      </c>
      <c r="I196" s="2">
        <v>157.75382500000001</v>
      </c>
      <c r="J196" s="5">
        <v>35.409927000000003</v>
      </c>
      <c r="K196" s="5">
        <v>156.14092400000001</v>
      </c>
      <c r="L196" s="5">
        <v>0.22678184612254504</v>
      </c>
      <c r="M196" s="5">
        <v>0.19980088595907747</v>
      </c>
      <c r="N196" s="6">
        <f>(Table23[[#This Row],[Normalized tryp - Baker]]-0.16)/0.04</f>
        <v>1.6695461530636257</v>
      </c>
      <c r="O196" s="6">
        <f>(Table23[[#This Row],[Normalized tryp - Simelane]]-0.16)/0.04</f>
        <v>0.99502214897693664</v>
      </c>
    </row>
    <row r="197" spans="1:15" ht="15" x14ac:dyDescent="0.25">
      <c r="A197" s="1">
        <v>43243</v>
      </c>
      <c r="B197" s="2" t="s">
        <v>19</v>
      </c>
      <c r="C197" s="7">
        <v>100</v>
      </c>
      <c r="D197" s="8" t="s">
        <v>22</v>
      </c>
      <c r="E197" s="3">
        <v>200</v>
      </c>
      <c r="F197" s="3"/>
      <c r="G197" s="2">
        <v>116.815567</v>
      </c>
      <c r="H197" s="2">
        <v>5.1537155000000006</v>
      </c>
      <c r="I197" s="2">
        <v>121.257901</v>
      </c>
      <c r="J197" s="5">
        <v>5.5426359999999999</v>
      </c>
      <c r="K197" s="5">
        <v>116.345882</v>
      </c>
      <c r="L197" s="5">
        <v>4.7639296765140338E-2</v>
      </c>
      <c r="M197" s="5">
        <v>4.411839648049648E-2</v>
      </c>
      <c r="N197" s="6">
        <f>(Table23[[#This Row],[Normalized tryp - Baker]]-0.16)/0.04</f>
        <v>-2.8090175808714917</v>
      </c>
      <c r="O197" s="6">
        <f>(Table23[[#This Row],[Normalized tryp - Simelane]]-0.16)/0.04</f>
        <v>-2.8970400879875879</v>
      </c>
    </row>
    <row r="198" spans="1:15" ht="15" x14ac:dyDescent="0.25">
      <c r="A198" s="1">
        <v>43243</v>
      </c>
      <c r="B198" s="2" t="s">
        <v>19</v>
      </c>
      <c r="C198" s="7">
        <v>100</v>
      </c>
      <c r="D198" s="8" t="s">
        <v>22</v>
      </c>
      <c r="E198" s="3">
        <v>200</v>
      </c>
      <c r="F198" s="3"/>
      <c r="G198" s="2">
        <v>118.26664249999999</v>
      </c>
      <c r="H198" s="2">
        <v>6.6304204999999996</v>
      </c>
      <c r="I198" s="2">
        <v>121.999979</v>
      </c>
      <c r="J198" s="5">
        <v>7.2515010000000002</v>
      </c>
      <c r="K198" s="5">
        <v>118.95596999999999</v>
      </c>
      <c r="L198" s="5">
        <v>6.0959538222419611E-2</v>
      </c>
      <c r="M198" s="5">
        <v>5.6063318953186655E-2</v>
      </c>
      <c r="N198" s="6">
        <f>(Table23[[#This Row],[Normalized tryp - Baker]]-0.16)/0.04</f>
        <v>-2.4760115444395097</v>
      </c>
      <c r="O198" s="6">
        <f>(Table23[[#This Row],[Normalized tryp - Simelane]]-0.16)/0.04</f>
        <v>-2.5984170261703334</v>
      </c>
    </row>
    <row r="199" spans="1:15" ht="15" x14ac:dyDescent="0.25">
      <c r="A199" s="1">
        <v>43002</v>
      </c>
      <c r="B199" s="2" t="s">
        <v>23</v>
      </c>
      <c r="C199" s="7">
        <v>100</v>
      </c>
      <c r="D199" s="8" t="s">
        <v>22</v>
      </c>
      <c r="E199" s="3">
        <v>210</v>
      </c>
      <c r="F199" s="3"/>
      <c r="G199" s="2">
        <v>152.68951650000002</v>
      </c>
      <c r="H199" s="2">
        <v>42.705536000000002</v>
      </c>
      <c r="I199" s="2">
        <v>157.67574300000001</v>
      </c>
      <c r="J199" s="5">
        <v>49.722791000000001</v>
      </c>
      <c r="K199" s="5">
        <v>153.49447699999999</v>
      </c>
      <c r="L199" s="5">
        <v>0.3239386326584246</v>
      </c>
      <c r="M199" s="5">
        <v>0.27968872375072323</v>
      </c>
      <c r="N199" s="6">
        <f>(Table23[[#This Row],[Normalized tryp - Baker]]-0.16)/0.04</f>
        <v>4.0984658164606147</v>
      </c>
      <c r="O199" s="6">
        <f>(Table23[[#This Row],[Normalized tryp - Simelane]]-0.16)/0.04</f>
        <v>2.9922180937680807</v>
      </c>
    </row>
    <row r="200" spans="1:15" ht="15" x14ac:dyDescent="0.25">
      <c r="A200" s="1">
        <v>43002</v>
      </c>
      <c r="B200" s="2" t="s">
        <v>23</v>
      </c>
      <c r="C200" s="7">
        <v>100</v>
      </c>
      <c r="D200" s="8" t="s">
        <v>22</v>
      </c>
      <c r="E200" s="3">
        <v>210</v>
      </c>
      <c r="F200" s="3"/>
      <c r="G200" s="2">
        <v>154.67077499999999</v>
      </c>
      <c r="H200" s="2">
        <v>48.594474499999997</v>
      </c>
      <c r="I200" s="2">
        <v>159.60454899999999</v>
      </c>
      <c r="J200" s="5">
        <v>56.470632999999999</v>
      </c>
      <c r="K200" s="5">
        <v>159.14082500000001</v>
      </c>
      <c r="L200" s="5">
        <v>0.35484692881289259</v>
      </c>
      <c r="M200" s="5">
        <v>0.31418006730747938</v>
      </c>
      <c r="N200" s="6">
        <f>(Table23[[#This Row],[Normalized tryp - Baker]]-0.16)/0.04</f>
        <v>4.8711732203223148</v>
      </c>
      <c r="O200" s="6">
        <f>(Table23[[#This Row],[Normalized tryp - Simelane]]-0.16)/0.04</f>
        <v>3.8545016826869842</v>
      </c>
    </row>
    <row r="201" spans="1:15" ht="15" x14ac:dyDescent="0.25">
      <c r="A201" s="1">
        <v>43031</v>
      </c>
      <c r="B201" s="2" t="s">
        <v>23</v>
      </c>
      <c r="C201" s="7">
        <v>100</v>
      </c>
      <c r="D201" s="8" t="s">
        <v>22</v>
      </c>
      <c r="E201" s="3">
        <v>230</v>
      </c>
      <c r="F201" s="3"/>
      <c r="G201" s="2">
        <v>168.4463025</v>
      </c>
      <c r="H201" s="2">
        <v>53.797662000000003</v>
      </c>
      <c r="I201" s="2">
        <v>170.20463899999999</v>
      </c>
      <c r="J201" s="5">
        <v>61.162709999999997</v>
      </c>
      <c r="K201" s="5">
        <v>168.753862</v>
      </c>
      <c r="L201" s="5">
        <v>0.36243739417353305</v>
      </c>
      <c r="M201" s="5">
        <v>0.319375736965197</v>
      </c>
      <c r="N201" s="6">
        <f>(Table23[[#This Row],[Normalized tryp - Baker]]-0.16)/0.04</f>
        <v>5.0609348543383259</v>
      </c>
      <c r="O201" s="6">
        <f>(Table23[[#This Row],[Normalized tryp - Simelane]]-0.16)/0.04</f>
        <v>3.9843934241299248</v>
      </c>
    </row>
    <row r="202" spans="1:15" ht="15" x14ac:dyDescent="0.25">
      <c r="A202" s="1">
        <v>43031</v>
      </c>
      <c r="B202" s="2" t="s">
        <v>23</v>
      </c>
      <c r="C202" s="7">
        <v>100</v>
      </c>
      <c r="D202" s="8" t="s">
        <v>22</v>
      </c>
      <c r="E202" s="3">
        <v>230</v>
      </c>
      <c r="F202" s="3"/>
      <c r="G202" s="2">
        <v>178.50160600000001</v>
      </c>
      <c r="H202" s="2">
        <v>68.653821999999991</v>
      </c>
      <c r="I202" s="2">
        <v>178.37941599999999</v>
      </c>
      <c r="J202" s="5">
        <v>76.327920000000006</v>
      </c>
      <c r="K202" s="5">
        <v>177.68561800000001</v>
      </c>
      <c r="L202" s="5">
        <v>0.42956723711876332</v>
      </c>
      <c r="M202" s="5">
        <v>0.38461178887096392</v>
      </c>
      <c r="N202" s="6">
        <f>(Table23[[#This Row],[Normalized tryp - Baker]]-0.16)/0.04</f>
        <v>6.7391809279690822</v>
      </c>
      <c r="O202" s="6">
        <f>(Table23[[#This Row],[Normalized tryp - Simelane]]-0.16)/0.04</f>
        <v>5.6152947217740978</v>
      </c>
    </row>
    <row r="203" spans="1:15" ht="15" x14ac:dyDescent="0.25">
      <c r="A203" s="1">
        <v>43066</v>
      </c>
      <c r="B203" s="2" t="s">
        <v>23</v>
      </c>
      <c r="C203" s="7">
        <v>100</v>
      </c>
      <c r="D203" s="8" t="s">
        <v>22</v>
      </c>
      <c r="E203" s="3">
        <v>260</v>
      </c>
      <c r="F203" s="3"/>
      <c r="G203" s="2">
        <v>141.78723100000002</v>
      </c>
      <c r="H203" s="2">
        <v>32.858252500000006</v>
      </c>
      <c r="I203" s="2">
        <v>145.58553699999999</v>
      </c>
      <c r="J203" s="5">
        <v>37.908554000000002</v>
      </c>
      <c r="K203" s="5">
        <v>144.64199500000001</v>
      </c>
      <c r="L203" s="5">
        <v>0.26208539228181965</v>
      </c>
      <c r="M203" s="5">
        <v>0.2317433824488751</v>
      </c>
      <c r="N203" s="6">
        <f>(Table23[[#This Row],[Normalized tryp - Baker]]-0.16)/0.04</f>
        <v>2.552134807045491</v>
      </c>
      <c r="O203" s="6">
        <f>(Table23[[#This Row],[Normalized tryp - Simelane]]-0.16)/0.04</f>
        <v>1.7935845612218775</v>
      </c>
    </row>
    <row r="204" spans="1:15" ht="15" x14ac:dyDescent="0.25">
      <c r="A204" s="1">
        <v>43066</v>
      </c>
      <c r="B204" s="2" t="s">
        <v>23</v>
      </c>
      <c r="C204" s="7">
        <v>100</v>
      </c>
      <c r="D204" s="8" t="s">
        <v>22</v>
      </c>
      <c r="E204" s="3">
        <v>260</v>
      </c>
      <c r="F204" s="3"/>
      <c r="G204" s="2">
        <v>143.67967850000002</v>
      </c>
      <c r="H204" s="2">
        <v>34.218132499999996</v>
      </c>
      <c r="I204" s="2">
        <v>147.21393599999999</v>
      </c>
      <c r="J204" s="5">
        <v>39.715767</v>
      </c>
      <c r="K204" s="5">
        <v>144.46079700000001</v>
      </c>
      <c r="L204" s="5">
        <v>0.27492418583292183</v>
      </c>
      <c r="M204" s="5">
        <v>0.2381556867139008</v>
      </c>
      <c r="N204" s="6">
        <f>(Table23[[#This Row],[Normalized tryp - Baker]]-0.16)/0.04</f>
        <v>2.8731046458230458</v>
      </c>
      <c r="O204" s="6">
        <f>(Table23[[#This Row],[Normalized tryp - Simelane]]-0.16)/0.04</f>
        <v>1.9538921678475201</v>
      </c>
    </row>
    <row r="205" spans="1:15" ht="15" x14ac:dyDescent="0.25">
      <c r="A205" s="1">
        <v>43095</v>
      </c>
      <c r="B205" s="2" t="s">
        <v>23</v>
      </c>
      <c r="C205" s="7">
        <v>100</v>
      </c>
      <c r="D205" s="8" t="s">
        <v>22</v>
      </c>
      <c r="E205" s="3">
        <v>260</v>
      </c>
      <c r="F205" s="3"/>
      <c r="G205" s="2">
        <v>162.13148849999999</v>
      </c>
      <c r="H205" s="2">
        <v>55.787861499999998</v>
      </c>
      <c r="I205" s="2">
        <v>161.45587</v>
      </c>
      <c r="J205" s="5">
        <v>64.017773000000005</v>
      </c>
      <c r="K205" s="5">
        <v>162.63485</v>
      </c>
      <c r="L205" s="5">
        <v>0.39362887474609537</v>
      </c>
      <c r="M205" s="5">
        <v>0.34409023204644174</v>
      </c>
      <c r="N205" s="6">
        <f>(Table23[[#This Row],[Normalized tryp - Baker]]-0.16)/0.04</f>
        <v>5.8407218686523841</v>
      </c>
      <c r="O205" s="6">
        <f>(Table23[[#This Row],[Normalized tryp - Simelane]]-0.16)/0.04</f>
        <v>4.6022558011610428</v>
      </c>
    </row>
    <row r="206" spans="1:15" ht="15" x14ac:dyDescent="0.25">
      <c r="A206" s="1">
        <v>43095</v>
      </c>
      <c r="B206" s="2" t="s">
        <v>23</v>
      </c>
      <c r="C206" s="7">
        <v>100</v>
      </c>
      <c r="D206" s="8" t="s">
        <v>22</v>
      </c>
      <c r="E206" s="3">
        <v>260</v>
      </c>
      <c r="F206" s="3"/>
      <c r="G206" s="2">
        <v>161.61352399999998</v>
      </c>
      <c r="H206" s="2">
        <v>51.222145499999996</v>
      </c>
      <c r="I206" s="2">
        <v>161.142945</v>
      </c>
      <c r="J206" s="5">
        <v>58.283805999999998</v>
      </c>
      <c r="K206" s="5">
        <v>160.99751000000001</v>
      </c>
      <c r="L206" s="5">
        <v>0.36201681628492266</v>
      </c>
      <c r="M206" s="5">
        <v>0.31694219785715461</v>
      </c>
      <c r="N206" s="6">
        <f>(Table23[[#This Row],[Normalized tryp - Baker]]-0.16)/0.04</f>
        <v>5.0504204071230667</v>
      </c>
      <c r="O206" s="6">
        <f>(Table23[[#This Row],[Normalized tryp - Simelane]]-0.16)/0.04</f>
        <v>3.9235549464288648</v>
      </c>
    </row>
    <row r="207" spans="1:15" ht="15" x14ac:dyDescent="0.25">
      <c r="A207" s="1">
        <v>43214</v>
      </c>
      <c r="B207" s="2" t="s">
        <v>23</v>
      </c>
      <c r="C207" s="7">
        <v>500</v>
      </c>
      <c r="D207" s="8" t="s">
        <v>24</v>
      </c>
      <c r="E207" s="3">
        <v>770</v>
      </c>
      <c r="F207" s="3"/>
      <c r="G207" s="2">
        <v>171.92721349999999</v>
      </c>
      <c r="H207" s="2">
        <v>58.572292500000003</v>
      </c>
      <c r="I207" s="2">
        <v>168.868899</v>
      </c>
      <c r="J207" s="5">
        <v>65.446495999999996</v>
      </c>
      <c r="K207" s="5">
        <v>177.89661899999999</v>
      </c>
      <c r="L207" s="5">
        <v>0.36789061179403304</v>
      </c>
      <c r="M207" s="5">
        <v>0.34068075267211845</v>
      </c>
      <c r="N207" s="6">
        <f>(Table23[[#This Row],[Normalized tryp - Baker]]-0.16)/0.04</f>
        <v>5.1972652948508262</v>
      </c>
      <c r="O207" s="6">
        <f>(Table23[[#This Row],[Normalized tryp - Simelane]]-0.16)/0.04</f>
        <v>4.5170188168029606</v>
      </c>
    </row>
    <row r="208" spans="1:15" ht="15" x14ac:dyDescent="0.25">
      <c r="A208" s="1">
        <v>43214</v>
      </c>
      <c r="B208" s="2" t="s">
        <v>23</v>
      </c>
      <c r="C208" s="7">
        <v>500</v>
      </c>
      <c r="D208" s="8" t="s">
        <v>24</v>
      </c>
      <c r="E208" s="3">
        <v>770</v>
      </c>
      <c r="F208" s="3"/>
      <c r="G208" s="2">
        <v>174.18593199999998</v>
      </c>
      <c r="H208" s="2">
        <v>68.111121499999996</v>
      </c>
      <c r="I208" s="2">
        <v>169.63064700000001</v>
      </c>
      <c r="J208" s="5">
        <v>71.463584999999995</v>
      </c>
      <c r="K208" s="5">
        <v>179.584622</v>
      </c>
      <c r="L208" s="5">
        <v>0.39793822101315557</v>
      </c>
      <c r="M208" s="5">
        <v>0.39102538717076191</v>
      </c>
      <c r="N208" s="6">
        <f>(Table23[[#This Row],[Normalized tryp - Baker]]-0.16)/0.04</f>
        <v>5.9484555253288889</v>
      </c>
      <c r="O208" s="6">
        <f>(Table23[[#This Row],[Normalized tryp - Simelane]]-0.16)/0.04</f>
        <v>5.7756346792690474</v>
      </c>
    </row>
    <row r="209" spans="1:15" ht="15" hidden="1" x14ac:dyDescent="0.25">
      <c r="A209" s="1">
        <v>43242</v>
      </c>
      <c r="B209" s="2" t="s">
        <v>23</v>
      </c>
      <c r="C209" s="3">
        <v>2000</v>
      </c>
      <c r="D209" s="2" t="s">
        <v>25</v>
      </c>
      <c r="E209" s="3">
        <v>2900</v>
      </c>
      <c r="F209" s="3">
        <v>3</v>
      </c>
      <c r="G209" s="2">
        <v>146.42059799999998</v>
      </c>
      <c r="H209" s="2">
        <v>89.264511999999996</v>
      </c>
      <c r="I209" s="2">
        <v>138.39840899999999</v>
      </c>
      <c r="J209" s="5">
        <v>94.806551999999996</v>
      </c>
      <c r="K209" s="5">
        <v>156.10575700000001</v>
      </c>
      <c r="L209" s="5">
        <v>0.60732258580316156</v>
      </c>
      <c r="M209" s="5">
        <v>0.60964449824197553</v>
      </c>
      <c r="N209" s="6">
        <f>(Table23[[#This Row],[Normalized tryp - Baker]]-0.16)/0.04</f>
        <v>11.183064645079037</v>
      </c>
      <c r="O209" s="6">
        <f>(Table23[[#This Row],[Normalized tryp - Simelane]]-0.16)/0.04</f>
        <v>11.241112456049388</v>
      </c>
    </row>
    <row r="210" spans="1:15" ht="15" hidden="1" x14ac:dyDescent="0.25">
      <c r="A210" s="1">
        <v>43242</v>
      </c>
      <c r="B210" s="2" t="s">
        <v>23</v>
      </c>
      <c r="C210" s="3">
        <v>2000</v>
      </c>
      <c r="D210" s="2" t="s">
        <v>25</v>
      </c>
      <c r="E210" s="3">
        <v>2900</v>
      </c>
      <c r="F210" s="3">
        <v>3</v>
      </c>
      <c r="G210" s="2">
        <v>147.55249049999998</v>
      </c>
      <c r="H210" s="2">
        <v>93.116759999999999</v>
      </c>
      <c r="I210" s="2">
        <v>140.19548900000001</v>
      </c>
      <c r="J210" s="5">
        <v>95.718502999999998</v>
      </c>
      <c r="K210" s="5">
        <v>155.94542000000001</v>
      </c>
      <c r="L210" s="5">
        <v>0.61379489695817924</v>
      </c>
      <c r="M210" s="5">
        <v>0.63107548835307536</v>
      </c>
      <c r="N210" s="6">
        <f>(Table23[[#This Row],[Normalized tryp - Baker]]-0.16)/0.04</f>
        <v>11.344872423954479</v>
      </c>
      <c r="O210" s="6">
        <f>(Table23[[#This Row],[Normalized tryp - Simelane]]-0.16)/0.04</f>
        <v>11.776887208826883</v>
      </c>
    </row>
  </sheetData>
  <conditionalFormatting sqref="B1:D210">
    <cfRule type="containsText" dxfId="20" priority="2" operator="containsText" text="AAI05">
      <formula>NOT(ISERROR(SEARCH("AAI05",B1)))</formula>
    </cfRule>
  </conditionalFormatting>
  <conditionalFormatting sqref="B12:D80 B2:D10 C11:D11 C81:D210">
    <cfRule type="containsText" dxfId="19" priority="4" operator="containsText" text="other">
      <formula>NOT(ISERROR(SEARCH("other",B2)))</formula>
    </cfRule>
  </conditionalFormatting>
  <conditionalFormatting sqref="B2:D11 C12:D210">
    <cfRule type="containsText" dxfId="18" priority="3" operator="containsText" text="other">
      <formula>NOT(ISERROR(SEARCH("other",B2)))</formula>
    </cfRule>
  </conditionalFormatting>
  <conditionalFormatting sqref="B81:D210">
    <cfRule type="containsText" dxfId="17" priority="1" operator="containsText" text="other">
      <formula>NOT(ISERROR(SEARCH("other",B81)))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tryp analysis</vt:lpstr>
      <vt:lpstr>For tryp analysis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2018-07-10T12:29:19Z</dcterms:created>
  <dcterms:modified xsi:type="dcterms:W3CDTF">2018-07-10T13:37:01Z</dcterms:modified>
</cp:coreProperties>
</file>