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15345" windowHeight="4650"/>
  </bookViews>
  <sheets>
    <sheet name="1م1" sheetId="1" r:id="rId1"/>
    <sheet name="1م2" sheetId="2" r:id="rId2"/>
    <sheet name="2م1" sheetId="5" r:id="rId3"/>
    <sheet name="2م2" sheetId="6" r:id="rId4"/>
    <sheet name="3م1" sheetId="3" r:id="rId5"/>
    <sheet name="3م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C32" i="4"/>
  <c r="E32" i="4"/>
  <c r="D31" i="4"/>
  <c r="C31" i="4"/>
  <c r="E31" i="4"/>
  <c r="E33" i="4" s="1"/>
  <c r="D30" i="4"/>
  <c r="C30" i="4"/>
  <c r="E30" i="4"/>
  <c r="D34" i="3"/>
  <c r="D36" i="3" s="1"/>
  <c r="C34" i="3"/>
  <c r="C36" i="3" s="1"/>
  <c r="E34" i="3"/>
  <c r="E36" i="3" s="1"/>
  <c r="D33" i="3"/>
  <c r="D35" i="3" s="1"/>
  <c r="C33" i="3"/>
  <c r="C35" i="3" s="1"/>
  <c r="E33" i="3"/>
  <c r="E35" i="3" s="1"/>
  <c r="D32" i="3"/>
  <c r="C32" i="3"/>
  <c r="E32" i="3"/>
  <c r="D31" i="6"/>
  <c r="D33" i="6" s="1"/>
  <c r="C31" i="6"/>
  <c r="C33" i="6" s="1"/>
  <c r="E31" i="6"/>
  <c r="E33" i="6" s="1"/>
  <c r="D30" i="6"/>
  <c r="D32" i="6" s="1"/>
  <c r="C30" i="6"/>
  <c r="C32" i="6" s="1"/>
  <c r="E30" i="6"/>
  <c r="E32" i="6" s="1"/>
  <c r="D29" i="6"/>
  <c r="C29" i="6"/>
  <c r="E29" i="6"/>
  <c r="D32" i="5"/>
  <c r="C32" i="5"/>
  <c r="E32" i="5"/>
  <c r="E34" i="5" s="1"/>
  <c r="D31" i="5"/>
  <c r="D33" i="5" s="1"/>
  <c r="C31" i="5"/>
  <c r="C33" i="5" s="1"/>
  <c r="E31" i="5"/>
  <c r="D30" i="5"/>
  <c r="C30" i="5"/>
  <c r="E30" i="5"/>
  <c r="E38" i="2"/>
  <c r="E40" i="2" s="1"/>
  <c r="D39" i="2"/>
  <c r="C39" i="2"/>
  <c r="E39" i="2"/>
  <c r="E41" i="2" s="1"/>
  <c r="D38" i="2"/>
  <c r="D40" i="2" s="1"/>
  <c r="C38" i="2"/>
  <c r="C40" i="2" s="1"/>
  <c r="D37" i="2"/>
  <c r="C37" i="2"/>
  <c r="E37" i="2"/>
  <c r="D39" i="1"/>
  <c r="C39" i="1"/>
  <c r="E39" i="1"/>
  <c r="D38" i="1"/>
  <c r="C38" i="1"/>
  <c r="C40" i="1" s="1"/>
  <c r="E38" i="1"/>
  <c r="E40" i="1" s="1"/>
  <c r="C37" i="1"/>
  <c r="D37" i="1"/>
  <c r="E37" i="1"/>
  <c r="C33" i="4" l="1"/>
  <c r="D33" i="4"/>
  <c r="E34" i="4"/>
  <c r="C34" i="4"/>
  <c r="D34" i="4"/>
  <c r="E33" i="5"/>
  <c r="C34" i="5"/>
  <c r="D34" i="5"/>
  <c r="C41" i="2"/>
  <c r="D40" i="1"/>
  <c r="E41" i="1"/>
  <c r="C41" i="1"/>
  <c r="D41" i="2"/>
  <c r="D41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4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F4" i="1"/>
  <c r="F25" i="1"/>
  <c r="F26" i="1"/>
  <c r="F27" i="1"/>
  <c r="F28" i="1"/>
  <c r="F29" i="1"/>
  <c r="F30" i="1"/>
  <c r="F31" i="1"/>
  <c r="F32" i="1"/>
  <c r="F33" i="1"/>
  <c r="F34" i="1"/>
  <c r="F35" i="1"/>
  <c r="F17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34" i="3" l="1"/>
  <c r="F33" i="3"/>
  <c r="F35" i="3" s="1"/>
  <c r="F32" i="3"/>
  <c r="F31" i="6"/>
  <c r="F30" i="6"/>
  <c r="F32" i="6" s="1"/>
  <c r="F29" i="6"/>
  <c r="F32" i="5"/>
  <c r="F31" i="5"/>
  <c r="F33" i="5" s="1"/>
  <c r="F30" i="5"/>
  <c r="F39" i="2"/>
  <c r="F41" i="2" s="1"/>
  <c r="F37" i="2"/>
  <c r="F38" i="2"/>
  <c r="F40" i="2" s="1"/>
  <c r="F39" i="1"/>
  <c r="F38" i="1"/>
  <c r="F40" i="1" s="1"/>
  <c r="F32" i="4"/>
  <c r="F31" i="4"/>
  <c r="F33" i="4" s="1"/>
  <c r="F30" i="4"/>
  <c r="F37" i="1"/>
  <c r="F34" i="4" l="1"/>
  <c r="F36" i="3"/>
  <c r="F33" i="6"/>
  <c r="F34" i="5"/>
  <c r="F41" i="1"/>
</calcChain>
</file>

<file path=xl/sharedStrings.xml><?xml version="1.0" encoding="utf-8"?>
<sst xmlns="http://schemas.openxmlformats.org/spreadsheetml/2006/main" count="402" uniqueCount="209">
  <si>
    <t>اللقب</t>
  </si>
  <si>
    <t>الاسم</t>
  </si>
  <si>
    <t>أحراش</t>
  </si>
  <si>
    <t>عزيز</t>
  </si>
  <si>
    <t>لينة</t>
  </si>
  <si>
    <t>أناريس</t>
  </si>
  <si>
    <t>سلين</t>
  </si>
  <si>
    <t>أوشان</t>
  </si>
  <si>
    <t>أروى</t>
  </si>
  <si>
    <t>أولمان</t>
  </si>
  <si>
    <t>أية</t>
  </si>
  <si>
    <t>نوال</t>
  </si>
  <si>
    <t>أومجبر</t>
  </si>
  <si>
    <t>لــيلية</t>
  </si>
  <si>
    <t>أيت عيسى</t>
  </si>
  <si>
    <t>عز الدين</t>
  </si>
  <si>
    <t>إفتيسان</t>
  </si>
  <si>
    <t>شهيناز</t>
  </si>
  <si>
    <t>بركاني</t>
  </si>
  <si>
    <t>فاتح</t>
  </si>
  <si>
    <t>بن العربي</t>
  </si>
  <si>
    <t>حسن</t>
  </si>
  <si>
    <t>هاجر</t>
  </si>
  <si>
    <t>بوزقزة</t>
  </si>
  <si>
    <t>إسلام</t>
  </si>
  <si>
    <t>تجاديت</t>
  </si>
  <si>
    <t>سعيد</t>
  </si>
  <si>
    <t>ليندة</t>
  </si>
  <si>
    <t>ترسيفت</t>
  </si>
  <si>
    <t>نسيم</t>
  </si>
  <si>
    <t>تكوات</t>
  </si>
  <si>
    <t>نسرين</t>
  </si>
  <si>
    <t>تودوفت</t>
  </si>
  <si>
    <t>داليا ريتاج</t>
  </si>
  <si>
    <t>تياتي</t>
  </si>
  <si>
    <t>عبد الهادي</t>
  </si>
  <si>
    <t>حسين</t>
  </si>
  <si>
    <t>سامي</t>
  </si>
  <si>
    <t>طاريق</t>
  </si>
  <si>
    <t>خلفلاوي</t>
  </si>
  <si>
    <t>وسيم</t>
  </si>
  <si>
    <t>رهوني</t>
  </si>
  <si>
    <t>كنزة</t>
  </si>
  <si>
    <t>ريحان</t>
  </si>
  <si>
    <t>مياس</t>
  </si>
  <si>
    <t>سقرجيجن</t>
  </si>
  <si>
    <t>أمين</t>
  </si>
  <si>
    <t>سيقرجيجن</t>
  </si>
  <si>
    <t>إكرام</t>
  </si>
  <si>
    <t>نزيم</t>
  </si>
  <si>
    <t>طاشت</t>
  </si>
  <si>
    <t>إدير</t>
  </si>
  <si>
    <t>غيدود</t>
  </si>
  <si>
    <t>نور الهدى</t>
  </si>
  <si>
    <t>مازي</t>
  </si>
  <si>
    <t>زكريا</t>
  </si>
  <si>
    <t>أجماس</t>
  </si>
  <si>
    <t>عبد الحليم</t>
  </si>
  <si>
    <t>أمتسيف</t>
  </si>
  <si>
    <t>أيوب</t>
  </si>
  <si>
    <t>سمية</t>
  </si>
  <si>
    <t>أوباشا</t>
  </si>
  <si>
    <t>سيلية</t>
  </si>
  <si>
    <t>أورايس</t>
  </si>
  <si>
    <t>لينا</t>
  </si>
  <si>
    <t>إناس</t>
  </si>
  <si>
    <t>وليد</t>
  </si>
  <si>
    <t>إوانوغن</t>
  </si>
  <si>
    <t>دنيا</t>
  </si>
  <si>
    <t>عمر</t>
  </si>
  <si>
    <t>بن سعيد</t>
  </si>
  <si>
    <t>عماد الدين</t>
  </si>
  <si>
    <t>بوشاقور</t>
  </si>
  <si>
    <t>أميرة</t>
  </si>
  <si>
    <t>آية</t>
  </si>
  <si>
    <t>تيويديوين</t>
  </si>
  <si>
    <t>أمال</t>
  </si>
  <si>
    <t>جناني</t>
  </si>
  <si>
    <t>سارة</t>
  </si>
  <si>
    <t>حدوش</t>
  </si>
  <si>
    <t>ندى</t>
  </si>
  <si>
    <t>أمياس</t>
  </si>
  <si>
    <t>عصام</t>
  </si>
  <si>
    <t>مايا</t>
  </si>
  <si>
    <t>زماري</t>
  </si>
  <si>
    <t>محمد</t>
  </si>
  <si>
    <t>ياني</t>
  </si>
  <si>
    <t>فراقة</t>
  </si>
  <si>
    <t>ثفرارة</t>
  </si>
  <si>
    <t>لوبار</t>
  </si>
  <si>
    <t>عبد السلام</t>
  </si>
  <si>
    <t>يزيد</t>
  </si>
  <si>
    <t>مجطوح</t>
  </si>
  <si>
    <t>أيلين</t>
  </si>
  <si>
    <t>مخلف</t>
  </si>
  <si>
    <t>إيمان</t>
  </si>
  <si>
    <t>نواري</t>
  </si>
  <si>
    <t>تيسير</t>
  </si>
  <si>
    <t>الفرض</t>
  </si>
  <si>
    <t>الإختبار</t>
  </si>
  <si>
    <t>ندير</t>
  </si>
  <si>
    <t>رابح</t>
  </si>
  <si>
    <t>سفيان</t>
  </si>
  <si>
    <t>إلياس رابح</t>
  </si>
  <si>
    <t>ماييفا</t>
  </si>
  <si>
    <t>إونوغن</t>
  </si>
  <si>
    <t>محند</t>
  </si>
  <si>
    <t>يوسف</t>
  </si>
  <si>
    <t>فؤاد</t>
  </si>
  <si>
    <t>بوقلال</t>
  </si>
  <si>
    <t>انايس</t>
  </si>
  <si>
    <t>أنياس</t>
  </si>
  <si>
    <t>ديهية</t>
  </si>
  <si>
    <t>فضيل</t>
  </si>
  <si>
    <t>تخربوشت</t>
  </si>
  <si>
    <t>محمد طاهر</t>
  </si>
  <si>
    <t>تيشرفاتين</t>
  </si>
  <si>
    <t>لوناس</t>
  </si>
  <si>
    <t>ياسين</t>
  </si>
  <si>
    <t>عبد الرحيم</t>
  </si>
  <si>
    <t>ساحل</t>
  </si>
  <si>
    <t>رانية</t>
  </si>
  <si>
    <t>شلالي</t>
  </si>
  <si>
    <t>أليسيا</t>
  </si>
  <si>
    <t>شيماء</t>
  </si>
  <si>
    <t>عامر</t>
  </si>
  <si>
    <t>قاسي</t>
  </si>
  <si>
    <t>ثللي</t>
  </si>
  <si>
    <t>قنفو</t>
  </si>
  <si>
    <t>كميليا</t>
  </si>
  <si>
    <t>زين الدين</t>
  </si>
  <si>
    <t>إليلان</t>
  </si>
  <si>
    <t>فرح</t>
  </si>
  <si>
    <t>اوباشا</t>
  </si>
  <si>
    <t>سرين</t>
  </si>
  <si>
    <t>اوشان</t>
  </si>
  <si>
    <t>البتول</t>
  </si>
  <si>
    <t>سماعيل</t>
  </si>
  <si>
    <t>بليلة</t>
  </si>
  <si>
    <t>رميسة</t>
  </si>
  <si>
    <t>مروى</t>
  </si>
  <si>
    <t>أسماء</t>
  </si>
  <si>
    <t>عبد الغاني</t>
  </si>
  <si>
    <t>حدادي</t>
  </si>
  <si>
    <t>اميرة</t>
  </si>
  <si>
    <t>زكرياء</t>
  </si>
  <si>
    <t>سكيفان</t>
  </si>
  <si>
    <t>عماد</t>
  </si>
  <si>
    <t>غروستالة</t>
  </si>
  <si>
    <t>زهرة</t>
  </si>
  <si>
    <t>قيري</t>
  </si>
  <si>
    <t>يانيس</t>
  </si>
  <si>
    <t>المعدل</t>
  </si>
  <si>
    <t>الفصل الأول                1م1</t>
  </si>
  <si>
    <t>الفصل الأول                1م2</t>
  </si>
  <si>
    <t>الفصل الأول                3م2</t>
  </si>
  <si>
    <t>الفصل الأول                3م1</t>
  </si>
  <si>
    <t>إدريس</t>
  </si>
  <si>
    <t>شمس الدين</t>
  </si>
  <si>
    <t>ملينة</t>
  </si>
  <si>
    <t>ياسمين</t>
  </si>
  <si>
    <t>افتيسان</t>
  </si>
  <si>
    <t>ايمان</t>
  </si>
  <si>
    <t>وردة</t>
  </si>
  <si>
    <t>وائل</t>
  </si>
  <si>
    <t>ترمانت</t>
  </si>
  <si>
    <t>تقزيرية</t>
  </si>
  <si>
    <t>يعقوب</t>
  </si>
  <si>
    <t>أعمر</t>
  </si>
  <si>
    <t>أسلاس</t>
  </si>
  <si>
    <t>فراح</t>
  </si>
  <si>
    <t>أمير</t>
  </si>
  <si>
    <t>سومية</t>
  </si>
  <si>
    <t>شعلال</t>
  </si>
  <si>
    <t>ماريا</t>
  </si>
  <si>
    <t>ثنينة</t>
  </si>
  <si>
    <t>قويص</t>
  </si>
  <si>
    <t>بشرى</t>
  </si>
  <si>
    <t>إيلين</t>
  </si>
  <si>
    <t>أمالو</t>
  </si>
  <si>
    <t>مزيان</t>
  </si>
  <si>
    <t>أوسعيد</t>
  </si>
  <si>
    <t>أوغار</t>
  </si>
  <si>
    <t>مريم</t>
  </si>
  <si>
    <t>سرين شهرزاد</t>
  </si>
  <si>
    <t>ريم</t>
  </si>
  <si>
    <t>زينة</t>
  </si>
  <si>
    <t>بروش</t>
  </si>
  <si>
    <t>لتيسيا</t>
  </si>
  <si>
    <t>يونس</t>
  </si>
  <si>
    <t>محمد إسلام</t>
  </si>
  <si>
    <t>إلياس</t>
  </si>
  <si>
    <t>عبد الرؤوف</t>
  </si>
  <si>
    <t>حقوق</t>
  </si>
  <si>
    <t>رايس</t>
  </si>
  <si>
    <t>رحان</t>
  </si>
  <si>
    <t>عيسى</t>
  </si>
  <si>
    <t>رياض</t>
  </si>
  <si>
    <t>ليتيسيا</t>
  </si>
  <si>
    <t>مهدي</t>
  </si>
  <si>
    <t>أنايس</t>
  </si>
  <si>
    <t>كرينة</t>
  </si>
  <si>
    <t>الفصل الأول                2م1</t>
  </si>
  <si>
    <t>أقل من 10</t>
  </si>
  <si>
    <t>أكثر أو يساوي 10</t>
  </si>
  <si>
    <t>النسبة % لأقل من 10</t>
  </si>
  <si>
    <t>النسبة % لأكثر من 10</t>
  </si>
  <si>
    <t>الفصل الأول                2م2</t>
  </si>
  <si>
    <t>التقويم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</si>
</sst>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Arial"/>
      <family val="2"/>
      <scheme val="minor"/>
    </font>
    <font>
      <b/>
      <sz val="10"/>
      <color rgb="FF000000"/>
      <name val="DejaVu Serif"/>
    </font>
    <font>
      <sz val="12"/>
      <color theme="1"/>
      <name val="Arial"/>
      <family val="2"/>
      <scheme val="minor"/>
    </font>
    <font>
      <b/>
      <sz val="12"/>
      <color rgb="FF000000"/>
      <name val="DejaVu Serif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rgb="FF000000"/>
      <name val="DejaVu Serif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9" fontId="12" fillId="4" borderId="1" xfId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" fontId="12" fillId="6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rightToLeft="1" tabSelected="1" workbookViewId="0">
      <selection activeCell="B4" sqref="B4"/>
    </sheetView>
  </sheetViews>
  <sheetFormatPr baseColWidth="10" defaultRowHeight="14.25"/>
  <cols>
    <col min="1" max="3" width="15.625" customWidth="1"/>
    <col min="4" max="6" width="12.75" customWidth="1"/>
    <col min="7" max="10" width="9.75" customWidth="1"/>
  </cols>
  <sheetData>
    <row r="1" spans="1:11" ht="18" customHeight="1">
      <c r="A1" s="36" t="s">
        <v>153</v>
      </c>
      <c r="B1" s="36"/>
      <c r="C1" s="36"/>
      <c r="D1" s="36"/>
      <c r="E1" s="36"/>
      <c r="F1" s="36"/>
      <c r="G1" s="6"/>
      <c r="H1" s="6"/>
      <c r="I1" s="6"/>
      <c r="J1" s="6"/>
      <c r="K1" s="1"/>
    </row>
    <row r="2" spans="1:11" ht="18" customHeight="1">
      <c r="A2" s="36"/>
      <c r="B2" s="36"/>
      <c r="C2" s="36"/>
      <c r="D2" s="36"/>
      <c r="E2" s="36"/>
      <c r="F2" s="36"/>
      <c r="G2" s="6"/>
      <c r="H2" s="6"/>
      <c r="I2" s="6"/>
      <c r="J2" s="6"/>
      <c r="K2" s="1"/>
    </row>
    <row r="3" spans="1:11" ht="18" customHeight="1">
      <c r="A3" s="11" t="s">
        <v>0</v>
      </c>
      <c r="B3" s="11" t="s">
        <v>1</v>
      </c>
      <c r="C3" s="11" t="s">
        <v>208</v>
      </c>
      <c r="D3" s="11" t="s">
        <v>98</v>
      </c>
      <c r="E3" s="11" t="s">
        <v>99</v>
      </c>
      <c r="F3" s="11" t="s">
        <v>152</v>
      </c>
      <c r="G3" s="2"/>
      <c r="H3" s="3"/>
      <c r="I3" s="3"/>
      <c r="J3" s="3"/>
      <c r="K3" s="1"/>
    </row>
    <row r="4" spans="1:11" ht="18" customHeight="1">
      <c r="A4" s="13" t="s">
        <v>2</v>
      </c>
      <c r="B4" s="13" t="s">
        <v>3</v>
      </c>
      <c r="C4" s="20">
        <v>18</v>
      </c>
      <c r="D4" s="20">
        <v>17</v>
      </c>
      <c r="E4" s="20">
        <v>17</v>
      </c>
      <c r="F4" s="21">
        <f>((C4+D4)/2+E4*2)/3</f>
        <v>17.166666666666668</v>
      </c>
      <c r="G4" s="4"/>
      <c r="H4" s="5"/>
      <c r="I4" s="5"/>
      <c r="J4" s="5"/>
      <c r="K4" s="1"/>
    </row>
    <row r="5" spans="1:11" ht="18" customHeight="1">
      <c r="A5" s="13" t="s">
        <v>2</v>
      </c>
      <c r="B5" s="27" t="s">
        <v>4</v>
      </c>
      <c r="C5" s="20">
        <v>19</v>
      </c>
      <c r="D5" s="20">
        <v>18</v>
      </c>
      <c r="E5" s="20">
        <v>18</v>
      </c>
      <c r="F5" s="22">
        <f t="shared" ref="F5:F35" si="0">((C5+D5)/2+E5*2)/3</f>
        <v>18.166666666666668</v>
      </c>
      <c r="G5" s="4"/>
      <c r="H5" s="5"/>
      <c r="I5" s="5"/>
      <c r="J5" s="5"/>
      <c r="K5" s="1"/>
    </row>
    <row r="6" spans="1:11" ht="18" customHeight="1">
      <c r="A6" s="13" t="s">
        <v>5</v>
      </c>
      <c r="B6" s="27" t="s">
        <v>6</v>
      </c>
      <c r="C6" s="20">
        <v>18</v>
      </c>
      <c r="D6" s="20">
        <v>17.5</v>
      </c>
      <c r="E6" s="20">
        <v>17.5</v>
      </c>
      <c r="F6" s="22">
        <f t="shared" si="0"/>
        <v>17.583333333333332</v>
      </c>
      <c r="G6" s="4"/>
      <c r="H6" s="5"/>
      <c r="I6" s="5"/>
      <c r="J6" s="5"/>
      <c r="K6" s="1"/>
    </row>
    <row r="7" spans="1:11" ht="18" customHeight="1">
      <c r="A7" s="13" t="s">
        <v>7</v>
      </c>
      <c r="B7" s="27" t="s">
        <v>8</v>
      </c>
      <c r="C7" s="20">
        <v>19</v>
      </c>
      <c r="D7" s="20">
        <v>18.75</v>
      </c>
      <c r="E7" s="20">
        <v>18.75</v>
      </c>
      <c r="F7" s="22">
        <f t="shared" si="0"/>
        <v>18.791666666666668</v>
      </c>
      <c r="G7" s="4"/>
      <c r="H7" s="5"/>
      <c r="I7" s="5"/>
      <c r="J7" s="5"/>
      <c r="K7" s="1"/>
    </row>
    <row r="8" spans="1:11" ht="18" customHeight="1">
      <c r="A8" s="13" t="s">
        <v>9</v>
      </c>
      <c r="B8" s="27" t="s">
        <v>10</v>
      </c>
      <c r="C8" s="20">
        <v>19</v>
      </c>
      <c r="D8" s="20">
        <v>18.5</v>
      </c>
      <c r="E8" s="20">
        <v>18.5</v>
      </c>
      <c r="F8" s="22">
        <f t="shared" si="0"/>
        <v>18.583333333333332</v>
      </c>
      <c r="G8" s="4"/>
      <c r="H8" s="5"/>
      <c r="I8" s="5"/>
      <c r="J8" s="5"/>
      <c r="K8" s="1"/>
    </row>
    <row r="9" spans="1:11" ht="18" customHeight="1">
      <c r="A9" s="13" t="s">
        <v>9</v>
      </c>
      <c r="B9" s="27" t="s">
        <v>11</v>
      </c>
      <c r="C9" s="20">
        <v>19</v>
      </c>
      <c r="D9" s="20">
        <v>19</v>
      </c>
      <c r="E9" s="20">
        <v>19</v>
      </c>
      <c r="F9" s="22">
        <f t="shared" si="0"/>
        <v>19</v>
      </c>
      <c r="G9" s="4"/>
      <c r="H9" s="5"/>
      <c r="I9" s="5"/>
      <c r="J9" s="5"/>
      <c r="K9" s="1"/>
    </row>
    <row r="10" spans="1:11" ht="18" customHeight="1">
      <c r="A10" s="13" t="s">
        <v>12</v>
      </c>
      <c r="B10" s="27" t="s">
        <v>13</v>
      </c>
      <c r="C10" s="20">
        <v>16</v>
      </c>
      <c r="D10" s="20">
        <v>15.25</v>
      </c>
      <c r="E10" s="20">
        <v>15.25</v>
      </c>
      <c r="F10" s="22">
        <f t="shared" si="0"/>
        <v>15.375</v>
      </c>
      <c r="G10" s="4"/>
      <c r="H10" s="5"/>
      <c r="I10" s="5"/>
      <c r="J10" s="5"/>
      <c r="K10" s="1"/>
    </row>
    <row r="11" spans="1:11" ht="18" customHeight="1">
      <c r="A11" s="13" t="s">
        <v>14</v>
      </c>
      <c r="B11" s="27" t="s">
        <v>15</v>
      </c>
      <c r="C11" s="20"/>
      <c r="D11" s="20"/>
      <c r="E11" s="20"/>
      <c r="F11" s="22">
        <f t="shared" si="0"/>
        <v>0</v>
      </c>
      <c r="G11" s="4"/>
      <c r="H11" s="5"/>
      <c r="I11" s="5"/>
      <c r="J11" s="5"/>
      <c r="K11" s="1"/>
    </row>
    <row r="12" spans="1:11" ht="18" customHeight="1">
      <c r="A12" s="13" t="s">
        <v>16</v>
      </c>
      <c r="B12" s="27" t="s">
        <v>17</v>
      </c>
      <c r="C12" s="20">
        <v>14</v>
      </c>
      <c r="D12" s="20">
        <v>12</v>
      </c>
      <c r="E12" s="20">
        <v>10</v>
      </c>
      <c r="F12" s="22">
        <f t="shared" si="0"/>
        <v>11</v>
      </c>
      <c r="G12" s="4"/>
      <c r="H12" s="5"/>
      <c r="I12" s="5"/>
      <c r="J12" s="5"/>
      <c r="K12" s="1"/>
    </row>
    <row r="13" spans="1:11" ht="18" customHeight="1">
      <c r="A13" s="13" t="s">
        <v>18</v>
      </c>
      <c r="B13" s="27" t="s">
        <v>19</v>
      </c>
      <c r="C13" s="20">
        <v>19</v>
      </c>
      <c r="D13" s="20">
        <v>19</v>
      </c>
      <c r="E13" s="20">
        <v>19</v>
      </c>
      <c r="F13" s="22">
        <f t="shared" si="0"/>
        <v>19</v>
      </c>
      <c r="G13" s="4"/>
      <c r="H13" s="5"/>
      <c r="I13" s="5"/>
      <c r="J13" s="5"/>
      <c r="K13" s="1"/>
    </row>
    <row r="14" spans="1:11" ht="18" customHeight="1">
      <c r="A14" s="13" t="s">
        <v>20</v>
      </c>
      <c r="B14" s="27" t="s">
        <v>21</v>
      </c>
      <c r="C14" s="20">
        <v>16</v>
      </c>
      <c r="D14" s="20">
        <v>15</v>
      </c>
      <c r="E14" s="20">
        <v>14.5</v>
      </c>
      <c r="F14" s="22">
        <f t="shared" si="0"/>
        <v>14.833333333333334</v>
      </c>
      <c r="G14" s="4"/>
      <c r="H14" s="5"/>
      <c r="I14" s="5"/>
      <c r="J14" s="5"/>
      <c r="K14" s="1"/>
    </row>
    <row r="15" spans="1:11" ht="18" customHeight="1">
      <c r="A15" s="13" t="s">
        <v>20</v>
      </c>
      <c r="B15" s="27" t="s">
        <v>22</v>
      </c>
      <c r="C15" s="20">
        <v>15</v>
      </c>
      <c r="D15" s="20">
        <v>14</v>
      </c>
      <c r="E15" s="20">
        <v>13</v>
      </c>
      <c r="F15" s="22">
        <f t="shared" si="0"/>
        <v>13.5</v>
      </c>
      <c r="G15" s="4"/>
      <c r="H15" s="5"/>
      <c r="I15" s="5"/>
      <c r="J15" s="5"/>
      <c r="K15" s="1"/>
    </row>
    <row r="16" spans="1:11" ht="18" customHeight="1">
      <c r="A16" s="13" t="s">
        <v>23</v>
      </c>
      <c r="B16" s="27" t="s">
        <v>24</v>
      </c>
      <c r="C16" s="20">
        <v>18</v>
      </c>
      <c r="D16" s="20">
        <v>17.5</v>
      </c>
      <c r="E16" s="20">
        <v>17.5</v>
      </c>
      <c r="F16" s="22">
        <f t="shared" si="0"/>
        <v>17.583333333333332</v>
      </c>
      <c r="G16" s="4"/>
      <c r="H16" s="5"/>
      <c r="I16" s="5"/>
      <c r="J16" s="5"/>
      <c r="K16" s="1"/>
    </row>
    <row r="17" spans="1:11" ht="18" customHeight="1">
      <c r="A17" s="13" t="s">
        <v>25</v>
      </c>
      <c r="B17" s="27" t="s">
        <v>26</v>
      </c>
      <c r="C17" s="20">
        <v>17</v>
      </c>
      <c r="D17" s="20">
        <v>16</v>
      </c>
      <c r="E17" s="20">
        <v>16</v>
      </c>
      <c r="F17" s="22">
        <f>((C17+D17)/2+E17*2)/3</f>
        <v>16.166666666666668</v>
      </c>
      <c r="G17" s="4"/>
      <c r="H17" s="5"/>
      <c r="I17" s="5"/>
      <c r="J17" s="5"/>
      <c r="K17" s="1"/>
    </row>
    <row r="18" spans="1:11" ht="18" customHeight="1">
      <c r="A18" s="13" t="s">
        <v>25</v>
      </c>
      <c r="B18" s="27" t="s">
        <v>27</v>
      </c>
      <c r="C18" s="20">
        <v>19</v>
      </c>
      <c r="D18" s="20">
        <v>18.75</v>
      </c>
      <c r="E18" s="20">
        <v>18.75</v>
      </c>
      <c r="F18" s="22">
        <f t="shared" si="0"/>
        <v>18.791666666666668</v>
      </c>
      <c r="G18" s="4"/>
      <c r="H18" s="5"/>
      <c r="I18" s="5"/>
      <c r="J18" s="5"/>
      <c r="K18" s="1"/>
    </row>
    <row r="19" spans="1:11" ht="18" customHeight="1">
      <c r="A19" s="13" t="s">
        <v>28</v>
      </c>
      <c r="B19" s="27" t="s">
        <v>29</v>
      </c>
      <c r="C19" s="20">
        <v>14</v>
      </c>
      <c r="D19" s="20">
        <v>13</v>
      </c>
      <c r="E19" s="20">
        <v>11.75</v>
      </c>
      <c r="F19" s="22">
        <f t="shared" si="0"/>
        <v>12.333333333333334</v>
      </c>
      <c r="G19" s="4"/>
      <c r="H19" s="5"/>
      <c r="I19" s="5"/>
      <c r="J19" s="5"/>
      <c r="K19" s="1"/>
    </row>
    <row r="20" spans="1:11" ht="18" customHeight="1">
      <c r="A20" s="13" t="s">
        <v>30</v>
      </c>
      <c r="B20" s="27" t="s">
        <v>31</v>
      </c>
      <c r="C20" s="20">
        <v>15</v>
      </c>
      <c r="D20" s="20">
        <v>14</v>
      </c>
      <c r="E20" s="20">
        <v>12.5</v>
      </c>
      <c r="F20" s="22">
        <f t="shared" si="0"/>
        <v>13.166666666666666</v>
      </c>
      <c r="G20" s="4"/>
      <c r="H20" s="5"/>
      <c r="I20" s="5"/>
      <c r="J20" s="5"/>
      <c r="K20" s="1"/>
    </row>
    <row r="21" spans="1:11" ht="18" customHeight="1">
      <c r="A21" s="13" t="s">
        <v>32</v>
      </c>
      <c r="B21" s="27" t="s">
        <v>33</v>
      </c>
      <c r="C21" s="20">
        <v>16</v>
      </c>
      <c r="D21" s="20">
        <v>15.75</v>
      </c>
      <c r="E21" s="20">
        <v>15.75</v>
      </c>
      <c r="F21" s="22">
        <f t="shared" si="0"/>
        <v>15.791666666666666</v>
      </c>
      <c r="G21" s="4"/>
      <c r="H21" s="5"/>
      <c r="I21" s="5"/>
      <c r="J21" s="5"/>
      <c r="K21" s="1"/>
    </row>
    <row r="22" spans="1:11" ht="18" customHeight="1">
      <c r="A22" s="13" t="s">
        <v>34</v>
      </c>
      <c r="B22" s="27" t="s">
        <v>35</v>
      </c>
      <c r="C22" s="20">
        <v>15</v>
      </c>
      <c r="D22" s="20">
        <v>14</v>
      </c>
      <c r="E22" s="20">
        <v>12.5</v>
      </c>
      <c r="F22" s="22">
        <f t="shared" si="0"/>
        <v>13.166666666666666</v>
      </c>
      <c r="G22" s="4"/>
      <c r="H22" s="5"/>
      <c r="I22" s="5"/>
      <c r="J22" s="5"/>
      <c r="K22" s="1"/>
    </row>
    <row r="23" spans="1:11" ht="18" customHeight="1">
      <c r="A23" s="13" t="s">
        <v>36</v>
      </c>
      <c r="B23" s="27" t="s">
        <v>37</v>
      </c>
      <c r="C23" s="20">
        <v>14</v>
      </c>
      <c r="D23" s="20">
        <v>10</v>
      </c>
      <c r="E23" s="20">
        <v>5</v>
      </c>
      <c r="F23" s="22">
        <f t="shared" si="0"/>
        <v>7.333333333333333</v>
      </c>
      <c r="G23" s="4"/>
      <c r="H23" s="5"/>
      <c r="I23" s="5"/>
      <c r="J23" s="5"/>
      <c r="K23" s="1"/>
    </row>
    <row r="24" spans="1:11" ht="18" customHeight="1">
      <c r="A24" s="13" t="s">
        <v>36</v>
      </c>
      <c r="B24" s="27" t="s">
        <v>38</v>
      </c>
      <c r="C24" s="20">
        <v>14</v>
      </c>
      <c r="D24" s="20">
        <v>12</v>
      </c>
      <c r="E24" s="20">
        <v>10</v>
      </c>
      <c r="F24" s="22">
        <f t="shared" si="0"/>
        <v>11</v>
      </c>
      <c r="G24" s="4"/>
      <c r="H24" s="5"/>
      <c r="I24" s="5"/>
      <c r="J24" s="5"/>
      <c r="K24" s="1"/>
    </row>
    <row r="25" spans="1:11" ht="18" customHeight="1">
      <c r="A25" s="13" t="s">
        <v>36</v>
      </c>
      <c r="B25" s="27" t="s">
        <v>4</v>
      </c>
      <c r="C25" s="20">
        <v>14</v>
      </c>
      <c r="D25" s="20">
        <v>12</v>
      </c>
      <c r="E25" s="20">
        <v>10.25</v>
      </c>
      <c r="F25" s="22">
        <f>((C25+D25)/2+E25*2)/3</f>
        <v>11.166666666666666</v>
      </c>
      <c r="G25" s="4"/>
      <c r="H25" s="5"/>
      <c r="I25" s="5"/>
      <c r="J25" s="5"/>
      <c r="K25" s="1"/>
    </row>
    <row r="26" spans="1:11" ht="18" customHeight="1">
      <c r="A26" s="13" t="s">
        <v>39</v>
      </c>
      <c r="B26" s="27" t="s">
        <v>40</v>
      </c>
      <c r="C26" s="20">
        <v>19</v>
      </c>
      <c r="D26" s="20">
        <v>18</v>
      </c>
      <c r="E26" s="20">
        <v>18</v>
      </c>
      <c r="F26" s="22">
        <f t="shared" si="0"/>
        <v>18.166666666666668</v>
      </c>
      <c r="G26" s="4"/>
      <c r="H26" s="5"/>
      <c r="I26" s="5"/>
      <c r="J26" s="5"/>
      <c r="K26" s="1"/>
    </row>
    <row r="27" spans="1:11" ht="18" customHeight="1">
      <c r="A27" s="13" t="s">
        <v>41</v>
      </c>
      <c r="B27" s="27" t="s">
        <v>42</v>
      </c>
      <c r="C27" s="20">
        <v>17</v>
      </c>
      <c r="D27" s="20">
        <v>16.75</v>
      </c>
      <c r="E27" s="20">
        <v>16.75</v>
      </c>
      <c r="F27" s="22">
        <f t="shared" si="0"/>
        <v>16.791666666666668</v>
      </c>
      <c r="G27" s="4"/>
      <c r="H27" s="5"/>
      <c r="I27" s="5"/>
      <c r="J27" s="5"/>
      <c r="K27" s="1"/>
    </row>
    <row r="28" spans="1:11" ht="18" customHeight="1">
      <c r="A28" s="13" t="s">
        <v>43</v>
      </c>
      <c r="B28" s="27" t="s">
        <v>44</v>
      </c>
      <c r="C28" s="20">
        <v>19</v>
      </c>
      <c r="D28" s="20">
        <v>18.5</v>
      </c>
      <c r="E28" s="20">
        <v>18.5</v>
      </c>
      <c r="F28" s="22">
        <f t="shared" si="0"/>
        <v>18.583333333333332</v>
      </c>
      <c r="G28" s="4"/>
      <c r="H28" s="5"/>
      <c r="I28" s="5"/>
      <c r="J28" s="5"/>
      <c r="K28" s="1"/>
    </row>
    <row r="29" spans="1:11" ht="18" customHeight="1">
      <c r="A29" s="13" t="s">
        <v>45</v>
      </c>
      <c r="B29" s="27" t="s">
        <v>46</v>
      </c>
      <c r="C29" s="20">
        <v>16</v>
      </c>
      <c r="D29" s="20">
        <v>15</v>
      </c>
      <c r="E29" s="20">
        <v>14.25</v>
      </c>
      <c r="F29" s="22">
        <f t="shared" si="0"/>
        <v>14.666666666666666</v>
      </c>
      <c r="G29" s="4"/>
      <c r="H29" s="5"/>
      <c r="I29" s="5"/>
      <c r="J29" s="5"/>
      <c r="K29" s="1"/>
    </row>
    <row r="30" spans="1:11" ht="18" customHeight="1">
      <c r="A30" s="13" t="s">
        <v>47</v>
      </c>
      <c r="B30" s="27" t="s">
        <v>48</v>
      </c>
      <c r="C30" s="20">
        <v>18</v>
      </c>
      <c r="D30" s="20">
        <v>17.5</v>
      </c>
      <c r="E30" s="20">
        <v>17.5</v>
      </c>
      <c r="F30" s="22">
        <f t="shared" si="0"/>
        <v>17.583333333333332</v>
      </c>
      <c r="G30" s="4"/>
      <c r="H30" s="5"/>
      <c r="I30" s="5"/>
      <c r="J30" s="5"/>
      <c r="K30" s="1"/>
    </row>
    <row r="31" spans="1:11" ht="18" customHeight="1">
      <c r="A31" s="13" t="s">
        <v>47</v>
      </c>
      <c r="B31" s="27" t="s">
        <v>49</v>
      </c>
      <c r="C31" s="20">
        <v>16</v>
      </c>
      <c r="D31" s="20">
        <v>15</v>
      </c>
      <c r="E31" s="20">
        <v>15</v>
      </c>
      <c r="F31" s="22">
        <f t="shared" si="0"/>
        <v>15.166666666666666</v>
      </c>
      <c r="G31" s="4"/>
      <c r="H31" s="5"/>
      <c r="I31" s="5"/>
      <c r="J31" s="5"/>
      <c r="K31" s="1"/>
    </row>
    <row r="32" spans="1:11" ht="18" customHeight="1">
      <c r="A32" s="13" t="s">
        <v>50</v>
      </c>
      <c r="B32" s="27" t="s">
        <v>51</v>
      </c>
      <c r="C32" s="20">
        <v>18</v>
      </c>
      <c r="D32" s="20">
        <v>17.75</v>
      </c>
      <c r="E32" s="20">
        <v>17.75</v>
      </c>
      <c r="F32" s="22">
        <f t="shared" si="0"/>
        <v>17.791666666666668</v>
      </c>
      <c r="G32" s="4"/>
      <c r="H32" s="5"/>
      <c r="I32" s="5"/>
      <c r="J32" s="5"/>
      <c r="K32" s="1"/>
    </row>
    <row r="33" spans="1:11" ht="18" customHeight="1">
      <c r="A33" s="13" t="s">
        <v>52</v>
      </c>
      <c r="B33" s="27" t="s">
        <v>53</v>
      </c>
      <c r="C33" s="20">
        <v>16</v>
      </c>
      <c r="D33" s="20">
        <v>15</v>
      </c>
      <c r="E33" s="20">
        <v>14</v>
      </c>
      <c r="F33" s="22">
        <f t="shared" si="0"/>
        <v>14.5</v>
      </c>
      <c r="G33" s="4"/>
      <c r="H33" s="5"/>
      <c r="I33" s="5"/>
      <c r="J33" s="5"/>
      <c r="K33" s="1"/>
    </row>
    <row r="34" spans="1:11" ht="18" customHeight="1">
      <c r="A34" s="13" t="s">
        <v>54</v>
      </c>
      <c r="B34" s="27" t="s">
        <v>55</v>
      </c>
      <c r="C34" s="20">
        <v>19.5</v>
      </c>
      <c r="D34" s="20">
        <v>19.25</v>
      </c>
      <c r="E34" s="20">
        <v>19.25</v>
      </c>
      <c r="F34" s="22">
        <f t="shared" si="0"/>
        <v>19.291666666666668</v>
      </c>
      <c r="G34" s="4"/>
      <c r="H34" s="5"/>
      <c r="I34" s="5"/>
      <c r="J34" s="5"/>
      <c r="K34" s="1"/>
    </row>
    <row r="35" spans="1:11" ht="18" customHeight="1">
      <c r="A35" s="13" t="s">
        <v>54</v>
      </c>
      <c r="B35" s="27" t="s">
        <v>17</v>
      </c>
      <c r="C35" s="20">
        <v>14</v>
      </c>
      <c r="D35" s="20">
        <v>13</v>
      </c>
      <c r="E35" s="20">
        <v>11.75</v>
      </c>
      <c r="F35" s="22">
        <f t="shared" si="0"/>
        <v>12.333333333333334</v>
      </c>
      <c r="G35" s="4"/>
      <c r="H35" s="5"/>
      <c r="I35" s="5"/>
      <c r="J35" s="5"/>
      <c r="K35" s="1"/>
    </row>
    <row r="36" spans="1:11" ht="18" customHeight="1">
      <c r="A36" s="15"/>
      <c r="B36" s="15"/>
      <c r="C36" s="16"/>
      <c r="D36" s="16"/>
      <c r="E36" s="16"/>
      <c r="F36" s="16"/>
    </row>
    <row r="37" spans="1:11" ht="18" customHeight="1">
      <c r="A37" s="37" t="s">
        <v>152</v>
      </c>
      <c r="B37" s="37"/>
      <c r="C37" s="26">
        <f>AVERAGE(C4:C10,C12:C35)</f>
        <v>16.79032258064516</v>
      </c>
      <c r="D37" s="26">
        <f>AVERAGE(D4:D10,D12:D35)</f>
        <v>15.89516129032258</v>
      </c>
      <c r="E37" s="26">
        <f>AVERAGE(E4:E10,E12:E35)</f>
        <v>15.266129032258064</v>
      </c>
      <c r="F37" s="26">
        <f>AVERAGE(F4:F10,F12:F35)</f>
        <v>15.625000000000004</v>
      </c>
    </row>
    <row r="38" spans="1:11" ht="18" customHeight="1">
      <c r="A38" s="38" t="s">
        <v>203</v>
      </c>
      <c r="B38" s="38"/>
      <c r="C38" s="32">
        <f>COUNTIF(C4:C10,"&lt;10") + COUNTIF(C12:C35,"&lt;10")</f>
        <v>0</v>
      </c>
      <c r="D38" s="32">
        <f>COUNTIF(D4:D10,"&lt;10") + COUNTIF(D12:D35,"&lt;10")</f>
        <v>0</v>
      </c>
      <c r="E38" s="32">
        <f>COUNTIF(E4:E10,"&lt;10") + COUNTIF(E12:E35,"&lt;10")</f>
        <v>1</v>
      </c>
      <c r="F38" s="33">
        <f>COUNTIF(F4:F10,"&lt;10") + COUNTIF(F12:F35,"&lt;10")</f>
        <v>1</v>
      </c>
    </row>
    <row r="39" spans="1:11" ht="18" customHeight="1">
      <c r="A39" s="35" t="s">
        <v>204</v>
      </c>
      <c r="B39" s="35"/>
      <c r="C39" s="30">
        <f>COUNTIF(C4:C10,"&gt;=10") + COUNTIF(C12:C35,"&gt;=10")</f>
        <v>31</v>
      </c>
      <c r="D39" s="30">
        <f>COUNTIF(D4:D10,"&gt;=10") + COUNTIF(D12:D35,"&gt;=10")</f>
        <v>31</v>
      </c>
      <c r="E39" s="30">
        <f>COUNTIF(E4:E10,"&gt;=10") + COUNTIF(E12:E35,"&gt;=10")</f>
        <v>30</v>
      </c>
      <c r="F39" s="29">
        <f>COUNTIF(F4:F10,"&gt;=10") + COUNTIF(F12:F35,"&gt;=10")</f>
        <v>30</v>
      </c>
    </row>
    <row r="40" spans="1:11" ht="18" customHeight="1">
      <c r="A40" s="34" t="s">
        <v>205</v>
      </c>
      <c r="B40" s="34"/>
      <c r="C40" s="24">
        <f>C38/(C38+C39)</f>
        <v>0</v>
      </c>
      <c r="D40" s="24">
        <f>D38/(D38+D39)</f>
        <v>0</v>
      </c>
      <c r="E40" s="24">
        <f>E38/(E38+E39)</f>
        <v>3.2258064516129031E-2</v>
      </c>
      <c r="F40" s="24">
        <f>F38/(F38+F39)</f>
        <v>3.2258064516129031E-2</v>
      </c>
    </row>
    <row r="41" spans="1:11" ht="18" customHeight="1">
      <c r="A41" s="35" t="s">
        <v>206</v>
      </c>
      <c r="B41" s="35"/>
      <c r="C41" s="31">
        <f>C39/(C38+C39)</f>
        <v>1</v>
      </c>
      <c r="D41" s="31">
        <f>D39/(D38+D39)</f>
        <v>1</v>
      </c>
      <c r="E41" s="31">
        <f>E39/(E38+E39)</f>
        <v>0.967741935483871</v>
      </c>
      <c r="F41" s="31">
        <f>F39/(F38+F39)</f>
        <v>0.967741935483871</v>
      </c>
    </row>
  </sheetData>
  <mergeCells count="6">
    <mergeCell ref="A40:B40"/>
    <mergeCell ref="A41:B41"/>
    <mergeCell ref="A1:F2"/>
    <mergeCell ref="A37:B37"/>
    <mergeCell ref="A38:B38"/>
    <mergeCell ref="A39:B39"/>
  </mergeCells>
  <pageMargins left="0.39370078740157483" right="0.59055118110236215" top="0.39370078740157483" bottom="0.39370078740157483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topLeftCell="A3" zoomScaleNormal="100" workbookViewId="0">
      <selection activeCell="C3" sqref="A3:C41"/>
    </sheetView>
  </sheetViews>
  <sheetFormatPr baseColWidth="10" defaultRowHeight="14.25"/>
  <cols>
    <col min="1" max="3" width="15.625" customWidth="1"/>
    <col min="4" max="6" width="12.75" customWidth="1"/>
    <col min="7" max="10" width="9.75" customWidth="1"/>
  </cols>
  <sheetData>
    <row r="1" spans="1:10" ht="18" customHeight="1">
      <c r="A1" s="39" t="s">
        <v>154</v>
      </c>
      <c r="B1" s="39"/>
      <c r="C1" s="39"/>
      <c r="D1" s="39"/>
      <c r="E1" s="39"/>
      <c r="F1" s="39"/>
    </row>
    <row r="2" spans="1:10" ht="18" customHeight="1">
      <c r="A2" s="39"/>
      <c r="B2" s="39"/>
      <c r="C2" s="39"/>
      <c r="D2" s="39"/>
      <c r="E2" s="39"/>
      <c r="F2" s="39"/>
    </row>
    <row r="3" spans="1:10" ht="18" customHeight="1">
      <c r="A3" s="11" t="s">
        <v>0</v>
      </c>
      <c r="B3" s="11" t="s">
        <v>1</v>
      </c>
      <c r="C3" s="12" t="s">
        <v>208</v>
      </c>
      <c r="D3" s="12" t="s">
        <v>98</v>
      </c>
      <c r="E3" s="12" t="s">
        <v>99</v>
      </c>
      <c r="F3" s="11" t="s">
        <v>152</v>
      </c>
      <c r="G3" s="2"/>
      <c r="H3" s="5"/>
      <c r="I3" s="5"/>
      <c r="J3" s="5"/>
    </row>
    <row r="4" spans="1:10" ht="18" customHeight="1">
      <c r="A4" s="13" t="s">
        <v>56</v>
      </c>
      <c r="B4" s="27" t="s">
        <v>57</v>
      </c>
      <c r="C4" s="20">
        <v>19.5</v>
      </c>
      <c r="D4" s="20">
        <v>19</v>
      </c>
      <c r="E4" s="20">
        <v>19</v>
      </c>
      <c r="F4" s="22">
        <f>((C4+D4)/2+E4*2)/3</f>
        <v>19.083333333333332</v>
      </c>
      <c r="G4" s="8"/>
      <c r="H4" s="5"/>
      <c r="I4" s="5"/>
      <c r="J4" s="5"/>
    </row>
    <row r="5" spans="1:10" ht="18" customHeight="1">
      <c r="A5" s="13" t="s">
        <v>58</v>
      </c>
      <c r="B5" s="27" t="s">
        <v>59</v>
      </c>
      <c r="C5" s="20">
        <v>18.5</v>
      </c>
      <c r="D5" s="20">
        <v>18</v>
      </c>
      <c r="E5" s="20">
        <v>18</v>
      </c>
      <c r="F5" s="22">
        <f t="shared" ref="F5:F35" si="0">((C5+D5)/2+E5*2)/3</f>
        <v>18.083333333333332</v>
      </c>
      <c r="G5" s="8"/>
      <c r="H5" s="5"/>
      <c r="I5" s="5"/>
      <c r="J5" s="5"/>
    </row>
    <row r="6" spans="1:10" ht="18" customHeight="1">
      <c r="A6" s="13" t="s">
        <v>5</v>
      </c>
      <c r="B6" s="27" t="s">
        <v>60</v>
      </c>
      <c r="C6" s="20">
        <v>14</v>
      </c>
      <c r="D6" s="20">
        <v>12</v>
      </c>
      <c r="E6" s="20">
        <v>9.25</v>
      </c>
      <c r="F6" s="22">
        <f t="shared" si="0"/>
        <v>10.5</v>
      </c>
      <c r="G6" s="8"/>
      <c r="H6" s="5"/>
      <c r="I6" s="5"/>
      <c r="J6" s="5"/>
    </row>
    <row r="7" spans="1:10" ht="18" customHeight="1">
      <c r="A7" s="13" t="s">
        <v>61</v>
      </c>
      <c r="B7" s="27" t="s">
        <v>62</v>
      </c>
      <c r="C7" s="20">
        <v>19</v>
      </c>
      <c r="D7" s="20">
        <v>18.25</v>
      </c>
      <c r="E7" s="20">
        <v>18.25</v>
      </c>
      <c r="F7" s="22">
        <f t="shared" si="0"/>
        <v>18.375</v>
      </c>
      <c r="G7" s="8"/>
      <c r="H7" s="5"/>
      <c r="I7" s="5"/>
      <c r="J7" s="5"/>
    </row>
    <row r="8" spans="1:10" ht="18" customHeight="1">
      <c r="A8" s="13" t="s">
        <v>63</v>
      </c>
      <c r="B8" s="27" t="s">
        <v>64</v>
      </c>
      <c r="C8" s="20">
        <v>15</v>
      </c>
      <c r="D8" s="20">
        <v>14</v>
      </c>
      <c r="E8" s="20">
        <v>13.75</v>
      </c>
      <c r="F8" s="22">
        <f t="shared" si="0"/>
        <v>14</v>
      </c>
      <c r="G8" s="8"/>
      <c r="H8" s="5"/>
      <c r="I8" s="5"/>
      <c r="J8" s="5"/>
    </row>
    <row r="9" spans="1:10" ht="18" customHeight="1">
      <c r="A9" s="13" t="s">
        <v>12</v>
      </c>
      <c r="B9" s="27" t="s">
        <v>65</v>
      </c>
      <c r="C9" s="20">
        <v>16</v>
      </c>
      <c r="D9" s="20">
        <v>14</v>
      </c>
      <c r="E9" s="20">
        <v>14</v>
      </c>
      <c r="F9" s="22">
        <f t="shared" si="0"/>
        <v>14.333333333333334</v>
      </c>
      <c r="G9" s="8"/>
      <c r="H9" s="5"/>
      <c r="I9" s="5"/>
      <c r="J9" s="5"/>
    </row>
    <row r="10" spans="1:10" ht="18" customHeight="1">
      <c r="A10" s="13" t="s">
        <v>16</v>
      </c>
      <c r="B10" s="27" t="s">
        <v>66</v>
      </c>
      <c r="C10" s="20">
        <v>14</v>
      </c>
      <c r="D10" s="20">
        <v>10</v>
      </c>
      <c r="E10" s="20">
        <v>7.5</v>
      </c>
      <c r="F10" s="22">
        <f t="shared" si="0"/>
        <v>9</v>
      </c>
      <c r="G10" s="8"/>
      <c r="H10" s="5"/>
      <c r="I10" s="5"/>
      <c r="J10" s="5"/>
    </row>
    <row r="11" spans="1:10" ht="18" customHeight="1">
      <c r="A11" s="13" t="s">
        <v>67</v>
      </c>
      <c r="B11" s="27" t="s">
        <v>46</v>
      </c>
      <c r="C11" s="20">
        <v>14</v>
      </c>
      <c r="D11" s="20">
        <v>12</v>
      </c>
      <c r="E11" s="20">
        <v>11.75</v>
      </c>
      <c r="F11" s="22">
        <f t="shared" si="0"/>
        <v>12.166666666666666</v>
      </c>
      <c r="G11" s="8"/>
      <c r="H11" s="5"/>
      <c r="I11" s="5"/>
      <c r="J11" s="5"/>
    </row>
    <row r="12" spans="1:10" ht="18" customHeight="1">
      <c r="A12" s="13" t="s">
        <v>18</v>
      </c>
      <c r="B12" s="27" t="s">
        <v>68</v>
      </c>
      <c r="C12" s="20">
        <v>18.5</v>
      </c>
      <c r="D12" s="20">
        <v>18</v>
      </c>
      <c r="E12" s="20">
        <v>18</v>
      </c>
      <c r="F12" s="22">
        <f t="shared" si="0"/>
        <v>18.083333333333332</v>
      </c>
      <c r="G12" s="8"/>
      <c r="H12" s="5"/>
      <c r="I12" s="5"/>
      <c r="J12" s="5"/>
    </row>
    <row r="13" spans="1:10" ht="18" customHeight="1">
      <c r="A13" s="13" t="s">
        <v>18</v>
      </c>
      <c r="B13" s="27" t="s">
        <v>69</v>
      </c>
      <c r="C13" s="20">
        <v>14</v>
      </c>
      <c r="D13" s="20">
        <v>10</v>
      </c>
      <c r="E13" s="20">
        <v>7</v>
      </c>
      <c r="F13" s="22">
        <f t="shared" si="0"/>
        <v>8.6666666666666661</v>
      </c>
      <c r="G13" s="8"/>
      <c r="H13" s="5"/>
      <c r="I13" s="5"/>
      <c r="J13" s="5"/>
    </row>
    <row r="14" spans="1:10" ht="18" customHeight="1">
      <c r="A14" s="13" t="s">
        <v>70</v>
      </c>
      <c r="B14" s="27" t="s">
        <v>71</v>
      </c>
      <c r="C14" s="20">
        <v>16</v>
      </c>
      <c r="D14" s="20">
        <v>15.25</v>
      </c>
      <c r="E14" s="20">
        <v>15.25</v>
      </c>
      <c r="F14" s="22">
        <f t="shared" si="0"/>
        <v>15.375</v>
      </c>
      <c r="G14" s="8"/>
      <c r="H14" s="5"/>
      <c r="I14" s="5"/>
      <c r="J14" s="5"/>
    </row>
    <row r="15" spans="1:10" ht="18" customHeight="1">
      <c r="A15" s="13" t="s">
        <v>72</v>
      </c>
      <c r="B15" s="27" t="s">
        <v>73</v>
      </c>
      <c r="C15" s="20">
        <v>16</v>
      </c>
      <c r="D15" s="20">
        <v>15</v>
      </c>
      <c r="E15" s="20">
        <v>14.75</v>
      </c>
      <c r="F15" s="22">
        <f t="shared" si="0"/>
        <v>15</v>
      </c>
      <c r="G15" s="8"/>
      <c r="H15" s="5"/>
      <c r="I15" s="5"/>
      <c r="J15" s="5"/>
    </row>
    <row r="16" spans="1:10" ht="18" customHeight="1">
      <c r="A16" s="13" t="s">
        <v>72</v>
      </c>
      <c r="B16" s="27" t="s">
        <v>4</v>
      </c>
      <c r="C16" s="20">
        <v>17</v>
      </c>
      <c r="D16" s="20">
        <v>16.75</v>
      </c>
      <c r="E16" s="20">
        <v>16.75</v>
      </c>
      <c r="F16" s="22">
        <f t="shared" si="0"/>
        <v>16.791666666666668</v>
      </c>
      <c r="G16" s="8"/>
      <c r="H16" s="5"/>
      <c r="I16" s="5"/>
      <c r="J16" s="5"/>
    </row>
    <row r="17" spans="1:10" ht="18" customHeight="1">
      <c r="A17" s="13" t="s">
        <v>25</v>
      </c>
      <c r="B17" s="27" t="s">
        <v>74</v>
      </c>
      <c r="C17" s="20">
        <v>15</v>
      </c>
      <c r="D17" s="20">
        <v>14</v>
      </c>
      <c r="E17" s="20">
        <v>13.5</v>
      </c>
      <c r="F17" s="22">
        <f t="shared" si="0"/>
        <v>13.833333333333334</v>
      </c>
      <c r="G17" s="8"/>
      <c r="H17" s="5"/>
      <c r="I17" s="5"/>
      <c r="J17" s="5"/>
    </row>
    <row r="18" spans="1:10" ht="18" customHeight="1">
      <c r="A18" s="13" t="s">
        <v>34</v>
      </c>
      <c r="B18" s="27" t="s">
        <v>46</v>
      </c>
      <c r="C18" s="20">
        <v>19</v>
      </c>
      <c r="D18" s="20">
        <v>18.25</v>
      </c>
      <c r="E18" s="20">
        <v>18.25</v>
      </c>
      <c r="F18" s="22">
        <f t="shared" si="0"/>
        <v>18.375</v>
      </c>
      <c r="G18" s="8"/>
      <c r="H18" s="5"/>
      <c r="I18" s="5"/>
      <c r="J18" s="5"/>
    </row>
    <row r="19" spans="1:10" ht="18" customHeight="1">
      <c r="A19" s="13" t="s">
        <v>75</v>
      </c>
      <c r="B19" s="27" t="s">
        <v>76</v>
      </c>
      <c r="C19" s="20">
        <v>17</v>
      </c>
      <c r="D19" s="20">
        <v>16.5</v>
      </c>
      <c r="E19" s="20">
        <v>16.5</v>
      </c>
      <c r="F19" s="22">
        <f t="shared" si="0"/>
        <v>16.583333333333332</v>
      </c>
      <c r="G19" s="8"/>
      <c r="H19" s="5"/>
      <c r="I19" s="5"/>
      <c r="J19" s="5"/>
    </row>
    <row r="20" spans="1:10" ht="18" customHeight="1">
      <c r="A20" s="13" t="s">
        <v>77</v>
      </c>
      <c r="B20" s="27" t="s">
        <v>78</v>
      </c>
      <c r="C20" s="20">
        <v>19</v>
      </c>
      <c r="D20" s="20">
        <v>18.5</v>
      </c>
      <c r="E20" s="20">
        <v>18.5</v>
      </c>
      <c r="F20" s="22">
        <f t="shared" si="0"/>
        <v>18.583333333333332</v>
      </c>
      <c r="G20" s="8"/>
      <c r="H20" s="5"/>
      <c r="I20" s="5"/>
      <c r="J20" s="5"/>
    </row>
    <row r="21" spans="1:10" ht="18" customHeight="1">
      <c r="A21" s="13" t="s">
        <v>79</v>
      </c>
      <c r="B21" s="27" t="s">
        <v>80</v>
      </c>
      <c r="C21" s="20">
        <v>15</v>
      </c>
      <c r="D21" s="20">
        <v>13</v>
      </c>
      <c r="E21" s="20">
        <v>12</v>
      </c>
      <c r="F21" s="22">
        <f t="shared" si="0"/>
        <v>12.666666666666666</v>
      </c>
      <c r="G21" s="8"/>
      <c r="H21" s="5"/>
      <c r="I21" s="5"/>
      <c r="J21" s="5"/>
    </row>
    <row r="22" spans="1:10" ht="18" customHeight="1">
      <c r="A22" s="13" t="s">
        <v>36</v>
      </c>
      <c r="B22" s="27" t="s">
        <v>81</v>
      </c>
      <c r="C22" s="20">
        <v>14</v>
      </c>
      <c r="D22" s="20">
        <v>10</v>
      </c>
      <c r="E22" s="20">
        <v>7.5</v>
      </c>
      <c r="F22" s="22">
        <f t="shared" si="0"/>
        <v>9</v>
      </c>
      <c r="G22" s="8"/>
      <c r="H22" s="5"/>
      <c r="I22" s="5"/>
      <c r="J22" s="5"/>
    </row>
    <row r="23" spans="1:10" ht="18" customHeight="1">
      <c r="A23" s="13" t="s">
        <v>36</v>
      </c>
      <c r="B23" s="27" t="s">
        <v>82</v>
      </c>
      <c r="C23" s="20">
        <v>14</v>
      </c>
      <c r="D23" s="20">
        <v>11</v>
      </c>
      <c r="E23" s="20">
        <v>9</v>
      </c>
      <c r="F23" s="22">
        <f t="shared" si="0"/>
        <v>10.166666666666666</v>
      </c>
      <c r="G23" s="8"/>
      <c r="H23" s="5"/>
      <c r="I23" s="5"/>
      <c r="J23" s="5"/>
    </row>
    <row r="24" spans="1:10" ht="18" customHeight="1">
      <c r="A24" s="13" t="s">
        <v>36</v>
      </c>
      <c r="B24" s="27" t="s">
        <v>83</v>
      </c>
      <c r="C24" s="20">
        <v>14</v>
      </c>
      <c r="D24" s="20">
        <v>11</v>
      </c>
      <c r="E24" s="20">
        <v>9.5</v>
      </c>
      <c r="F24" s="22">
        <f t="shared" si="0"/>
        <v>10.5</v>
      </c>
      <c r="G24" s="8"/>
      <c r="H24" s="5"/>
      <c r="I24" s="5"/>
      <c r="J24" s="5"/>
    </row>
    <row r="25" spans="1:10" ht="18" customHeight="1">
      <c r="A25" s="13" t="s">
        <v>41</v>
      </c>
      <c r="B25" s="27" t="s">
        <v>4</v>
      </c>
      <c r="C25" s="20">
        <v>14</v>
      </c>
      <c r="D25" s="20">
        <v>10</v>
      </c>
      <c r="E25" s="20">
        <v>8.25</v>
      </c>
      <c r="F25" s="22">
        <f t="shared" si="0"/>
        <v>9.5</v>
      </c>
      <c r="G25" s="8"/>
      <c r="H25" s="5"/>
      <c r="I25" s="5"/>
      <c r="J25" s="5"/>
    </row>
    <row r="26" spans="1:10" ht="18" customHeight="1">
      <c r="A26" s="13" t="s">
        <v>84</v>
      </c>
      <c r="B26" s="27" t="s">
        <v>74</v>
      </c>
      <c r="C26" s="20">
        <v>19</v>
      </c>
      <c r="D26" s="20">
        <v>18</v>
      </c>
      <c r="E26" s="20">
        <v>18</v>
      </c>
      <c r="F26" s="22">
        <f t="shared" si="0"/>
        <v>18.166666666666668</v>
      </c>
      <c r="G26" s="8"/>
      <c r="H26" s="5"/>
      <c r="I26" s="5"/>
      <c r="J26" s="5"/>
    </row>
    <row r="27" spans="1:10" ht="18" customHeight="1">
      <c r="A27" s="13" t="s">
        <v>47</v>
      </c>
      <c r="B27" s="27" t="s">
        <v>85</v>
      </c>
      <c r="C27" s="20">
        <v>19</v>
      </c>
      <c r="D27" s="20">
        <v>18.5</v>
      </c>
      <c r="E27" s="20">
        <v>18.5</v>
      </c>
      <c r="F27" s="22">
        <f t="shared" si="0"/>
        <v>18.583333333333332</v>
      </c>
      <c r="G27" s="8"/>
      <c r="H27" s="5"/>
      <c r="I27" s="5"/>
      <c r="J27" s="5"/>
    </row>
    <row r="28" spans="1:10" ht="18" customHeight="1">
      <c r="A28" s="13" t="s">
        <v>47</v>
      </c>
      <c r="B28" s="27" t="s">
        <v>86</v>
      </c>
      <c r="C28" s="20">
        <v>14</v>
      </c>
      <c r="D28" s="20">
        <v>10</v>
      </c>
      <c r="E28" s="20">
        <v>8.5</v>
      </c>
      <c r="F28" s="22">
        <f t="shared" si="0"/>
        <v>9.6666666666666661</v>
      </c>
      <c r="G28" s="8"/>
      <c r="H28" s="5"/>
      <c r="I28" s="5"/>
      <c r="J28" s="5"/>
    </row>
    <row r="29" spans="1:10" ht="18" customHeight="1">
      <c r="A29" s="13" t="s">
        <v>87</v>
      </c>
      <c r="B29" s="27" t="s">
        <v>88</v>
      </c>
      <c r="C29" s="20">
        <v>18</v>
      </c>
      <c r="D29" s="20">
        <v>17.5</v>
      </c>
      <c r="E29" s="20">
        <v>17.5</v>
      </c>
      <c r="F29" s="22">
        <f t="shared" si="0"/>
        <v>17.583333333333332</v>
      </c>
      <c r="G29" s="8"/>
      <c r="H29" s="5"/>
      <c r="I29" s="5"/>
      <c r="J29" s="5"/>
    </row>
    <row r="30" spans="1:10" ht="18" customHeight="1">
      <c r="A30" s="13" t="s">
        <v>89</v>
      </c>
      <c r="B30" s="27" t="s">
        <v>46</v>
      </c>
      <c r="C30" s="20">
        <v>15</v>
      </c>
      <c r="D30" s="20">
        <v>14</v>
      </c>
      <c r="E30" s="20">
        <v>13.75</v>
      </c>
      <c r="F30" s="22">
        <f t="shared" si="0"/>
        <v>14</v>
      </c>
      <c r="G30" s="8"/>
      <c r="H30" s="5"/>
      <c r="I30" s="5"/>
      <c r="J30" s="5"/>
    </row>
    <row r="31" spans="1:10" ht="18" customHeight="1">
      <c r="A31" s="13" t="s">
        <v>54</v>
      </c>
      <c r="B31" s="27" t="s">
        <v>90</v>
      </c>
      <c r="C31" s="20">
        <v>16</v>
      </c>
      <c r="D31" s="20">
        <v>15.5</v>
      </c>
      <c r="E31" s="20">
        <v>15.5</v>
      </c>
      <c r="F31" s="22">
        <f t="shared" si="0"/>
        <v>15.583333333333334</v>
      </c>
      <c r="G31" s="8"/>
      <c r="H31" s="5"/>
      <c r="I31" s="5"/>
      <c r="J31" s="5"/>
    </row>
    <row r="32" spans="1:10" ht="18" customHeight="1">
      <c r="A32" s="13" t="s">
        <v>54</v>
      </c>
      <c r="B32" s="27" t="s">
        <v>91</v>
      </c>
      <c r="C32" s="20">
        <v>18</v>
      </c>
      <c r="D32" s="20">
        <v>17.25</v>
      </c>
      <c r="E32" s="20">
        <v>17.25</v>
      </c>
      <c r="F32" s="22">
        <f t="shared" si="0"/>
        <v>17.375</v>
      </c>
      <c r="G32" s="8"/>
      <c r="H32" s="5"/>
      <c r="I32" s="5"/>
      <c r="J32" s="5"/>
    </row>
    <row r="33" spans="1:10" ht="18" customHeight="1">
      <c r="A33" s="13" t="s">
        <v>92</v>
      </c>
      <c r="B33" s="27" t="s">
        <v>93</v>
      </c>
      <c r="C33" s="20">
        <v>14</v>
      </c>
      <c r="D33" s="20">
        <v>13</v>
      </c>
      <c r="E33" s="20">
        <v>11.5</v>
      </c>
      <c r="F33" s="22">
        <f t="shared" si="0"/>
        <v>12.166666666666666</v>
      </c>
      <c r="G33" s="8"/>
      <c r="H33" s="5"/>
      <c r="I33" s="5"/>
      <c r="J33" s="5"/>
    </row>
    <row r="34" spans="1:10" ht="18" customHeight="1">
      <c r="A34" s="13" t="s">
        <v>94</v>
      </c>
      <c r="B34" s="27" t="s">
        <v>95</v>
      </c>
      <c r="C34" s="20">
        <v>14</v>
      </c>
      <c r="D34" s="20">
        <v>12</v>
      </c>
      <c r="E34" s="20">
        <v>10.5</v>
      </c>
      <c r="F34" s="22">
        <f t="shared" si="0"/>
        <v>11.333333333333334</v>
      </c>
      <c r="G34" s="8"/>
      <c r="H34" s="5"/>
      <c r="I34" s="5"/>
      <c r="J34" s="5"/>
    </row>
    <row r="35" spans="1:10" ht="18" customHeight="1">
      <c r="A35" s="13" t="s">
        <v>96</v>
      </c>
      <c r="B35" s="27" t="s">
        <v>97</v>
      </c>
      <c r="C35" s="20">
        <v>19</v>
      </c>
      <c r="D35" s="20">
        <v>18.5</v>
      </c>
      <c r="E35" s="20">
        <v>18.5</v>
      </c>
      <c r="F35" s="22">
        <f t="shared" si="0"/>
        <v>18.583333333333332</v>
      </c>
      <c r="G35" s="8"/>
      <c r="H35" s="5"/>
      <c r="I35" s="5"/>
      <c r="J35" s="5"/>
    </row>
    <row r="36" spans="1:10" ht="18" customHeight="1">
      <c r="A36" s="14"/>
      <c r="B36" s="14"/>
      <c r="C36" s="14"/>
      <c r="D36" s="14"/>
      <c r="E36" s="14"/>
      <c r="F36" s="14"/>
    </row>
    <row r="37" spans="1:10" ht="18" customHeight="1">
      <c r="A37" s="37" t="s">
        <v>152</v>
      </c>
      <c r="B37" s="37"/>
      <c r="C37" s="26">
        <f>AVERAGE(C4:C35)</f>
        <v>16.203125</v>
      </c>
      <c r="D37" s="26">
        <f>AVERAGE(D4:D35)</f>
        <v>14.6484375</v>
      </c>
      <c r="E37" s="26">
        <f>AVERAGE(E4:E35)</f>
        <v>13.9296875</v>
      </c>
      <c r="F37" s="26">
        <f>AVERAGE(F4:F35)</f>
        <v>14.428385416666666</v>
      </c>
    </row>
    <row r="38" spans="1:10" ht="18" customHeight="1">
      <c r="A38" s="34" t="s">
        <v>203</v>
      </c>
      <c r="B38" s="34"/>
      <c r="C38" s="23">
        <f>COUNTIF(C4:C35,"&lt;10")</f>
        <v>0</v>
      </c>
      <c r="D38" s="23">
        <f>COUNTIF(D4:D35,"&lt;10")</f>
        <v>0</v>
      </c>
      <c r="E38" s="23">
        <f>COUNTIF(E4:E35,"&lt;10")</f>
        <v>8</v>
      </c>
      <c r="F38" s="23">
        <f>COUNTIF(F4:F35,"&lt;10")</f>
        <v>5</v>
      </c>
    </row>
    <row r="39" spans="1:10" ht="18" customHeight="1">
      <c r="A39" s="35" t="s">
        <v>204</v>
      </c>
      <c r="B39" s="35"/>
      <c r="C39" s="30">
        <f>COUNTIF(C4:C35,"&gt;=10")</f>
        <v>32</v>
      </c>
      <c r="D39" s="30">
        <f>COUNTIF(D4:D35,"&gt;=10")</f>
        <v>32</v>
      </c>
      <c r="E39" s="30">
        <f>COUNTIF(E4:E35,"&gt;=10")</f>
        <v>24</v>
      </c>
      <c r="F39" s="30">
        <f>COUNTIF(F4:F35,"&gt;=10")</f>
        <v>27</v>
      </c>
    </row>
    <row r="40" spans="1:10" ht="18" customHeight="1">
      <c r="A40" s="34" t="s">
        <v>205</v>
      </c>
      <c r="B40" s="34"/>
      <c r="C40" s="24">
        <f>C38/(C38+C39)</f>
        <v>0</v>
      </c>
      <c r="D40" s="24">
        <f>D38/(D38+D39)</f>
        <v>0</v>
      </c>
      <c r="E40" s="24">
        <f>E38/(E38+E39)</f>
        <v>0.25</v>
      </c>
      <c r="F40" s="24">
        <f>F38/(F38+F39)</f>
        <v>0.15625</v>
      </c>
    </row>
    <row r="41" spans="1:10" ht="18" customHeight="1">
      <c r="A41" s="35" t="s">
        <v>206</v>
      </c>
      <c r="B41" s="35"/>
      <c r="C41" s="31">
        <f>C39/(C38+C39)</f>
        <v>1</v>
      </c>
      <c r="D41" s="31">
        <f>D39/(D38+D39)</f>
        <v>1</v>
      </c>
      <c r="E41" s="31">
        <f>E39/(E38+E39)</f>
        <v>0.75</v>
      </c>
      <c r="F41" s="31">
        <f>F39/(F38+F39)</f>
        <v>0.84375</v>
      </c>
    </row>
  </sheetData>
  <mergeCells count="6">
    <mergeCell ref="A41:B41"/>
    <mergeCell ref="A1:F2"/>
    <mergeCell ref="A37:B37"/>
    <mergeCell ref="A38:B38"/>
    <mergeCell ref="A39:B39"/>
    <mergeCell ref="A40:B40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workbookViewId="0">
      <selection activeCell="C3" sqref="A3:C3"/>
    </sheetView>
  </sheetViews>
  <sheetFormatPr baseColWidth="10" defaultRowHeight="14.25"/>
  <cols>
    <col min="1" max="3" width="15.625" customWidth="1"/>
    <col min="4" max="6" width="12.75" customWidth="1"/>
  </cols>
  <sheetData>
    <row r="1" spans="1:6" ht="18" customHeight="1">
      <c r="A1" s="39" t="s">
        <v>202</v>
      </c>
      <c r="B1" s="39"/>
      <c r="C1" s="39"/>
      <c r="D1" s="39"/>
      <c r="E1" s="39"/>
      <c r="F1" s="39"/>
    </row>
    <row r="2" spans="1:6" ht="18" customHeight="1">
      <c r="A2" s="39"/>
      <c r="B2" s="39"/>
      <c r="C2" s="39"/>
      <c r="D2" s="39"/>
      <c r="E2" s="39"/>
      <c r="F2" s="39"/>
    </row>
    <row r="3" spans="1:6" ht="18" customHeight="1">
      <c r="A3" s="11" t="s">
        <v>0</v>
      </c>
      <c r="B3" s="11" t="s">
        <v>1</v>
      </c>
      <c r="C3" s="12" t="s">
        <v>208</v>
      </c>
      <c r="D3" s="12" t="s">
        <v>98</v>
      </c>
      <c r="E3" s="12" t="s">
        <v>99</v>
      </c>
      <c r="F3" s="11" t="s">
        <v>152</v>
      </c>
    </row>
    <row r="4" spans="1:6" ht="18" customHeight="1">
      <c r="A4" s="13" t="s">
        <v>56</v>
      </c>
      <c r="B4" s="27" t="s">
        <v>157</v>
      </c>
      <c r="C4" s="20">
        <v>14</v>
      </c>
      <c r="D4" s="20">
        <v>12</v>
      </c>
      <c r="E4" s="20">
        <v>10.5</v>
      </c>
      <c r="F4" s="22">
        <f>((C4+D4)/2+E4*2)/3</f>
        <v>11.333333333333334</v>
      </c>
    </row>
    <row r="5" spans="1:6" ht="18" customHeight="1">
      <c r="A5" s="13" t="s">
        <v>5</v>
      </c>
      <c r="B5" s="27" t="s">
        <v>158</v>
      </c>
      <c r="C5" s="20">
        <v>14</v>
      </c>
      <c r="D5" s="20">
        <v>13</v>
      </c>
      <c r="E5" s="20">
        <v>12.5</v>
      </c>
      <c r="F5" s="22">
        <f t="shared" ref="F5:F28" si="0">((C5+D5)/2+E5*2)/3</f>
        <v>12.833333333333334</v>
      </c>
    </row>
    <row r="6" spans="1:6" ht="18" customHeight="1">
      <c r="A6" s="13" t="s">
        <v>12</v>
      </c>
      <c r="B6" s="27" t="s">
        <v>134</v>
      </c>
      <c r="C6" s="20">
        <v>15</v>
      </c>
      <c r="D6" s="20">
        <v>14</v>
      </c>
      <c r="E6" s="20">
        <v>13.5</v>
      </c>
      <c r="F6" s="22">
        <f t="shared" si="0"/>
        <v>13.833333333333334</v>
      </c>
    </row>
    <row r="7" spans="1:6" ht="18" customHeight="1">
      <c r="A7" s="13" t="s">
        <v>16</v>
      </c>
      <c r="B7" s="27" t="s">
        <v>159</v>
      </c>
      <c r="C7" s="20">
        <v>14</v>
      </c>
      <c r="D7" s="20">
        <v>12</v>
      </c>
      <c r="E7" s="20">
        <v>10</v>
      </c>
      <c r="F7" s="22">
        <f t="shared" si="0"/>
        <v>11</v>
      </c>
    </row>
    <row r="8" spans="1:6" ht="18" customHeight="1">
      <c r="A8" s="13" t="s">
        <v>67</v>
      </c>
      <c r="B8" s="27" t="s">
        <v>160</v>
      </c>
      <c r="C8" s="20">
        <v>14</v>
      </c>
      <c r="D8" s="20">
        <v>13</v>
      </c>
      <c r="E8" s="20">
        <v>12</v>
      </c>
      <c r="F8" s="22">
        <f t="shared" si="0"/>
        <v>12.5</v>
      </c>
    </row>
    <row r="9" spans="1:6" ht="18" customHeight="1">
      <c r="A9" s="13" t="s">
        <v>161</v>
      </c>
      <c r="B9" s="27" t="s">
        <v>162</v>
      </c>
      <c r="C9" s="20">
        <v>15</v>
      </c>
      <c r="D9" s="20">
        <v>14</v>
      </c>
      <c r="E9" s="20">
        <v>13</v>
      </c>
      <c r="F9" s="22">
        <f t="shared" si="0"/>
        <v>13.5</v>
      </c>
    </row>
    <row r="10" spans="1:6" ht="18" customHeight="1">
      <c r="A10" s="13" t="s">
        <v>18</v>
      </c>
      <c r="B10" s="27" t="s">
        <v>163</v>
      </c>
      <c r="C10" s="20">
        <v>14</v>
      </c>
      <c r="D10" s="20">
        <v>12</v>
      </c>
      <c r="E10" s="20">
        <v>11</v>
      </c>
      <c r="F10" s="22">
        <f t="shared" si="0"/>
        <v>11.666666666666666</v>
      </c>
    </row>
    <row r="11" spans="1:6" ht="18" customHeight="1">
      <c r="A11" s="13" t="s">
        <v>20</v>
      </c>
      <c r="B11" s="27" t="s">
        <v>74</v>
      </c>
      <c r="C11" s="20">
        <v>14</v>
      </c>
      <c r="D11" s="20">
        <v>11</v>
      </c>
      <c r="E11" s="20">
        <v>9</v>
      </c>
      <c r="F11" s="22">
        <f t="shared" si="0"/>
        <v>10.166666666666666</v>
      </c>
    </row>
    <row r="12" spans="1:6" ht="18" customHeight="1">
      <c r="A12" s="13" t="s">
        <v>25</v>
      </c>
      <c r="B12" s="27" t="s">
        <v>15</v>
      </c>
      <c r="C12" s="20">
        <v>15</v>
      </c>
      <c r="D12" s="20">
        <v>13</v>
      </c>
      <c r="E12" s="20">
        <v>12.5</v>
      </c>
      <c r="F12" s="22">
        <f t="shared" si="0"/>
        <v>13</v>
      </c>
    </row>
    <row r="13" spans="1:6" ht="18" customHeight="1">
      <c r="A13" s="13" t="s">
        <v>25</v>
      </c>
      <c r="B13" s="27" t="s">
        <v>164</v>
      </c>
      <c r="C13" s="20">
        <v>14</v>
      </c>
      <c r="D13" s="20">
        <v>8</v>
      </c>
      <c r="E13" s="20">
        <v>6.5</v>
      </c>
      <c r="F13" s="22">
        <f t="shared" si="0"/>
        <v>8</v>
      </c>
    </row>
    <row r="14" spans="1:6" ht="18" customHeight="1">
      <c r="A14" s="13" t="s">
        <v>165</v>
      </c>
      <c r="B14" s="27" t="s">
        <v>118</v>
      </c>
      <c r="C14" s="20">
        <v>14</v>
      </c>
      <c r="D14" s="20">
        <v>10</v>
      </c>
      <c r="E14" s="20">
        <v>8</v>
      </c>
      <c r="F14" s="22">
        <f t="shared" si="0"/>
        <v>9.3333333333333339</v>
      </c>
    </row>
    <row r="15" spans="1:6" ht="18" customHeight="1">
      <c r="A15" s="13" t="s">
        <v>166</v>
      </c>
      <c r="B15" s="27" t="s">
        <v>167</v>
      </c>
      <c r="C15" s="20">
        <v>14</v>
      </c>
      <c r="D15" s="20">
        <v>9</v>
      </c>
      <c r="E15" s="20">
        <v>7.5</v>
      </c>
      <c r="F15" s="22">
        <f t="shared" si="0"/>
        <v>8.8333333333333339</v>
      </c>
    </row>
    <row r="16" spans="1:6" ht="18" customHeight="1">
      <c r="A16" s="13" t="s">
        <v>34</v>
      </c>
      <c r="B16" s="27" t="s">
        <v>168</v>
      </c>
      <c r="C16" s="20">
        <v>16</v>
      </c>
      <c r="D16" s="20">
        <v>14</v>
      </c>
      <c r="E16" s="20">
        <v>13.5</v>
      </c>
      <c r="F16" s="22">
        <f t="shared" si="0"/>
        <v>14</v>
      </c>
    </row>
    <row r="17" spans="1:6" ht="18" customHeight="1">
      <c r="A17" s="13" t="s">
        <v>79</v>
      </c>
      <c r="B17" s="27" t="s">
        <v>169</v>
      </c>
      <c r="C17" s="20">
        <v>14</v>
      </c>
      <c r="D17" s="20">
        <v>12</v>
      </c>
      <c r="E17" s="20">
        <v>11.5</v>
      </c>
      <c r="F17" s="22">
        <f t="shared" si="0"/>
        <v>12</v>
      </c>
    </row>
    <row r="18" spans="1:6" ht="18" customHeight="1">
      <c r="A18" s="13" t="s">
        <v>36</v>
      </c>
      <c r="B18" s="27" t="s">
        <v>121</v>
      </c>
      <c r="C18" s="20">
        <v>14</v>
      </c>
      <c r="D18" s="20">
        <v>11</v>
      </c>
      <c r="E18" s="20">
        <v>10</v>
      </c>
      <c r="F18" s="22">
        <f t="shared" si="0"/>
        <v>10.833333333333334</v>
      </c>
    </row>
    <row r="19" spans="1:6" ht="18" customHeight="1">
      <c r="A19" s="13" t="s">
        <v>36</v>
      </c>
      <c r="B19" s="27" t="s">
        <v>170</v>
      </c>
      <c r="C19" s="20">
        <v>15</v>
      </c>
      <c r="D19" s="20">
        <v>13</v>
      </c>
      <c r="E19" s="20">
        <v>12.5</v>
      </c>
      <c r="F19" s="22">
        <f t="shared" si="0"/>
        <v>13</v>
      </c>
    </row>
    <row r="20" spans="1:6" ht="18" customHeight="1">
      <c r="A20" s="13" t="s">
        <v>39</v>
      </c>
      <c r="B20" s="27" t="s">
        <v>171</v>
      </c>
      <c r="C20" s="20">
        <v>14</v>
      </c>
      <c r="D20" s="20">
        <v>10</v>
      </c>
      <c r="E20" s="20">
        <v>8</v>
      </c>
      <c r="F20" s="22">
        <f t="shared" si="0"/>
        <v>9.3333333333333339</v>
      </c>
    </row>
    <row r="21" spans="1:6" ht="18" customHeight="1">
      <c r="A21" s="13" t="s">
        <v>41</v>
      </c>
      <c r="B21" s="27" t="s">
        <v>172</v>
      </c>
      <c r="C21" s="20">
        <v>16</v>
      </c>
      <c r="D21" s="20">
        <v>15</v>
      </c>
      <c r="E21" s="20">
        <v>14.5</v>
      </c>
      <c r="F21" s="22">
        <f t="shared" si="0"/>
        <v>14.833333333333334</v>
      </c>
    </row>
    <row r="22" spans="1:6" ht="18" customHeight="1">
      <c r="A22" s="13" t="s">
        <v>43</v>
      </c>
      <c r="B22" s="27" t="s">
        <v>40</v>
      </c>
      <c r="C22" s="20">
        <v>14</v>
      </c>
      <c r="D22" s="20">
        <v>11</v>
      </c>
      <c r="E22" s="20">
        <v>9.5</v>
      </c>
      <c r="F22" s="22">
        <f t="shared" si="0"/>
        <v>10.5</v>
      </c>
    </row>
    <row r="23" spans="1:6" ht="18" customHeight="1">
      <c r="A23" s="13" t="s">
        <v>47</v>
      </c>
      <c r="B23" s="27" t="s">
        <v>6</v>
      </c>
      <c r="C23" s="20">
        <v>18</v>
      </c>
      <c r="D23" s="20">
        <v>17.5</v>
      </c>
      <c r="E23" s="20">
        <v>17.5</v>
      </c>
      <c r="F23" s="22">
        <f t="shared" si="0"/>
        <v>17.583333333333332</v>
      </c>
    </row>
    <row r="24" spans="1:6" ht="18" customHeight="1">
      <c r="A24" s="13" t="s">
        <v>173</v>
      </c>
      <c r="B24" s="27" t="s">
        <v>174</v>
      </c>
      <c r="C24" s="20">
        <v>14</v>
      </c>
      <c r="D24" s="20">
        <v>12</v>
      </c>
      <c r="E24" s="20">
        <v>11</v>
      </c>
      <c r="F24" s="22">
        <f t="shared" si="0"/>
        <v>11.666666666666666</v>
      </c>
    </row>
    <row r="25" spans="1:6" ht="18" customHeight="1">
      <c r="A25" s="13" t="s">
        <v>50</v>
      </c>
      <c r="B25" s="27" t="s">
        <v>168</v>
      </c>
      <c r="C25" s="20">
        <v>16</v>
      </c>
      <c r="D25" s="20">
        <v>15.5</v>
      </c>
      <c r="E25" s="20">
        <v>15.5</v>
      </c>
      <c r="F25" s="22">
        <f t="shared" si="0"/>
        <v>15.583333333333334</v>
      </c>
    </row>
    <row r="26" spans="1:6" ht="18" customHeight="1">
      <c r="A26" s="13" t="s">
        <v>87</v>
      </c>
      <c r="B26" s="27" t="s">
        <v>175</v>
      </c>
      <c r="C26" s="20">
        <v>14</v>
      </c>
      <c r="D26" s="20">
        <v>11</v>
      </c>
      <c r="E26" s="20">
        <v>10</v>
      </c>
      <c r="F26" s="22">
        <f t="shared" si="0"/>
        <v>10.833333333333334</v>
      </c>
    </row>
    <row r="27" spans="1:6" ht="18" customHeight="1">
      <c r="A27" s="13" t="s">
        <v>176</v>
      </c>
      <c r="B27" s="27" t="s">
        <v>177</v>
      </c>
      <c r="C27" s="20">
        <v>14</v>
      </c>
      <c r="D27" s="20">
        <v>11</v>
      </c>
      <c r="E27" s="20">
        <v>9</v>
      </c>
      <c r="F27" s="22">
        <f t="shared" si="0"/>
        <v>10.166666666666666</v>
      </c>
    </row>
    <row r="28" spans="1:6" ht="18" customHeight="1">
      <c r="A28" s="13" t="s">
        <v>150</v>
      </c>
      <c r="B28" s="27" t="s">
        <v>178</v>
      </c>
      <c r="C28" s="20">
        <v>14</v>
      </c>
      <c r="D28" s="20">
        <v>11</v>
      </c>
      <c r="E28" s="20">
        <v>10</v>
      </c>
      <c r="F28" s="22">
        <f t="shared" si="0"/>
        <v>10.833333333333334</v>
      </c>
    </row>
    <row r="29" spans="1:6" ht="18" customHeight="1">
      <c r="A29" s="17"/>
      <c r="B29" s="17"/>
      <c r="C29" s="17"/>
      <c r="D29" s="18"/>
      <c r="E29" s="18"/>
      <c r="F29" s="18"/>
    </row>
    <row r="30" spans="1:6" ht="18" customHeight="1">
      <c r="A30" s="37" t="s">
        <v>152</v>
      </c>
      <c r="B30" s="37"/>
      <c r="C30" s="25">
        <f>AVERAGE(C4:C28)</f>
        <v>14.56</v>
      </c>
      <c r="D30" s="25">
        <f>AVERAGE(D4:D28)</f>
        <v>12.2</v>
      </c>
      <c r="E30" s="25">
        <f>AVERAGE(E4:E28)</f>
        <v>11.14</v>
      </c>
      <c r="F30" s="26">
        <f>AVERAGE(F4:F28)</f>
        <v>11.886666666666667</v>
      </c>
    </row>
    <row r="31" spans="1:6" ht="18" customHeight="1">
      <c r="A31" s="34" t="s">
        <v>203</v>
      </c>
      <c r="B31" s="34"/>
      <c r="C31" s="23">
        <f>COUNTIF(C4:C28,"&lt;10")</f>
        <v>0</v>
      </c>
      <c r="D31" s="23">
        <f>COUNTIF(D4:D28,"&lt;10")</f>
        <v>2</v>
      </c>
      <c r="E31" s="23">
        <f>COUNTIF(E4:E28,"&lt;10")</f>
        <v>7</v>
      </c>
      <c r="F31" s="23">
        <f>COUNTIF(F4:F28,"&lt;10")</f>
        <v>4</v>
      </c>
    </row>
    <row r="32" spans="1:6" ht="18" customHeight="1">
      <c r="A32" s="35" t="s">
        <v>204</v>
      </c>
      <c r="B32" s="35"/>
      <c r="C32" s="30">
        <f>COUNTIF(C4:C28,"&gt;=10")</f>
        <v>25</v>
      </c>
      <c r="D32" s="30">
        <f>COUNTIF(D4:D28,"&gt;=10")</f>
        <v>23</v>
      </c>
      <c r="E32" s="30">
        <f>COUNTIF(E4:E28,"&gt;=10")</f>
        <v>18</v>
      </c>
      <c r="F32" s="30">
        <f>COUNTIF(F4:F28,"&gt;=10")</f>
        <v>21</v>
      </c>
    </row>
    <row r="33" spans="1:6" ht="18" customHeight="1">
      <c r="A33" s="34" t="s">
        <v>205</v>
      </c>
      <c r="B33" s="34"/>
      <c r="C33" s="24">
        <f>C31/(C31+C32)</f>
        <v>0</v>
      </c>
      <c r="D33" s="24">
        <f>D31/(D31+D32)</f>
        <v>0.08</v>
      </c>
      <c r="E33" s="24">
        <f>E31/(E31+E32)</f>
        <v>0.28000000000000003</v>
      </c>
      <c r="F33" s="24">
        <f>F31/(F31+F32)</f>
        <v>0.16</v>
      </c>
    </row>
    <row r="34" spans="1:6" ht="18" customHeight="1">
      <c r="A34" s="35" t="s">
        <v>206</v>
      </c>
      <c r="B34" s="35"/>
      <c r="C34" s="31">
        <f>C32/(C31+C32)</f>
        <v>1</v>
      </c>
      <c r="D34" s="31">
        <f>D32/(D31+D32)</f>
        <v>0.92</v>
      </c>
      <c r="E34" s="31">
        <f>E32/(E31+E32)</f>
        <v>0.72</v>
      </c>
      <c r="F34" s="31">
        <f>F32/(F31+F32)</f>
        <v>0.84</v>
      </c>
    </row>
    <row r="35" spans="1:6" ht="15.75">
      <c r="A35" s="7"/>
      <c r="B35" s="7"/>
      <c r="C35" s="2"/>
      <c r="D35" s="4"/>
      <c r="E35" s="4"/>
      <c r="F35" s="4"/>
    </row>
  </sheetData>
  <mergeCells count="6">
    <mergeCell ref="A34:B34"/>
    <mergeCell ref="A1:F2"/>
    <mergeCell ref="A30:B30"/>
    <mergeCell ref="A31:B31"/>
    <mergeCell ref="A32:B32"/>
    <mergeCell ref="A33:B33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opLeftCell="A19" workbookViewId="0">
      <selection activeCell="C29" sqref="A29:C29"/>
    </sheetView>
  </sheetViews>
  <sheetFormatPr baseColWidth="10" defaultRowHeight="14.25"/>
  <cols>
    <col min="1" max="3" width="15.625" customWidth="1"/>
    <col min="4" max="6" width="12.75" customWidth="1"/>
  </cols>
  <sheetData>
    <row r="1" spans="1:6" ht="18" customHeight="1">
      <c r="A1" s="39" t="s">
        <v>207</v>
      </c>
      <c r="B1" s="39"/>
      <c r="C1" s="39"/>
      <c r="D1" s="39"/>
      <c r="E1" s="39"/>
      <c r="F1" s="39"/>
    </row>
    <row r="2" spans="1:6" ht="18" customHeight="1">
      <c r="A2" s="39"/>
      <c r="B2" s="39"/>
      <c r="C2" s="39"/>
      <c r="D2" s="39"/>
      <c r="E2" s="39"/>
      <c r="F2" s="39"/>
    </row>
    <row r="3" spans="1:6" ht="18" customHeight="1">
      <c r="A3" s="11" t="s">
        <v>0</v>
      </c>
      <c r="B3" s="11" t="s">
        <v>1</v>
      </c>
      <c r="C3" s="12" t="s">
        <v>208</v>
      </c>
      <c r="D3" s="12" t="s">
        <v>98</v>
      </c>
      <c r="E3" s="12" t="s">
        <v>99</v>
      </c>
      <c r="F3" s="11" t="s">
        <v>152</v>
      </c>
    </row>
    <row r="4" spans="1:6" ht="18" customHeight="1">
      <c r="A4" s="13" t="s">
        <v>179</v>
      </c>
      <c r="B4" s="27" t="s">
        <v>180</v>
      </c>
      <c r="C4" s="20">
        <v>14</v>
      </c>
      <c r="D4" s="20">
        <v>11</v>
      </c>
      <c r="E4" s="20">
        <v>9.5</v>
      </c>
      <c r="F4" s="22">
        <f>((C4+D4)/2+E4*2)/3</f>
        <v>10.5</v>
      </c>
    </row>
    <row r="5" spans="1:6" ht="18" customHeight="1">
      <c r="A5" s="13" t="s">
        <v>181</v>
      </c>
      <c r="B5" s="27" t="s">
        <v>83</v>
      </c>
      <c r="C5" s="20">
        <v>14</v>
      </c>
      <c r="D5" s="20">
        <v>9</v>
      </c>
      <c r="E5" s="20">
        <v>7.25</v>
      </c>
      <c r="F5" s="22">
        <f t="shared" ref="F5:F27" si="0">((C5+D5)/2+E5*2)/3</f>
        <v>8.6666666666666661</v>
      </c>
    </row>
    <row r="6" spans="1:6" ht="18" customHeight="1">
      <c r="A6" s="13" t="s">
        <v>182</v>
      </c>
      <c r="B6" s="27" t="s">
        <v>183</v>
      </c>
      <c r="C6" s="20">
        <v>14</v>
      </c>
      <c r="D6" s="20">
        <v>11</v>
      </c>
      <c r="E6" s="20">
        <v>9.5</v>
      </c>
      <c r="F6" s="22">
        <f t="shared" si="0"/>
        <v>10.5</v>
      </c>
    </row>
    <row r="7" spans="1:6" ht="18" customHeight="1">
      <c r="A7" s="13" t="s">
        <v>9</v>
      </c>
      <c r="B7" s="27" t="s">
        <v>184</v>
      </c>
      <c r="C7" s="20">
        <v>19</v>
      </c>
      <c r="D7" s="20">
        <v>18.5</v>
      </c>
      <c r="E7" s="20">
        <v>18.5</v>
      </c>
      <c r="F7" s="22">
        <f t="shared" si="0"/>
        <v>18.583333333333332</v>
      </c>
    </row>
    <row r="8" spans="1:6" ht="18" customHeight="1">
      <c r="A8" s="13" t="s">
        <v>12</v>
      </c>
      <c r="B8" s="27" t="s">
        <v>185</v>
      </c>
      <c r="C8" s="20">
        <v>15</v>
      </c>
      <c r="D8" s="20">
        <v>14</v>
      </c>
      <c r="E8" s="20">
        <v>13.5</v>
      </c>
      <c r="F8" s="22">
        <f t="shared" si="0"/>
        <v>13.833333333333334</v>
      </c>
    </row>
    <row r="9" spans="1:6" ht="18" customHeight="1">
      <c r="A9" s="13" t="s">
        <v>16</v>
      </c>
      <c r="B9" s="27" t="s">
        <v>186</v>
      </c>
      <c r="C9" s="20">
        <v>14</v>
      </c>
      <c r="D9" s="20">
        <v>11</v>
      </c>
      <c r="E9" s="20">
        <v>9.5</v>
      </c>
      <c r="F9" s="22">
        <f t="shared" si="0"/>
        <v>10.5</v>
      </c>
    </row>
    <row r="10" spans="1:6" ht="18" customHeight="1">
      <c r="A10" s="13" t="s">
        <v>187</v>
      </c>
      <c r="B10" s="27" t="s">
        <v>188</v>
      </c>
      <c r="C10" s="20">
        <v>14</v>
      </c>
      <c r="D10" s="20">
        <v>9</v>
      </c>
      <c r="E10" s="20">
        <v>7</v>
      </c>
      <c r="F10" s="22">
        <f t="shared" si="0"/>
        <v>8.5</v>
      </c>
    </row>
    <row r="11" spans="1:6" ht="18" customHeight="1">
      <c r="A11" s="13" t="s">
        <v>23</v>
      </c>
      <c r="B11" s="27" t="s">
        <v>189</v>
      </c>
      <c r="C11" s="20">
        <v>14</v>
      </c>
      <c r="D11" s="20">
        <v>10</v>
      </c>
      <c r="E11" s="20">
        <v>8</v>
      </c>
      <c r="F11" s="22">
        <f t="shared" si="0"/>
        <v>9.3333333333333339</v>
      </c>
    </row>
    <row r="12" spans="1:6" ht="18" customHeight="1">
      <c r="A12" s="13" t="s">
        <v>25</v>
      </c>
      <c r="B12" s="27" t="s">
        <v>190</v>
      </c>
      <c r="C12" s="20">
        <v>14</v>
      </c>
      <c r="D12" s="20">
        <v>13</v>
      </c>
      <c r="E12" s="20">
        <v>12.5</v>
      </c>
      <c r="F12" s="22">
        <f t="shared" si="0"/>
        <v>12.833333333333334</v>
      </c>
    </row>
    <row r="13" spans="1:6" ht="18" customHeight="1">
      <c r="A13" s="13" t="s">
        <v>79</v>
      </c>
      <c r="B13" s="27" t="s">
        <v>191</v>
      </c>
      <c r="C13" s="20">
        <v>14</v>
      </c>
      <c r="D13" s="20">
        <v>9</v>
      </c>
      <c r="E13" s="20">
        <v>7.5</v>
      </c>
      <c r="F13" s="22">
        <f t="shared" si="0"/>
        <v>8.8333333333333339</v>
      </c>
    </row>
    <row r="14" spans="1:6" ht="18" customHeight="1">
      <c r="A14" s="13" t="s">
        <v>36</v>
      </c>
      <c r="B14" s="27" t="s">
        <v>192</v>
      </c>
      <c r="C14" s="20">
        <v>14</v>
      </c>
      <c r="D14" s="20">
        <v>11</v>
      </c>
      <c r="E14" s="20">
        <v>10</v>
      </c>
      <c r="F14" s="22">
        <f t="shared" si="0"/>
        <v>10.833333333333334</v>
      </c>
    </row>
    <row r="15" spans="1:6" ht="18" customHeight="1">
      <c r="A15" s="13" t="s">
        <v>193</v>
      </c>
      <c r="B15" s="27" t="s">
        <v>85</v>
      </c>
      <c r="C15" s="20">
        <v>17</v>
      </c>
      <c r="D15" s="20">
        <v>15.5</v>
      </c>
      <c r="E15" s="20">
        <v>15.5</v>
      </c>
      <c r="F15" s="22">
        <f t="shared" si="0"/>
        <v>15.75</v>
      </c>
    </row>
    <row r="16" spans="1:6" ht="18" customHeight="1">
      <c r="A16" s="13" t="s">
        <v>194</v>
      </c>
      <c r="B16" s="27" t="s">
        <v>24</v>
      </c>
      <c r="C16" s="20">
        <v>14</v>
      </c>
      <c r="D16" s="20">
        <v>11</v>
      </c>
      <c r="E16" s="20">
        <v>10</v>
      </c>
      <c r="F16" s="22">
        <f t="shared" si="0"/>
        <v>10.833333333333334</v>
      </c>
    </row>
    <row r="17" spans="1:6" ht="18" customHeight="1">
      <c r="A17" s="13" t="s">
        <v>194</v>
      </c>
      <c r="B17" s="27" t="s">
        <v>159</v>
      </c>
      <c r="C17" s="20">
        <v>15</v>
      </c>
      <c r="D17" s="20">
        <v>13</v>
      </c>
      <c r="E17" s="20">
        <v>12</v>
      </c>
      <c r="F17" s="22">
        <f t="shared" si="0"/>
        <v>12.666666666666666</v>
      </c>
    </row>
    <row r="18" spans="1:6" ht="18" customHeight="1">
      <c r="A18" s="13" t="s">
        <v>195</v>
      </c>
      <c r="B18" s="27" t="s">
        <v>196</v>
      </c>
      <c r="C18" s="20">
        <v>14</v>
      </c>
      <c r="D18" s="20">
        <v>11</v>
      </c>
      <c r="E18" s="20">
        <v>10</v>
      </c>
      <c r="F18" s="22">
        <f t="shared" si="0"/>
        <v>10.833333333333334</v>
      </c>
    </row>
    <row r="19" spans="1:6" ht="18" customHeight="1">
      <c r="A19" s="13" t="s">
        <v>43</v>
      </c>
      <c r="B19" s="27" t="s">
        <v>197</v>
      </c>
      <c r="C19" s="20">
        <v>14</v>
      </c>
      <c r="D19" s="20">
        <v>10</v>
      </c>
      <c r="E19" s="20">
        <v>9</v>
      </c>
      <c r="F19" s="22">
        <f t="shared" si="0"/>
        <v>10</v>
      </c>
    </row>
    <row r="20" spans="1:6" ht="18" customHeight="1">
      <c r="A20" s="13" t="s">
        <v>43</v>
      </c>
      <c r="B20" s="27" t="s">
        <v>198</v>
      </c>
      <c r="C20" s="20">
        <v>15</v>
      </c>
      <c r="D20" s="20">
        <v>14</v>
      </c>
      <c r="E20" s="20">
        <v>13</v>
      </c>
      <c r="F20" s="22">
        <f t="shared" si="0"/>
        <v>13.5</v>
      </c>
    </row>
    <row r="21" spans="1:6" ht="18" customHeight="1">
      <c r="A21" s="13" t="s">
        <v>47</v>
      </c>
      <c r="B21" s="27" t="s">
        <v>125</v>
      </c>
      <c r="C21" s="20">
        <v>14</v>
      </c>
      <c r="D21" s="20">
        <v>12</v>
      </c>
      <c r="E21" s="20">
        <v>11.5</v>
      </c>
      <c r="F21" s="22">
        <f t="shared" si="0"/>
        <v>12</v>
      </c>
    </row>
    <row r="22" spans="1:6" ht="18" customHeight="1">
      <c r="A22" s="13" t="s">
        <v>47</v>
      </c>
      <c r="B22" s="27" t="s">
        <v>192</v>
      </c>
      <c r="C22" s="20">
        <v>14</v>
      </c>
      <c r="D22" s="20">
        <v>9</v>
      </c>
      <c r="E22" s="20">
        <v>7</v>
      </c>
      <c r="F22" s="22">
        <f t="shared" si="0"/>
        <v>8.5</v>
      </c>
    </row>
    <row r="23" spans="1:6" ht="18" customHeight="1">
      <c r="A23" s="13" t="s">
        <v>50</v>
      </c>
      <c r="B23" s="27" t="s">
        <v>85</v>
      </c>
      <c r="C23" s="20">
        <v>14</v>
      </c>
      <c r="D23" s="20">
        <v>10</v>
      </c>
      <c r="E23" s="20">
        <v>7.5</v>
      </c>
      <c r="F23" s="22">
        <f t="shared" si="0"/>
        <v>9</v>
      </c>
    </row>
    <row r="24" spans="1:6" ht="18" customHeight="1">
      <c r="A24" s="13" t="s">
        <v>50</v>
      </c>
      <c r="B24" s="27" t="s">
        <v>199</v>
      </c>
      <c r="C24" s="20">
        <v>17</v>
      </c>
      <c r="D24" s="20">
        <v>15.5</v>
      </c>
      <c r="E24" s="20">
        <v>15.5</v>
      </c>
      <c r="F24" s="22">
        <f t="shared" si="0"/>
        <v>15.75</v>
      </c>
    </row>
    <row r="25" spans="1:6" ht="18" customHeight="1">
      <c r="A25" s="13" t="s">
        <v>128</v>
      </c>
      <c r="B25" s="27" t="s">
        <v>200</v>
      </c>
      <c r="C25" s="20">
        <v>14</v>
      </c>
      <c r="D25" s="20">
        <v>12</v>
      </c>
      <c r="E25" s="20">
        <v>10</v>
      </c>
      <c r="F25" s="22">
        <f t="shared" si="0"/>
        <v>11</v>
      </c>
    </row>
    <row r="26" spans="1:6" ht="18" customHeight="1">
      <c r="A26" s="13" t="s">
        <v>150</v>
      </c>
      <c r="B26" s="27" t="s">
        <v>201</v>
      </c>
      <c r="C26" s="20">
        <v>19</v>
      </c>
      <c r="D26" s="20">
        <v>18</v>
      </c>
      <c r="E26" s="20">
        <v>18</v>
      </c>
      <c r="F26" s="22">
        <f t="shared" si="0"/>
        <v>18.166666666666668</v>
      </c>
    </row>
    <row r="27" spans="1:6" ht="18" customHeight="1">
      <c r="A27" s="13" t="s">
        <v>94</v>
      </c>
      <c r="B27" s="27" t="s">
        <v>183</v>
      </c>
      <c r="C27" s="20">
        <v>14</v>
      </c>
      <c r="D27" s="20">
        <v>8</v>
      </c>
      <c r="E27" s="20">
        <v>5.5</v>
      </c>
      <c r="F27" s="22">
        <f t="shared" si="0"/>
        <v>7.333333333333333</v>
      </c>
    </row>
    <row r="28" spans="1:6" ht="18" customHeight="1">
      <c r="A28" s="17"/>
      <c r="B28" s="17"/>
      <c r="C28" s="17"/>
      <c r="D28" s="18"/>
      <c r="E28" s="18"/>
      <c r="F28" s="18"/>
    </row>
    <row r="29" spans="1:6" ht="18" customHeight="1">
      <c r="A29" s="37" t="s">
        <v>152</v>
      </c>
      <c r="B29" s="37"/>
      <c r="C29" s="26">
        <f>AVERAGE(C4:C27)</f>
        <v>14.791666666666666</v>
      </c>
      <c r="D29" s="26">
        <f>AVERAGE(D4:D27)</f>
        <v>11.895833333333334</v>
      </c>
      <c r="E29" s="26">
        <f>AVERAGE(E4:E27)</f>
        <v>10.71875</v>
      </c>
      <c r="F29" s="26">
        <f>AVERAGE(F4:F27)</f>
        <v>11.59375</v>
      </c>
    </row>
    <row r="30" spans="1:6" ht="18" customHeight="1">
      <c r="A30" s="34" t="s">
        <v>203</v>
      </c>
      <c r="B30" s="34"/>
      <c r="C30" s="23">
        <f>COUNTIF(C4:C27,"&lt;10")</f>
        <v>0</v>
      </c>
      <c r="D30" s="23">
        <f>COUNTIF(D4:D27,"&lt;10")</f>
        <v>5</v>
      </c>
      <c r="E30" s="23">
        <f>COUNTIF(E4:E27,"&lt;10")</f>
        <v>11</v>
      </c>
      <c r="F30" s="23">
        <f>COUNTIF(F4:F27,"&lt;10")</f>
        <v>7</v>
      </c>
    </row>
    <row r="31" spans="1:6" ht="18" customHeight="1">
      <c r="A31" s="35" t="s">
        <v>204</v>
      </c>
      <c r="B31" s="35"/>
      <c r="C31" s="30">
        <f>COUNTIF(C4:C27,"&gt;=10")</f>
        <v>24</v>
      </c>
      <c r="D31" s="30">
        <f>COUNTIF(C4:C27,"&gt;=10")</f>
        <v>24</v>
      </c>
      <c r="E31" s="30">
        <f>COUNTIF(E4:E27,"&gt;=10")</f>
        <v>13</v>
      </c>
      <c r="F31" s="30">
        <f>COUNTIF(F4:F27,"&gt;=10")</f>
        <v>17</v>
      </c>
    </row>
    <row r="32" spans="1:6" ht="18" customHeight="1">
      <c r="A32" s="34" t="s">
        <v>205</v>
      </c>
      <c r="B32" s="34"/>
      <c r="C32" s="24">
        <f>C30/(C30+C31)</f>
        <v>0</v>
      </c>
      <c r="D32" s="24">
        <f>D30/(D30+D31)</f>
        <v>0.17241379310344829</v>
      </c>
      <c r="E32" s="24">
        <f>E30/(E30+E31)</f>
        <v>0.45833333333333331</v>
      </c>
      <c r="F32" s="24">
        <f>F30/(F30+F31)</f>
        <v>0.29166666666666669</v>
      </c>
    </row>
    <row r="33" spans="1:6" ht="18" customHeight="1">
      <c r="A33" s="35" t="s">
        <v>206</v>
      </c>
      <c r="B33" s="35"/>
      <c r="C33" s="31">
        <f>C31/(C30+C31)</f>
        <v>1</v>
      </c>
      <c r="D33" s="31">
        <f>D31/(D30+D31)</f>
        <v>0.82758620689655171</v>
      </c>
      <c r="E33" s="31">
        <f>E31/(E30+E31)</f>
        <v>0.54166666666666663</v>
      </c>
      <c r="F33" s="31">
        <f>F31/(F30+F31)</f>
        <v>0.70833333333333337</v>
      </c>
    </row>
    <row r="34" spans="1:6" ht="15.75">
      <c r="A34" s="7"/>
      <c r="B34" s="7"/>
      <c r="C34" s="2"/>
      <c r="D34" s="4"/>
      <c r="E34" s="4"/>
      <c r="F34" s="4"/>
    </row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29:B29"/>
    <mergeCell ref="A30:B30"/>
    <mergeCell ref="A31:B31"/>
    <mergeCell ref="A32:B32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rightToLeft="1" topLeftCell="A25" workbookViewId="0">
      <selection activeCell="A30" sqref="A30:C30"/>
    </sheetView>
  </sheetViews>
  <sheetFormatPr baseColWidth="10" defaultRowHeight="14.25"/>
  <cols>
    <col min="1" max="3" width="15.625" customWidth="1"/>
    <col min="4" max="6" width="12.75" customWidth="1"/>
    <col min="7" max="10" width="9.75" customWidth="1"/>
  </cols>
  <sheetData>
    <row r="1" spans="1:10" ht="18" customHeight="1">
      <c r="A1" s="39" t="s">
        <v>156</v>
      </c>
      <c r="B1" s="39"/>
      <c r="C1" s="39"/>
      <c r="D1" s="39"/>
      <c r="E1" s="39"/>
      <c r="F1" s="39"/>
      <c r="G1" s="1"/>
      <c r="H1" s="1"/>
      <c r="I1" s="1"/>
      <c r="J1" s="1"/>
    </row>
    <row r="2" spans="1:10" ht="18" customHeight="1">
      <c r="A2" s="39"/>
      <c r="B2" s="39"/>
      <c r="C2" s="39"/>
      <c r="D2" s="39"/>
      <c r="E2" s="39"/>
      <c r="F2" s="39"/>
      <c r="G2" s="1"/>
      <c r="H2" s="1"/>
      <c r="I2" s="1"/>
      <c r="J2" s="1"/>
    </row>
    <row r="3" spans="1:10" ht="18" customHeight="1">
      <c r="A3" s="11" t="s">
        <v>0</v>
      </c>
      <c r="B3" s="11" t="s">
        <v>1</v>
      </c>
      <c r="C3" s="12" t="s">
        <v>208</v>
      </c>
      <c r="D3" s="12" t="s">
        <v>98</v>
      </c>
      <c r="E3" s="12" t="s">
        <v>99</v>
      </c>
      <c r="F3" s="11" t="s">
        <v>152</v>
      </c>
      <c r="G3" s="2"/>
      <c r="H3" s="5"/>
      <c r="I3" s="5"/>
      <c r="J3" s="5"/>
    </row>
    <row r="4" spans="1:10" ht="18" customHeight="1">
      <c r="A4" s="10" t="s">
        <v>56</v>
      </c>
      <c r="B4" s="28" t="s">
        <v>100</v>
      </c>
      <c r="C4" s="20">
        <v>14</v>
      </c>
      <c r="D4" s="20">
        <v>10</v>
      </c>
      <c r="E4" s="20">
        <v>8</v>
      </c>
      <c r="F4" s="22">
        <f>((C4+D4)/2+E4*2)/3</f>
        <v>9.3333333333333339</v>
      </c>
      <c r="G4" s="5"/>
      <c r="H4" s="5"/>
      <c r="I4" s="5"/>
      <c r="J4" s="5"/>
    </row>
    <row r="5" spans="1:10" ht="18" customHeight="1">
      <c r="A5" s="10" t="s">
        <v>5</v>
      </c>
      <c r="B5" s="28" t="s">
        <v>83</v>
      </c>
      <c r="C5" s="20">
        <v>17</v>
      </c>
      <c r="D5" s="20">
        <v>15.75</v>
      </c>
      <c r="E5" s="20">
        <v>15.75</v>
      </c>
      <c r="F5" s="22">
        <f t="shared" ref="F5:F30" si="0">((C5+D5)/2+E5*2)/3</f>
        <v>15.958333333333334</v>
      </c>
      <c r="G5" s="5"/>
      <c r="H5" s="5"/>
      <c r="I5" s="5"/>
      <c r="J5" s="5"/>
    </row>
    <row r="6" spans="1:10" ht="18" customHeight="1">
      <c r="A6" s="10" t="s">
        <v>61</v>
      </c>
      <c r="B6" s="28" t="s">
        <v>101</v>
      </c>
      <c r="C6" s="20">
        <v>14</v>
      </c>
      <c r="D6" s="20">
        <v>12</v>
      </c>
      <c r="E6" s="20">
        <v>10</v>
      </c>
      <c r="F6" s="22">
        <f t="shared" si="0"/>
        <v>11</v>
      </c>
      <c r="G6" s="5"/>
      <c r="H6" s="5"/>
      <c r="I6" s="5"/>
      <c r="J6" s="5"/>
    </row>
    <row r="7" spans="1:10" ht="18" customHeight="1">
      <c r="A7" s="10" t="s">
        <v>61</v>
      </c>
      <c r="B7" s="28" t="s">
        <v>102</v>
      </c>
      <c r="C7" s="20">
        <v>14</v>
      </c>
      <c r="D7" s="20">
        <v>8</v>
      </c>
      <c r="E7" s="20">
        <v>6</v>
      </c>
      <c r="F7" s="22">
        <f t="shared" si="0"/>
        <v>7.666666666666667</v>
      </c>
      <c r="G7" s="5"/>
      <c r="H7" s="5"/>
      <c r="I7" s="5"/>
      <c r="J7" s="5"/>
    </row>
    <row r="8" spans="1:10" ht="18" customHeight="1">
      <c r="A8" s="10" t="s">
        <v>63</v>
      </c>
      <c r="B8" s="28" t="s">
        <v>103</v>
      </c>
      <c r="C8" s="20">
        <v>15</v>
      </c>
      <c r="D8" s="20">
        <v>13</v>
      </c>
      <c r="E8" s="20">
        <v>11.25</v>
      </c>
      <c r="F8" s="22">
        <f t="shared" si="0"/>
        <v>12.166666666666666</v>
      </c>
      <c r="G8" s="5"/>
      <c r="H8" s="5"/>
      <c r="I8" s="5"/>
      <c r="J8" s="5"/>
    </row>
    <row r="9" spans="1:10" ht="18" customHeight="1">
      <c r="A9" s="10" t="s">
        <v>16</v>
      </c>
      <c r="B9" s="28" t="s">
        <v>104</v>
      </c>
      <c r="C9" s="20">
        <v>17</v>
      </c>
      <c r="D9" s="20">
        <v>16.5</v>
      </c>
      <c r="E9" s="20">
        <v>16.5</v>
      </c>
      <c r="F9" s="22">
        <f t="shared" si="0"/>
        <v>16.583333333333332</v>
      </c>
      <c r="G9" s="5"/>
      <c r="H9" s="5"/>
      <c r="I9" s="5"/>
      <c r="J9" s="5"/>
    </row>
    <row r="10" spans="1:10" ht="18" customHeight="1">
      <c r="A10" s="10" t="s">
        <v>105</v>
      </c>
      <c r="B10" s="28" t="s">
        <v>106</v>
      </c>
      <c r="C10" s="20">
        <v>14</v>
      </c>
      <c r="D10" s="20">
        <v>9</v>
      </c>
      <c r="E10" s="20">
        <v>7.75</v>
      </c>
      <c r="F10" s="22">
        <f t="shared" si="0"/>
        <v>9</v>
      </c>
      <c r="G10" s="5"/>
      <c r="H10" s="5"/>
      <c r="I10" s="5"/>
      <c r="J10" s="5"/>
    </row>
    <row r="11" spans="1:10" ht="18" customHeight="1">
      <c r="A11" s="10" t="s">
        <v>18</v>
      </c>
      <c r="B11" s="28" t="s">
        <v>107</v>
      </c>
      <c r="C11" s="20">
        <v>14</v>
      </c>
      <c r="D11" s="20">
        <v>7</v>
      </c>
      <c r="E11" s="20">
        <v>4.5</v>
      </c>
      <c r="F11" s="22">
        <f t="shared" si="0"/>
        <v>6.5</v>
      </c>
      <c r="G11" s="5"/>
      <c r="H11" s="5"/>
      <c r="I11" s="5"/>
      <c r="J11" s="5"/>
    </row>
    <row r="12" spans="1:10" ht="18" customHeight="1">
      <c r="A12" s="10" t="s">
        <v>72</v>
      </c>
      <c r="B12" s="28" t="s">
        <v>108</v>
      </c>
      <c r="C12" s="20">
        <v>14</v>
      </c>
      <c r="D12" s="20">
        <v>9</v>
      </c>
      <c r="E12" s="20">
        <v>7</v>
      </c>
      <c r="F12" s="22">
        <f t="shared" si="0"/>
        <v>8.5</v>
      </c>
      <c r="G12" s="5"/>
      <c r="H12" s="5"/>
      <c r="I12" s="5"/>
      <c r="J12" s="5"/>
    </row>
    <row r="13" spans="1:10" ht="18" customHeight="1">
      <c r="A13" s="10" t="s">
        <v>109</v>
      </c>
      <c r="B13" s="28" t="s">
        <v>110</v>
      </c>
      <c r="C13" s="20">
        <v>15</v>
      </c>
      <c r="D13" s="20">
        <v>15</v>
      </c>
      <c r="E13" s="20">
        <v>13.5</v>
      </c>
      <c r="F13" s="22">
        <f t="shared" si="0"/>
        <v>14</v>
      </c>
      <c r="G13" s="5"/>
      <c r="H13" s="5"/>
      <c r="I13" s="5"/>
      <c r="J13" s="5"/>
    </row>
    <row r="14" spans="1:10" ht="18" customHeight="1">
      <c r="A14" s="10" t="s">
        <v>25</v>
      </c>
      <c r="B14" s="28" t="s">
        <v>111</v>
      </c>
      <c r="C14" s="20">
        <v>18</v>
      </c>
      <c r="D14" s="20">
        <v>17.75</v>
      </c>
      <c r="E14" s="20">
        <v>17.75</v>
      </c>
      <c r="F14" s="22">
        <f t="shared" si="0"/>
        <v>17.791666666666668</v>
      </c>
      <c r="G14" s="5"/>
      <c r="H14" s="5"/>
      <c r="I14" s="5"/>
      <c r="J14" s="5"/>
    </row>
    <row r="15" spans="1:10" ht="18" customHeight="1">
      <c r="A15" s="10" t="s">
        <v>25</v>
      </c>
      <c r="B15" s="28" t="s">
        <v>112</v>
      </c>
      <c r="C15" s="20">
        <v>17</v>
      </c>
      <c r="D15" s="20">
        <v>16.5</v>
      </c>
      <c r="E15" s="20">
        <v>16.5</v>
      </c>
      <c r="F15" s="22">
        <f t="shared" si="0"/>
        <v>16.583333333333332</v>
      </c>
      <c r="G15" s="5"/>
      <c r="H15" s="5"/>
      <c r="I15" s="5"/>
      <c r="J15" s="5"/>
    </row>
    <row r="16" spans="1:10" ht="18" customHeight="1">
      <c r="A16" s="10" t="s">
        <v>25</v>
      </c>
      <c r="B16" s="28" t="s">
        <v>113</v>
      </c>
      <c r="C16" s="20">
        <v>14</v>
      </c>
      <c r="D16" s="20">
        <v>9</v>
      </c>
      <c r="E16" s="20">
        <v>7.75</v>
      </c>
      <c r="F16" s="22">
        <f t="shared" si="0"/>
        <v>9</v>
      </c>
      <c r="G16" s="5"/>
      <c r="H16" s="5"/>
      <c r="I16" s="5"/>
      <c r="J16" s="5"/>
    </row>
    <row r="17" spans="1:17" ht="18" customHeight="1">
      <c r="A17" s="10" t="s">
        <v>114</v>
      </c>
      <c r="B17" s="28" t="s">
        <v>115</v>
      </c>
      <c r="C17" s="20">
        <v>20</v>
      </c>
      <c r="D17" s="20">
        <v>20</v>
      </c>
      <c r="E17" s="20">
        <v>20</v>
      </c>
      <c r="F17" s="22">
        <f t="shared" si="0"/>
        <v>20</v>
      </c>
      <c r="G17" s="5"/>
      <c r="H17" s="5"/>
      <c r="I17" s="5"/>
      <c r="J17" s="5"/>
    </row>
    <row r="18" spans="1:17" ht="18" customHeight="1">
      <c r="A18" s="10" t="s">
        <v>34</v>
      </c>
      <c r="B18" s="28" t="s">
        <v>95</v>
      </c>
      <c r="C18" s="20">
        <v>18</v>
      </c>
      <c r="D18" s="20">
        <v>17.5</v>
      </c>
      <c r="E18" s="20">
        <v>17.5</v>
      </c>
      <c r="F18" s="22">
        <f t="shared" si="0"/>
        <v>17.583333333333332</v>
      </c>
      <c r="G18" s="5"/>
      <c r="H18" s="5"/>
      <c r="I18" s="5"/>
      <c r="J18" s="5"/>
    </row>
    <row r="19" spans="1:17" ht="18" customHeight="1">
      <c r="A19" s="10" t="s">
        <v>116</v>
      </c>
      <c r="B19" s="28" t="s">
        <v>117</v>
      </c>
      <c r="C19" s="20">
        <v>14</v>
      </c>
      <c r="D19" s="20">
        <v>11</v>
      </c>
      <c r="E19" s="20">
        <v>9.5</v>
      </c>
      <c r="F19" s="22">
        <f t="shared" si="0"/>
        <v>10.5</v>
      </c>
      <c r="G19" s="5"/>
      <c r="H19" s="5"/>
      <c r="I19" s="5"/>
      <c r="J19" s="5"/>
    </row>
    <row r="20" spans="1:17" ht="18" customHeight="1">
      <c r="A20" s="10" t="s">
        <v>36</v>
      </c>
      <c r="B20" s="28" t="s">
        <v>118</v>
      </c>
      <c r="C20" s="20">
        <v>16</v>
      </c>
      <c r="D20" s="20">
        <v>15</v>
      </c>
      <c r="E20" s="20">
        <v>14.25</v>
      </c>
      <c r="F20" s="22">
        <f t="shared" si="0"/>
        <v>14.666666666666666</v>
      </c>
      <c r="G20" s="5"/>
      <c r="H20" s="5"/>
      <c r="I20" s="5"/>
      <c r="J20" s="5"/>
    </row>
    <row r="21" spans="1:17" ht="18" customHeight="1">
      <c r="A21" s="10" t="s">
        <v>39</v>
      </c>
      <c r="B21" s="28" t="s">
        <v>119</v>
      </c>
      <c r="C21" s="20">
        <v>17</v>
      </c>
      <c r="D21" s="20">
        <v>16.5</v>
      </c>
      <c r="E21" s="20">
        <v>16.5</v>
      </c>
      <c r="F21" s="22">
        <f t="shared" si="0"/>
        <v>16.583333333333332</v>
      </c>
      <c r="G21" s="5"/>
      <c r="H21" s="5"/>
      <c r="I21" s="5"/>
      <c r="J21" s="5"/>
    </row>
    <row r="22" spans="1:17" ht="18" customHeight="1">
      <c r="A22" s="10" t="s">
        <v>41</v>
      </c>
      <c r="B22" s="28" t="s">
        <v>95</v>
      </c>
      <c r="C22" s="20">
        <v>18</v>
      </c>
      <c r="D22" s="20">
        <v>17.25</v>
      </c>
      <c r="E22" s="20">
        <v>17.25</v>
      </c>
      <c r="F22" s="22">
        <f t="shared" si="0"/>
        <v>17.375</v>
      </c>
      <c r="G22" s="5"/>
      <c r="H22" s="5"/>
      <c r="I22" s="5"/>
      <c r="J22" s="5"/>
    </row>
    <row r="23" spans="1:17" ht="18" customHeight="1">
      <c r="A23" s="10" t="s">
        <v>43</v>
      </c>
      <c r="B23" s="28" t="s">
        <v>118</v>
      </c>
      <c r="C23" s="20">
        <v>16</v>
      </c>
      <c r="D23" s="20">
        <v>15</v>
      </c>
      <c r="E23" s="20">
        <v>14.25</v>
      </c>
      <c r="F23" s="22">
        <f t="shared" si="0"/>
        <v>14.666666666666666</v>
      </c>
      <c r="G23" s="5"/>
      <c r="H23" s="5"/>
      <c r="I23" s="5"/>
      <c r="J23" s="5"/>
    </row>
    <row r="24" spans="1:17" ht="18" customHeight="1">
      <c r="A24" s="10" t="s">
        <v>120</v>
      </c>
      <c r="B24" s="28" t="s">
        <v>121</v>
      </c>
      <c r="C24" s="20">
        <v>20</v>
      </c>
      <c r="D24" s="20">
        <v>20</v>
      </c>
      <c r="E24" s="20">
        <v>20</v>
      </c>
      <c r="F24" s="22">
        <f t="shared" si="0"/>
        <v>20</v>
      </c>
      <c r="G24" s="5"/>
      <c r="H24" s="5"/>
      <c r="I24" s="5"/>
      <c r="J24" s="5"/>
    </row>
    <row r="25" spans="1:17" ht="18" customHeight="1">
      <c r="A25" s="10" t="s">
        <v>122</v>
      </c>
      <c r="B25" s="28" t="s">
        <v>123</v>
      </c>
      <c r="C25" s="20">
        <v>18.5</v>
      </c>
      <c r="D25" s="20">
        <v>18</v>
      </c>
      <c r="E25" s="20">
        <v>18</v>
      </c>
      <c r="F25" s="22">
        <f t="shared" si="0"/>
        <v>18.083333333333332</v>
      </c>
      <c r="G25" s="5"/>
      <c r="H25" s="5"/>
      <c r="I25" s="5"/>
      <c r="J25" s="5"/>
    </row>
    <row r="26" spans="1:17" ht="18" customHeight="1">
      <c r="A26" s="10" t="s">
        <v>87</v>
      </c>
      <c r="B26" s="28" t="s">
        <v>124</v>
      </c>
      <c r="C26" s="20">
        <v>15</v>
      </c>
      <c r="D26" s="20">
        <v>13</v>
      </c>
      <c r="E26" s="20">
        <v>12.75</v>
      </c>
      <c r="F26" s="22">
        <f t="shared" si="0"/>
        <v>13.166666666666666</v>
      </c>
      <c r="G26" s="5"/>
      <c r="H26" s="5"/>
      <c r="I26" s="5"/>
      <c r="J26" s="5"/>
    </row>
    <row r="27" spans="1:17" ht="18" customHeight="1">
      <c r="A27" s="10" t="s">
        <v>87</v>
      </c>
      <c r="B27" s="28" t="s">
        <v>125</v>
      </c>
      <c r="C27" s="20">
        <v>16</v>
      </c>
      <c r="D27" s="20">
        <v>15.25</v>
      </c>
      <c r="E27" s="20">
        <v>15.25</v>
      </c>
      <c r="F27" s="22">
        <f t="shared" si="0"/>
        <v>15.375</v>
      </c>
      <c r="G27" s="5"/>
      <c r="H27" s="5"/>
      <c r="I27" s="5"/>
      <c r="J27" s="5"/>
    </row>
    <row r="28" spans="1:17" ht="18" customHeight="1">
      <c r="A28" s="10" t="s">
        <v>126</v>
      </c>
      <c r="B28" s="28" t="s">
        <v>127</v>
      </c>
      <c r="C28" s="20">
        <v>18</v>
      </c>
      <c r="D28" s="20">
        <v>17</v>
      </c>
      <c r="E28" s="20">
        <v>17</v>
      </c>
      <c r="F28" s="22">
        <f t="shared" si="0"/>
        <v>17.166666666666668</v>
      </c>
      <c r="G28" s="5"/>
      <c r="H28" s="5"/>
      <c r="I28" s="5"/>
      <c r="J28" s="5"/>
    </row>
    <row r="29" spans="1:17" ht="18" customHeight="1">
      <c r="A29" s="10" t="s">
        <v>128</v>
      </c>
      <c r="B29" s="28" t="s">
        <v>129</v>
      </c>
      <c r="C29" s="20">
        <v>19</v>
      </c>
      <c r="D29" s="20">
        <v>18.5</v>
      </c>
      <c r="E29" s="20">
        <v>18.5</v>
      </c>
      <c r="F29" s="22">
        <f t="shared" si="0"/>
        <v>18.583333333333332</v>
      </c>
      <c r="G29" s="5"/>
      <c r="H29" s="5"/>
      <c r="I29" s="5"/>
      <c r="J29" s="5"/>
    </row>
    <row r="30" spans="1:17" ht="18" customHeight="1">
      <c r="A30" s="10" t="s">
        <v>94</v>
      </c>
      <c r="B30" s="28" t="s">
        <v>118</v>
      </c>
      <c r="C30" s="20">
        <v>14</v>
      </c>
      <c r="D30" s="20">
        <v>12</v>
      </c>
      <c r="E30" s="20">
        <v>10.5</v>
      </c>
      <c r="F30" s="22">
        <f t="shared" si="0"/>
        <v>11.333333333333334</v>
      </c>
      <c r="G30" s="5"/>
      <c r="H30" s="5"/>
      <c r="I30" s="5"/>
      <c r="J30" s="5"/>
    </row>
    <row r="31" spans="1:17" ht="18" customHeight="1">
      <c r="A31" s="19"/>
      <c r="B31" s="19"/>
      <c r="C31" s="19"/>
      <c r="D31" s="19"/>
      <c r="E31" s="19"/>
      <c r="F31" s="19"/>
      <c r="L31" s="7"/>
      <c r="M31" s="7"/>
      <c r="N31" s="2"/>
      <c r="O31" s="4"/>
      <c r="P31" s="4"/>
      <c r="Q31" s="4"/>
    </row>
    <row r="32" spans="1:17" ht="18" customHeight="1">
      <c r="A32" s="37" t="s">
        <v>152</v>
      </c>
      <c r="B32" s="37"/>
      <c r="C32" s="26">
        <f>AVERAGE(C4:C30)</f>
        <v>16.166666666666668</v>
      </c>
      <c r="D32" s="26">
        <f>AVERAGE(D4:D30)</f>
        <v>14.24074074074074</v>
      </c>
      <c r="E32" s="26">
        <f>AVERAGE(E4:E30)</f>
        <v>13.462962962962964</v>
      </c>
      <c r="F32" s="26">
        <f>AVERAGE(F4:F30)</f>
        <v>14.043209876543211</v>
      </c>
      <c r="L32" s="7"/>
      <c r="M32" s="7"/>
      <c r="N32" s="2"/>
      <c r="O32" s="4"/>
      <c r="P32" s="4"/>
      <c r="Q32" s="4"/>
    </row>
    <row r="33" spans="1:17" ht="18" customHeight="1">
      <c r="A33" s="34" t="s">
        <v>203</v>
      </c>
      <c r="B33" s="34"/>
      <c r="C33" s="23">
        <f>COUNTIF(C4:C30,"&lt;10")</f>
        <v>0</v>
      </c>
      <c r="D33" s="23">
        <f>COUNTIF(D4:D30,"&lt;10")</f>
        <v>5</v>
      </c>
      <c r="E33" s="23">
        <f>COUNTIF(E4:E30,"&lt;10")</f>
        <v>7</v>
      </c>
      <c r="F33" s="23">
        <f>COUNTIF(F4:F30,"&lt;10")</f>
        <v>6</v>
      </c>
      <c r="L33" s="7"/>
      <c r="M33" s="7"/>
      <c r="N33" s="2"/>
      <c r="O33" s="4"/>
      <c r="P33" s="4"/>
      <c r="Q33" s="4"/>
    </row>
    <row r="34" spans="1:17" ht="18" customHeight="1">
      <c r="A34" s="35" t="s">
        <v>204</v>
      </c>
      <c r="B34" s="35"/>
      <c r="C34" s="30">
        <f>COUNTIF(C4:C30,"&gt;=10")</f>
        <v>27</v>
      </c>
      <c r="D34" s="30">
        <f>COUNTIF(D4:D30,"&gt;=10")</f>
        <v>22</v>
      </c>
      <c r="E34" s="30">
        <f>COUNTIF(E4:E30,"&gt;=10")</f>
        <v>20</v>
      </c>
      <c r="F34" s="30">
        <f>COUNTIF(F4:F30,"&gt;=10")</f>
        <v>21</v>
      </c>
      <c r="L34" s="7"/>
      <c r="M34" s="7"/>
      <c r="N34" s="2"/>
      <c r="O34" s="4"/>
      <c r="P34" s="4"/>
      <c r="Q34" s="4"/>
    </row>
    <row r="35" spans="1:17" ht="18" customHeight="1">
      <c r="A35" s="34" t="s">
        <v>205</v>
      </c>
      <c r="B35" s="34"/>
      <c r="C35" s="24">
        <f>C33/(C33+C34)</f>
        <v>0</v>
      </c>
      <c r="D35" s="24">
        <f>D33/(D33+D34)</f>
        <v>0.18518518518518517</v>
      </c>
      <c r="E35" s="24">
        <f>E33/(E33+E34)</f>
        <v>0.25925925925925924</v>
      </c>
      <c r="F35" s="24">
        <f>F33/(F33+F34)</f>
        <v>0.22222222222222221</v>
      </c>
      <c r="L35" s="7"/>
      <c r="M35" s="7"/>
      <c r="N35" s="2"/>
      <c r="O35" s="4"/>
      <c r="P35" s="4"/>
      <c r="Q35" s="4"/>
    </row>
    <row r="36" spans="1:17" ht="18" customHeight="1">
      <c r="A36" s="35" t="s">
        <v>206</v>
      </c>
      <c r="B36" s="35"/>
      <c r="C36" s="31">
        <f>C34/(C33+C34)</f>
        <v>1</v>
      </c>
      <c r="D36" s="31">
        <f>D34/(D33+D34)</f>
        <v>0.81481481481481477</v>
      </c>
      <c r="E36" s="31">
        <f>E34/(E33+E34)</f>
        <v>0.7407407407407407</v>
      </c>
      <c r="F36" s="31">
        <f>F34/(F33+F34)</f>
        <v>0.77777777777777779</v>
      </c>
    </row>
  </sheetData>
  <mergeCells count="6">
    <mergeCell ref="A36:B36"/>
    <mergeCell ref="A1:F2"/>
    <mergeCell ref="A32:B32"/>
    <mergeCell ref="A33:B33"/>
    <mergeCell ref="A34:B34"/>
    <mergeCell ref="A35:B35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rightToLeft="1" zoomScaleNormal="100" workbookViewId="0">
      <selection activeCell="A3" sqref="A3:C3"/>
    </sheetView>
  </sheetViews>
  <sheetFormatPr baseColWidth="10" defaultRowHeight="14.25"/>
  <cols>
    <col min="1" max="3" width="15.625" customWidth="1"/>
    <col min="4" max="6" width="12.75" customWidth="1"/>
    <col min="7" max="10" width="9.75" customWidth="1"/>
  </cols>
  <sheetData>
    <row r="1" spans="1:10" ht="18" customHeight="1">
      <c r="A1" s="39" t="s">
        <v>155</v>
      </c>
      <c r="B1" s="39"/>
      <c r="C1" s="39"/>
      <c r="D1" s="39"/>
      <c r="E1" s="39"/>
      <c r="F1" s="39"/>
      <c r="G1" s="1"/>
      <c r="H1" s="1"/>
      <c r="I1" s="1"/>
      <c r="J1" s="1"/>
    </row>
    <row r="2" spans="1:10" ht="18" customHeight="1">
      <c r="A2" s="39"/>
      <c r="B2" s="39"/>
      <c r="C2" s="39"/>
      <c r="D2" s="39"/>
      <c r="E2" s="39"/>
      <c r="F2" s="39"/>
      <c r="G2" s="1"/>
      <c r="H2" s="1"/>
      <c r="I2" s="1"/>
      <c r="J2" s="1"/>
    </row>
    <row r="3" spans="1:10" ht="18" customHeight="1">
      <c r="A3" s="11" t="s">
        <v>0</v>
      </c>
      <c r="B3" s="11" t="s">
        <v>1</v>
      </c>
      <c r="C3" s="12" t="s">
        <v>208</v>
      </c>
      <c r="D3" s="12" t="s">
        <v>98</v>
      </c>
      <c r="E3" s="12" t="s">
        <v>99</v>
      </c>
      <c r="F3" s="11" t="s">
        <v>152</v>
      </c>
      <c r="G3" s="2"/>
      <c r="H3" s="9"/>
      <c r="I3" s="9"/>
      <c r="J3" s="9"/>
    </row>
    <row r="4" spans="1:10" ht="18" customHeight="1">
      <c r="A4" s="13" t="s">
        <v>61</v>
      </c>
      <c r="B4" s="27" t="s">
        <v>130</v>
      </c>
      <c r="C4" s="20">
        <v>17</v>
      </c>
      <c r="D4" s="20">
        <v>14</v>
      </c>
      <c r="E4" s="20">
        <v>11.25</v>
      </c>
      <c r="F4" s="22">
        <f>((C4+D4)/2+E4*2)/3</f>
        <v>12.666666666666666</v>
      </c>
      <c r="G4" s="3"/>
      <c r="H4" s="5"/>
      <c r="I4" s="5"/>
      <c r="J4" s="5"/>
    </row>
    <row r="5" spans="1:10" ht="18" customHeight="1">
      <c r="A5" s="13" t="s">
        <v>131</v>
      </c>
      <c r="B5" s="27" t="s">
        <v>132</v>
      </c>
      <c r="C5" s="20">
        <v>14</v>
      </c>
      <c r="D5" s="20">
        <v>11</v>
      </c>
      <c r="E5" s="20">
        <v>9.75</v>
      </c>
      <c r="F5" s="22">
        <f t="shared" ref="F5:F28" si="0">((C5+D5)/2+E5*2)/3</f>
        <v>10.666666666666666</v>
      </c>
      <c r="G5" s="3"/>
      <c r="H5" s="5"/>
      <c r="I5" s="5"/>
      <c r="J5" s="5"/>
    </row>
    <row r="6" spans="1:10" ht="18" customHeight="1">
      <c r="A6" s="13" t="s">
        <v>131</v>
      </c>
      <c r="B6" s="27" t="s">
        <v>4</v>
      </c>
      <c r="C6" s="20">
        <v>14</v>
      </c>
      <c r="D6" s="20">
        <v>10</v>
      </c>
      <c r="E6" s="20">
        <v>7.75</v>
      </c>
      <c r="F6" s="22">
        <f t="shared" si="0"/>
        <v>9.1666666666666661</v>
      </c>
      <c r="G6" s="3"/>
      <c r="H6" s="5"/>
      <c r="I6" s="5"/>
      <c r="J6" s="5"/>
    </row>
    <row r="7" spans="1:10" ht="18" customHeight="1">
      <c r="A7" s="13" t="s">
        <v>133</v>
      </c>
      <c r="B7" s="27" t="s">
        <v>134</v>
      </c>
      <c r="C7" s="20">
        <v>14</v>
      </c>
      <c r="D7" s="20">
        <v>10</v>
      </c>
      <c r="E7" s="20">
        <v>7.5</v>
      </c>
      <c r="F7" s="22">
        <f t="shared" si="0"/>
        <v>9</v>
      </c>
      <c r="G7" s="3"/>
      <c r="H7" s="5"/>
      <c r="I7" s="5"/>
      <c r="J7" s="5"/>
    </row>
    <row r="8" spans="1:10" ht="18" customHeight="1">
      <c r="A8" s="13" t="s">
        <v>135</v>
      </c>
      <c r="B8" s="27" t="s">
        <v>136</v>
      </c>
      <c r="C8" s="20">
        <v>18</v>
      </c>
      <c r="D8" s="20">
        <v>17.5</v>
      </c>
      <c r="E8" s="20">
        <v>17.5</v>
      </c>
      <c r="F8" s="22">
        <f t="shared" si="0"/>
        <v>17.583333333333332</v>
      </c>
      <c r="G8" s="3"/>
      <c r="H8" s="5"/>
      <c r="I8" s="5"/>
      <c r="J8" s="5"/>
    </row>
    <row r="9" spans="1:10" ht="18" customHeight="1">
      <c r="A9" s="13" t="s">
        <v>18</v>
      </c>
      <c r="B9" s="27" t="s">
        <v>130</v>
      </c>
      <c r="C9" s="20">
        <v>14</v>
      </c>
      <c r="D9" s="20">
        <v>12</v>
      </c>
      <c r="E9" s="20">
        <v>10.5</v>
      </c>
      <c r="F9" s="22">
        <f t="shared" si="0"/>
        <v>11.333333333333334</v>
      </c>
      <c r="G9" s="3"/>
      <c r="H9" s="5"/>
      <c r="I9" s="5"/>
      <c r="J9" s="5"/>
    </row>
    <row r="10" spans="1:10" ht="18" customHeight="1">
      <c r="A10" s="13" t="s">
        <v>18</v>
      </c>
      <c r="B10" s="27" t="s">
        <v>137</v>
      </c>
      <c r="C10" s="20">
        <v>17</v>
      </c>
      <c r="D10" s="20">
        <v>16</v>
      </c>
      <c r="E10" s="20">
        <v>16</v>
      </c>
      <c r="F10" s="22">
        <f t="shared" si="0"/>
        <v>16.166666666666668</v>
      </c>
      <c r="G10" s="3"/>
      <c r="H10" s="5"/>
      <c r="I10" s="5"/>
      <c r="J10" s="5"/>
    </row>
    <row r="11" spans="1:10" ht="18" customHeight="1">
      <c r="A11" s="13" t="s">
        <v>138</v>
      </c>
      <c r="B11" s="27" t="s">
        <v>139</v>
      </c>
      <c r="C11" s="20">
        <v>14</v>
      </c>
      <c r="D11" s="20">
        <v>12</v>
      </c>
      <c r="E11" s="20">
        <v>11</v>
      </c>
      <c r="F11" s="22">
        <f t="shared" si="0"/>
        <v>11.666666666666666</v>
      </c>
      <c r="G11" s="3"/>
      <c r="H11" s="5"/>
      <c r="I11" s="5"/>
      <c r="J11" s="5"/>
    </row>
    <row r="12" spans="1:10" ht="18" customHeight="1">
      <c r="A12" s="13" t="s">
        <v>23</v>
      </c>
      <c r="B12" s="27" t="s">
        <v>140</v>
      </c>
      <c r="C12" s="20">
        <v>19</v>
      </c>
      <c r="D12" s="20">
        <v>18.5</v>
      </c>
      <c r="E12" s="20">
        <v>18.5</v>
      </c>
      <c r="F12" s="22">
        <f t="shared" si="0"/>
        <v>18.583333333333332</v>
      </c>
      <c r="G12" s="3"/>
      <c r="H12" s="5"/>
      <c r="I12" s="5"/>
      <c r="J12" s="5"/>
    </row>
    <row r="13" spans="1:10" ht="18" customHeight="1">
      <c r="A13" s="13" t="s">
        <v>25</v>
      </c>
      <c r="B13" s="27" t="s">
        <v>141</v>
      </c>
      <c r="C13" s="20">
        <v>14</v>
      </c>
      <c r="D13" s="20">
        <v>7</v>
      </c>
      <c r="E13" s="20">
        <v>3</v>
      </c>
      <c r="F13" s="22">
        <f t="shared" si="0"/>
        <v>5.5</v>
      </c>
      <c r="G13" s="3"/>
      <c r="H13" s="5"/>
      <c r="I13" s="5"/>
      <c r="J13" s="5"/>
    </row>
    <row r="14" spans="1:10" ht="18" customHeight="1">
      <c r="A14" s="13" t="s">
        <v>25</v>
      </c>
      <c r="B14" s="27" t="s">
        <v>142</v>
      </c>
      <c r="C14" s="20">
        <v>14</v>
      </c>
      <c r="D14" s="20">
        <v>7</v>
      </c>
      <c r="E14" s="20">
        <v>2</v>
      </c>
      <c r="F14" s="22">
        <f t="shared" si="0"/>
        <v>4.833333333333333</v>
      </c>
      <c r="G14" s="3"/>
      <c r="H14" s="5"/>
      <c r="I14" s="5"/>
      <c r="J14" s="5"/>
    </row>
    <row r="15" spans="1:10" ht="18" customHeight="1">
      <c r="A15" s="13" t="s">
        <v>25</v>
      </c>
      <c r="B15" s="27" t="s">
        <v>40</v>
      </c>
      <c r="C15" s="20">
        <v>14</v>
      </c>
      <c r="D15" s="20">
        <v>11</v>
      </c>
      <c r="E15" s="20">
        <v>10</v>
      </c>
      <c r="F15" s="22">
        <f t="shared" si="0"/>
        <v>10.833333333333334</v>
      </c>
      <c r="G15" s="3"/>
      <c r="H15" s="5"/>
      <c r="I15" s="5"/>
      <c r="J15" s="5"/>
    </row>
    <row r="16" spans="1:10" ht="18" customHeight="1">
      <c r="A16" s="13" t="s">
        <v>143</v>
      </c>
      <c r="B16" s="27" t="s">
        <v>144</v>
      </c>
      <c r="C16" s="20">
        <v>16.5</v>
      </c>
      <c r="D16" s="20">
        <v>15.25</v>
      </c>
      <c r="E16" s="20">
        <v>15.25</v>
      </c>
      <c r="F16" s="22">
        <f t="shared" si="0"/>
        <v>15.458333333333334</v>
      </c>
      <c r="G16" s="3"/>
      <c r="H16" s="5"/>
      <c r="I16" s="5"/>
      <c r="J16" s="5"/>
    </row>
    <row r="17" spans="1:10" ht="18" customHeight="1">
      <c r="A17" s="13" t="s">
        <v>36</v>
      </c>
      <c r="B17" s="27" t="s">
        <v>141</v>
      </c>
      <c r="C17" s="20">
        <v>18</v>
      </c>
      <c r="D17" s="20">
        <v>17.25</v>
      </c>
      <c r="E17" s="20">
        <v>17.25</v>
      </c>
      <c r="F17" s="22">
        <f t="shared" si="0"/>
        <v>17.375</v>
      </c>
      <c r="G17" s="3"/>
      <c r="H17" s="5"/>
      <c r="I17" s="5"/>
      <c r="J17" s="5"/>
    </row>
    <row r="18" spans="1:10" ht="18" customHeight="1">
      <c r="A18" s="13" t="s">
        <v>36</v>
      </c>
      <c r="B18" s="27" t="s">
        <v>21</v>
      </c>
      <c r="C18" s="20">
        <v>14</v>
      </c>
      <c r="D18" s="20">
        <v>10</v>
      </c>
      <c r="E18" s="20">
        <v>8.5</v>
      </c>
      <c r="F18" s="22">
        <f t="shared" si="0"/>
        <v>9.6666666666666661</v>
      </c>
      <c r="G18" s="3"/>
      <c r="H18" s="5"/>
      <c r="I18" s="5"/>
      <c r="J18" s="5"/>
    </row>
    <row r="19" spans="1:10" ht="18" customHeight="1">
      <c r="A19" s="13" t="s">
        <v>36</v>
      </c>
      <c r="B19" s="27" t="s">
        <v>145</v>
      </c>
      <c r="C19" s="20">
        <v>16</v>
      </c>
      <c r="D19" s="20">
        <v>15</v>
      </c>
      <c r="E19" s="20">
        <v>14.5</v>
      </c>
      <c r="F19" s="22">
        <f t="shared" si="0"/>
        <v>14.833333333333334</v>
      </c>
      <c r="G19" s="3"/>
      <c r="H19" s="5"/>
      <c r="I19" s="5"/>
      <c r="J19" s="5"/>
    </row>
    <row r="20" spans="1:10" ht="18" customHeight="1">
      <c r="A20" s="13" t="s">
        <v>36</v>
      </c>
      <c r="B20" s="27" t="s">
        <v>134</v>
      </c>
      <c r="C20" s="20">
        <v>17</v>
      </c>
      <c r="D20" s="20">
        <v>15.75</v>
      </c>
      <c r="E20" s="20">
        <v>15.75</v>
      </c>
      <c r="F20" s="22">
        <f t="shared" si="0"/>
        <v>15.958333333333334</v>
      </c>
      <c r="G20" s="3"/>
      <c r="H20" s="5"/>
      <c r="I20" s="5"/>
      <c r="J20" s="5"/>
    </row>
    <row r="21" spans="1:10" ht="18" customHeight="1">
      <c r="A21" s="13" t="s">
        <v>41</v>
      </c>
      <c r="B21" s="27" t="s">
        <v>141</v>
      </c>
      <c r="C21" s="20">
        <v>16</v>
      </c>
      <c r="D21" s="20">
        <v>15</v>
      </c>
      <c r="E21" s="20">
        <v>14</v>
      </c>
      <c r="F21" s="22">
        <f t="shared" si="0"/>
        <v>14.5</v>
      </c>
      <c r="G21" s="3"/>
      <c r="H21" s="5"/>
      <c r="I21" s="5"/>
      <c r="J21" s="5"/>
    </row>
    <row r="22" spans="1:10" ht="18" customHeight="1">
      <c r="A22" s="13" t="s">
        <v>41</v>
      </c>
      <c r="B22" s="27" t="s">
        <v>124</v>
      </c>
      <c r="C22" s="20">
        <v>14</v>
      </c>
      <c r="D22" s="20">
        <v>9</v>
      </c>
      <c r="E22" s="20">
        <v>8</v>
      </c>
      <c r="F22" s="22">
        <f t="shared" si="0"/>
        <v>9.1666666666666661</v>
      </c>
      <c r="G22" s="3"/>
      <c r="H22" s="5"/>
      <c r="I22" s="5"/>
      <c r="J22" s="5"/>
    </row>
    <row r="23" spans="1:10" ht="18" customHeight="1">
      <c r="A23" s="13" t="s">
        <v>146</v>
      </c>
      <c r="B23" s="27" t="s">
        <v>29</v>
      </c>
      <c r="C23" s="20">
        <v>14</v>
      </c>
      <c r="D23" s="20">
        <v>10</v>
      </c>
      <c r="E23" s="20">
        <v>9.25</v>
      </c>
      <c r="F23" s="22">
        <f t="shared" si="0"/>
        <v>10.166666666666666</v>
      </c>
      <c r="G23" s="3"/>
      <c r="H23" s="5"/>
      <c r="I23" s="5"/>
      <c r="J23" s="5"/>
    </row>
    <row r="24" spans="1:10" ht="18" customHeight="1">
      <c r="A24" s="13" t="s">
        <v>47</v>
      </c>
      <c r="B24" s="27" t="s">
        <v>147</v>
      </c>
      <c r="C24" s="20">
        <v>14</v>
      </c>
      <c r="D24" s="20">
        <v>7</v>
      </c>
      <c r="E24" s="20">
        <v>5.5</v>
      </c>
      <c r="F24" s="22">
        <f t="shared" si="0"/>
        <v>7.166666666666667</v>
      </c>
      <c r="G24" s="3"/>
      <c r="H24" s="5"/>
      <c r="I24" s="5"/>
      <c r="J24" s="5"/>
    </row>
    <row r="25" spans="1:10" ht="18" customHeight="1">
      <c r="A25" s="13" t="s">
        <v>148</v>
      </c>
      <c r="B25" s="27" t="s">
        <v>11</v>
      </c>
      <c r="C25" s="20">
        <v>18</v>
      </c>
      <c r="D25" s="20">
        <v>17.75</v>
      </c>
      <c r="E25" s="20">
        <v>17.75</v>
      </c>
      <c r="F25" s="22">
        <f t="shared" si="0"/>
        <v>17.791666666666668</v>
      </c>
      <c r="G25" s="3"/>
      <c r="H25" s="5"/>
      <c r="I25" s="5"/>
      <c r="J25" s="5"/>
    </row>
    <row r="26" spans="1:10" ht="18" customHeight="1">
      <c r="A26" s="13" t="s">
        <v>87</v>
      </c>
      <c r="B26" s="27" t="s">
        <v>149</v>
      </c>
      <c r="C26" s="20">
        <v>19</v>
      </c>
      <c r="D26" s="20">
        <v>18.25</v>
      </c>
      <c r="E26" s="20">
        <v>18.25</v>
      </c>
      <c r="F26" s="22">
        <f t="shared" si="0"/>
        <v>18.375</v>
      </c>
      <c r="G26" s="3"/>
      <c r="H26" s="5"/>
      <c r="I26" s="5"/>
      <c r="J26" s="5"/>
    </row>
    <row r="27" spans="1:10" ht="18" customHeight="1">
      <c r="A27" s="13" t="s">
        <v>150</v>
      </c>
      <c r="B27" s="27" t="s">
        <v>151</v>
      </c>
      <c r="C27" s="20">
        <v>18</v>
      </c>
      <c r="D27" s="20">
        <v>17.25</v>
      </c>
      <c r="E27" s="20">
        <v>17.25</v>
      </c>
      <c r="F27" s="22">
        <f t="shared" si="0"/>
        <v>17.375</v>
      </c>
      <c r="G27" s="3"/>
      <c r="H27" s="5"/>
      <c r="I27" s="5"/>
      <c r="J27" s="5"/>
    </row>
    <row r="28" spans="1:10" ht="18" customHeight="1">
      <c r="A28" s="13" t="s">
        <v>89</v>
      </c>
      <c r="B28" s="27" t="s">
        <v>40</v>
      </c>
      <c r="C28" s="20">
        <v>14</v>
      </c>
      <c r="D28" s="20">
        <v>8</v>
      </c>
      <c r="E28" s="20">
        <v>5.25</v>
      </c>
      <c r="F28" s="22">
        <f t="shared" si="0"/>
        <v>7.166666666666667</v>
      </c>
      <c r="G28" s="3"/>
      <c r="H28" s="5"/>
      <c r="I28" s="5"/>
      <c r="J28" s="5"/>
    </row>
    <row r="29" spans="1:10" ht="18" customHeight="1">
      <c r="A29" s="17"/>
      <c r="B29" s="17"/>
      <c r="C29" s="17"/>
      <c r="D29" s="18"/>
      <c r="E29" s="18"/>
      <c r="F29" s="18"/>
    </row>
    <row r="30" spans="1:10" ht="18" customHeight="1">
      <c r="A30" s="37" t="s">
        <v>152</v>
      </c>
      <c r="B30" s="37"/>
      <c r="C30" s="26">
        <f>AVERAGE(C4:C28)</f>
        <v>15.66</v>
      </c>
      <c r="D30" s="26">
        <f>AVERAGE(D4:D28)</f>
        <v>12.86</v>
      </c>
      <c r="E30" s="26">
        <f>AVERAGE(E4:E28)</f>
        <v>11.65</v>
      </c>
      <c r="F30" s="26">
        <f>AVERAGE(F4:F28)</f>
        <v>12.52</v>
      </c>
    </row>
    <row r="31" spans="1:10" ht="18" customHeight="1">
      <c r="A31" s="34" t="s">
        <v>203</v>
      </c>
      <c r="B31" s="34"/>
      <c r="C31" s="23">
        <f>COUNTIF(C4:C28,"&lt;10")</f>
        <v>0</v>
      </c>
      <c r="D31" s="23">
        <f>COUNTIF(D4:D28,"&lt;10")</f>
        <v>5</v>
      </c>
      <c r="E31" s="23">
        <f>COUNTIF(E4:E28,"&lt;10")</f>
        <v>10</v>
      </c>
      <c r="F31" s="23">
        <f>COUNTIF(F4:F28,"&lt;10")</f>
        <v>8</v>
      </c>
    </row>
    <row r="32" spans="1:10" ht="18" customHeight="1">
      <c r="A32" s="35" t="s">
        <v>204</v>
      </c>
      <c r="B32" s="35"/>
      <c r="C32" s="30">
        <f>COUNTIF(C4:C28,"&gt;=10")</f>
        <v>25</v>
      </c>
      <c r="D32" s="30">
        <f>COUNTIF(D4:D28,"&gt;=10")</f>
        <v>20</v>
      </c>
      <c r="E32" s="30">
        <f>COUNTIF(E4:E28,"&gt;=10")</f>
        <v>15</v>
      </c>
      <c r="F32" s="30">
        <f>COUNTIF(F4:F28,"&gt;=10")</f>
        <v>17</v>
      </c>
    </row>
    <row r="33" spans="1:6" ht="18" customHeight="1">
      <c r="A33" s="34" t="s">
        <v>205</v>
      </c>
      <c r="B33" s="34"/>
      <c r="C33" s="24">
        <f>C31/(C31+C32)</f>
        <v>0</v>
      </c>
      <c r="D33" s="24">
        <f>D31/(D31+D32)</f>
        <v>0.2</v>
      </c>
      <c r="E33" s="24">
        <f>E31/(E31+E32)</f>
        <v>0.4</v>
      </c>
      <c r="F33" s="24">
        <f>F31/(F31+F32)</f>
        <v>0.32</v>
      </c>
    </row>
    <row r="34" spans="1:6" ht="18" customHeight="1">
      <c r="A34" s="35" t="s">
        <v>206</v>
      </c>
      <c r="B34" s="35"/>
      <c r="C34" s="31">
        <f>C32/(C31+C32)</f>
        <v>1</v>
      </c>
      <c r="D34" s="31">
        <f>D32/(D31+D32)</f>
        <v>0.8</v>
      </c>
      <c r="E34" s="31">
        <f>E32/(E31+E32)</f>
        <v>0.6</v>
      </c>
      <c r="F34" s="31">
        <f>F32/(F31+F32)</f>
        <v>0.68</v>
      </c>
    </row>
    <row r="35" spans="1:6" ht="15.75">
      <c r="A35" s="7"/>
      <c r="B35" s="7"/>
      <c r="C35" s="2"/>
      <c r="D35" s="4"/>
      <c r="E35" s="4"/>
      <c r="F35" s="4"/>
    </row>
  </sheetData>
  <mergeCells count="6">
    <mergeCell ref="A34:B34"/>
    <mergeCell ref="A1:F2"/>
    <mergeCell ref="A30:B30"/>
    <mergeCell ref="A31:B31"/>
    <mergeCell ref="A32:B32"/>
    <mergeCell ref="A33:B33"/>
  </mergeCells>
  <pageMargins left="0.39370078740157483" right="0.59055118110236215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1م1</vt:lpstr>
      <vt:lpstr>1م2</vt:lpstr>
      <vt:lpstr>2م1</vt:lpstr>
      <vt:lpstr>2م2</vt:lpstr>
      <vt:lpstr>3م1</vt:lpstr>
      <vt:lpstr>3م2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THINKPAD</cp:lastModifiedBy>
  <cp:lastPrinted>2024-12-11T11:09:11Z</cp:lastPrinted>
  <dcterms:created xsi:type="dcterms:W3CDTF">2024-12-04T07:14:12Z</dcterms:created>
  <dcterms:modified xsi:type="dcterms:W3CDTF">2024-12-11T11:23:21Z</dcterms:modified>
</cp:coreProperties>
</file>