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تمرین اول حل کردنی" sheetId="1" r:id="rId3"/>
    <sheet state="visible" name="Sheet7" sheetId="2" r:id="rId4"/>
    <sheet state="visible" name="تمرین اول برنامه نویسی" sheetId="3" r:id="rId5"/>
    <sheet state="visible" name="Spam Detection" sheetId="4" r:id="rId6"/>
    <sheet state="visible" name="تمرین دوم حل کردنی" sheetId="5" r:id="rId7"/>
    <sheet state="visible" name="تمرین دوم برنامه نویسی" sheetId="6" r:id="rId8"/>
    <sheet state="visible" name="تمرین سوم" sheetId="7" r:id="rId9"/>
  </sheets>
  <definedNames/>
  <calcPr/>
</workbook>
</file>

<file path=xl/sharedStrings.xml><?xml version="1.0" encoding="utf-8"?>
<sst xmlns="http://schemas.openxmlformats.org/spreadsheetml/2006/main" count="3229" uniqueCount="531">
  <si>
    <t>email2</t>
  </si>
  <si>
    <t>email</t>
  </si>
  <si>
    <t>last name</t>
  </si>
  <si>
    <t>first name</t>
  </si>
  <si>
    <t>student number</t>
  </si>
  <si>
    <t>tmp2</t>
  </si>
  <si>
    <t>سوال اول حسین زارع</t>
  </si>
  <si>
    <t>tmp</t>
  </si>
  <si>
    <t>گزارش</t>
  </si>
  <si>
    <t>الف</t>
  </si>
  <si>
    <t>سوال اول</t>
  </si>
  <si>
    <t>ب</t>
  </si>
  <si>
    <t>فایل برنامه نویسی</t>
  </si>
  <si>
    <t>نمره گزارش</t>
  </si>
  <si>
    <t>نمره فایل برنامه نویسی</t>
  </si>
  <si>
    <t>نمره نهایی</t>
  </si>
  <si>
    <t>سوال دوم رضا بیات</t>
  </si>
  <si>
    <t>سوال سوم مهتاب فرخ</t>
  </si>
  <si>
    <t>سوال چهارم منیره صفری</t>
  </si>
  <si>
    <t>سوال پنجم علی مرتی</t>
  </si>
  <si>
    <t>سوال پنجم</t>
  </si>
  <si>
    <t>ج</t>
  </si>
  <si>
    <t>د</t>
  </si>
  <si>
    <t>pyapar@aut.ac.ir</t>
  </si>
  <si>
    <t>pyapar@gmail.com</t>
  </si>
  <si>
    <t>پارسا</t>
  </si>
  <si>
    <t>سوال ششم علی ایزدی</t>
  </si>
  <si>
    <t>پويا</t>
  </si>
  <si>
    <t>مقایسه با ANSWER</t>
  </si>
  <si>
    <t>سوال ششم</t>
  </si>
  <si>
    <t>مقایسه با جواب مرتی</t>
  </si>
  <si>
    <t>تفاوت با جواب درست</t>
  </si>
  <si>
    <t>تفاوت با جواب مرتی</t>
  </si>
  <si>
    <t>میانگین تفاوت ها</t>
  </si>
  <si>
    <t>امتیاز نهایی</t>
  </si>
  <si>
    <t>درصد شباهت</t>
  </si>
  <si>
    <t>تلاش</t>
  </si>
  <si>
    <t>درستی</t>
  </si>
  <si>
    <t>dif_avg</t>
  </si>
  <si>
    <t>score=1-diff_avg</t>
  </si>
  <si>
    <t>final score</t>
  </si>
  <si>
    <t>ehsanvl@aut.ac.ir</t>
  </si>
  <si>
    <t>nvalaei@hotmail.com</t>
  </si>
  <si>
    <t>ولايي</t>
  </si>
  <si>
    <t>احسان</t>
  </si>
  <si>
    <t>Question 1</t>
  </si>
  <si>
    <t>alisalehi@aut.ac.ir</t>
  </si>
  <si>
    <t>Question 2</t>
  </si>
  <si>
    <t>Question 3</t>
  </si>
  <si>
    <t>Question 4</t>
  </si>
  <si>
    <t>Question 5</t>
  </si>
  <si>
    <t>Question 6</t>
  </si>
  <si>
    <t>SUM</t>
  </si>
  <si>
    <t>صالحي</t>
  </si>
  <si>
    <t>علي</t>
  </si>
  <si>
    <t>yousef.fatouraee@aut.ac.ir</t>
  </si>
  <si>
    <t>majhool.yf@gmail.com</t>
  </si>
  <si>
    <t>فتورائي</t>
  </si>
  <si>
    <t>يوسف</t>
  </si>
  <si>
    <t>Normalized SUM</t>
  </si>
  <si>
    <t>نمره نهایی از 100</t>
  </si>
  <si>
    <t>بارم هر سوال</t>
  </si>
  <si>
    <t>zahra.mz@aut.ac.ir</t>
  </si>
  <si>
    <t>zahra.mashhadizade@yahoo.com</t>
  </si>
  <si>
    <t>مشهدي زاده اردکاني</t>
  </si>
  <si>
    <t>زهرا</t>
  </si>
  <si>
    <t>maryam_fateminia@aut.ac.ir</t>
  </si>
  <si>
    <t>maryam_fateminia@yahoo.com</t>
  </si>
  <si>
    <t>فاطمي نيا</t>
  </si>
  <si>
    <t>مريم</t>
  </si>
  <si>
    <t>one.upc@aut.ac.ir</t>
  </si>
  <si>
    <t>aut.pc.hard@gmail.com</t>
  </si>
  <si>
    <t>فلاحي جويباري</t>
  </si>
  <si>
    <t>سجاد</t>
  </si>
  <si>
    <t>danial.vosoughi@aut.ac.ir</t>
  </si>
  <si>
    <t>danial.vosoughi@icloud.com</t>
  </si>
  <si>
    <t>وثوقي</t>
  </si>
  <si>
    <t>دانيال</t>
  </si>
  <si>
    <t>arminkz@aut.ac.ir</t>
  </si>
  <si>
    <t>arminkz3@gmail.com</t>
  </si>
  <si>
    <t>کاظمي زنجاني</t>
  </si>
  <si>
    <t>ارمين</t>
  </si>
  <si>
    <t>m.memarpouri@aut.ac.ir</t>
  </si>
  <si>
    <t>بارم هر بخش</t>
  </si>
  <si>
    <t>m.memarpouri@gmail.com</t>
  </si>
  <si>
    <t>معمارپوري</t>
  </si>
  <si>
    <t>محمدمهدي</t>
  </si>
  <si>
    <t>a.mehdizadeh75@aut.ac.ir</t>
  </si>
  <si>
    <t>amirmehdizadeh15975@gmail.com</t>
  </si>
  <si>
    <t>مهدي زاده</t>
  </si>
  <si>
    <t>اميرمحمد</t>
  </si>
  <si>
    <t>esesms1375@aut.ac.ir</t>
  </si>
  <si>
    <t>sesms1375@gmail.com</t>
  </si>
  <si>
    <t>شيخ</t>
  </si>
  <si>
    <t>s.sadeghpour97@aut.ac.ir</t>
  </si>
  <si>
    <t>s.sadeghpour97@gmail.com</t>
  </si>
  <si>
    <t>صادق پورگيلده</t>
  </si>
  <si>
    <t>سعيده</t>
  </si>
  <si>
    <t>tmohati@aut.ac.ir</t>
  </si>
  <si>
    <t>tmohati@gmail.com</t>
  </si>
  <si>
    <t>محاطي</t>
  </si>
  <si>
    <t>سيده تهمينه</t>
  </si>
  <si>
    <t>m.mirshams@aut.ac.ir</t>
  </si>
  <si>
    <t>mmirshams@yahoo.com</t>
  </si>
  <si>
    <t>ميرشمس</t>
  </si>
  <si>
    <t>ماهين</t>
  </si>
  <si>
    <t>erfan.moaref@aut.ac.ir</t>
  </si>
  <si>
    <t>erfan.moarefvand@gmail.com</t>
  </si>
  <si>
    <t>معارف وند</t>
  </si>
  <si>
    <t>عرفان</t>
  </si>
  <si>
    <t>milad3797@aut.ac.ir</t>
  </si>
  <si>
    <t>milad3797@gmail.com</t>
  </si>
  <si>
    <t>اسداللهي نژاد</t>
  </si>
  <si>
    <t>ميلاد</t>
  </si>
  <si>
    <t>a.khaligh@aut.ac.ir</t>
  </si>
  <si>
    <t>bartararya@gmail.com</t>
  </si>
  <si>
    <t>خليق</t>
  </si>
  <si>
    <t>اريا</t>
  </si>
  <si>
    <t>hadi.hosseini@aut.ac.ir</t>
  </si>
  <si>
    <t>hadi.hosseini0171@gmail.com</t>
  </si>
  <si>
    <t>حسيني ميان اباد</t>
  </si>
  <si>
    <t>سيدمحمدهادي</t>
  </si>
  <si>
    <t>eskandarnejad@aut.ac.ir</t>
  </si>
  <si>
    <t>parsaaes@gmail.com</t>
  </si>
  <si>
    <t>اسکندرنژاد</t>
  </si>
  <si>
    <t>mahsan.akbari@aut.ac.ir</t>
  </si>
  <si>
    <t>mahsan.a.a@gmail.com</t>
  </si>
  <si>
    <t>اکبري امين</t>
  </si>
  <si>
    <t>مهسان</t>
  </si>
  <si>
    <t>a.alahkhani@aut.ac.ir</t>
  </si>
  <si>
    <t>Aalahkhani@gmail.coma</t>
  </si>
  <si>
    <t>اله خاني</t>
  </si>
  <si>
    <t>اذين</t>
  </si>
  <si>
    <t>mahdi.y@aut.ac.ir</t>
  </si>
  <si>
    <t>myth.538@gmail.com</t>
  </si>
  <si>
    <t>الوانسازيزدي</t>
  </si>
  <si>
    <t>behnamaminazad@aut.ac.ir</t>
  </si>
  <si>
    <t>behnam.bobvv@gmail.com</t>
  </si>
  <si>
    <t>امين ازاد</t>
  </si>
  <si>
    <t>بهنام</t>
  </si>
  <si>
    <t>alirezabakhtiari@aut.ac.ir</t>
  </si>
  <si>
    <t>sarb1376@gmai.com</t>
  </si>
  <si>
    <t>بختياري</t>
  </si>
  <si>
    <t>سيدعليرضا</t>
  </si>
  <si>
    <t>sr.barmaki@aut.ac.ir</t>
  </si>
  <si>
    <t>soroushbarmakie@gmail.com</t>
  </si>
  <si>
    <t>برمکي</t>
  </si>
  <si>
    <t>سروش</t>
  </si>
  <si>
    <t>ur.amirbin@aut.ac.ir</t>
  </si>
  <si>
    <t>amir76c@gmail.com</t>
  </si>
  <si>
    <t>بينش</t>
  </si>
  <si>
    <t>اميرحسين</t>
  </si>
  <si>
    <t>hpezeshk@aut.ac.ir</t>
  </si>
  <si>
    <t>hpez58@gmail.com</t>
  </si>
  <si>
    <t>پزشک</t>
  </si>
  <si>
    <t>حسن</t>
  </si>
  <si>
    <t>amirphl@aut.ac.ir</t>
  </si>
  <si>
    <t>amirphl4@gmail.com</t>
  </si>
  <si>
    <t>پيرحسينلو</t>
  </si>
  <si>
    <t>pishvaeian@aut.ac.ir</t>
  </si>
  <si>
    <t>sajjad.pishvaeian@live.com</t>
  </si>
  <si>
    <t>پيشواييان</t>
  </si>
  <si>
    <t>سيدسجاد</t>
  </si>
  <si>
    <t>s.torkashvand@aut.ac.ir</t>
  </si>
  <si>
    <t>sinatr77@yahoo.com</t>
  </si>
  <si>
    <t>ترکاشوند</t>
  </si>
  <si>
    <t>سينا</t>
  </si>
  <si>
    <t>n.taghavi@aut.ac.ir</t>
  </si>
  <si>
    <t>n.taghavi168@gmail.com</t>
  </si>
  <si>
    <t>تقوي زنجناب</t>
  </si>
  <si>
    <t>نازنين</t>
  </si>
  <si>
    <t>عین جواب</t>
  </si>
  <si>
    <t>mehrantaghian@aut.ac.ir</t>
  </si>
  <si>
    <t>taghianmehran@gmail.com</t>
  </si>
  <si>
    <t>تقيان جزي</t>
  </si>
  <si>
    <t>مهران</t>
  </si>
  <si>
    <t>rezatavasoli@aut.ac.ir</t>
  </si>
  <si>
    <t>jfk998@icloud.com</t>
  </si>
  <si>
    <t>توسلي</t>
  </si>
  <si>
    <t>رضا</t>
  </si>
  <si>
    <t>amirm.jalili@aut.ac.ir</t>
  </si>
  <si>
    <t>jalilia370@gmail.com</t>
  </si>
  <si>
    <t>جليلي شاني</t>
  </si>
  <si>
    <t>سيداميرمحمد</t>
  </si>
  <si>
    <t>hajebrahimi@aut.ac.ir</t>
  </si>
  <si>
    <t>hajebrahimi.moein@yahoo.com</t>
  </si>
  <si>
    <t>حاج ابراهيمي</t>
  </si>
  <si>
    <t>محمدمعين</t>
  </si>
  <si>
    <t>omid_hap@aut.ac.ir</t>
  </si>
  <si>
    <t>hajabdolpoor@yahoo.com</t>
  </si>
  <si>
    <t>حاجي عبدل پور</t>
  </si>
  <si>
    <t>اميد</t>
  </si>
  <si>
    <t>z.khalvandi77@aut.ac.ir</t>
  </si>
  <si>
    <t>reza.kh7@gmail.com</t>
  </si>
  <si>
    <t>خالوندي ايل ذوله</t>
  </si>
  <si>
    <t>زينب</t>
  </si>
  <si>
    <t>m.khalaji@aut.ac.ir</t>
  </si>
  <si>
    <t>mohammadkhalajy@gmail.com</t>
  </si>
  <si>
    <t>خلجي</t>
  </si>
  <si>
    <t>محمد</t>
  </si>
  <si>
    <t>arminafzali23@aut.ac.ir</t>
  </si>
  <si>
    <t>arminafzali23@gmail.com</t>
  </si>
  <si>
    <t>خواجه افضلي</t>
  </si>
  <si>
    <t>behzaddara@aut.ac.ir</t>
  </si>
  <si>
    <t>behzad.dara.99@gmail.com</t>
  </si>
  <si>
    <t>دارا</t>
  </si>
  <si>
    <t>بهزاد</t>
  </si>
  <si>
    <t>nimadavari@aut.ac.ir</t>
  </si>
  <si>
    <t>nimadavari@ymail.com</t>
  </si>
  <si>
    <t>داوري</t>
  </si>
  <si>
    <t>نيما</t>
  </si>
  <si>
    <t>p76rahimi@aut.ac.ir</t>
  </si>
  <si>
    <t>p76rahimi@gmail.com</t>
  </si>
  <si>
    <t>رحيمي</t>
  </si>
  <si>
    <t>پرهام</t>
  </si>
  <si>
    <t>pe.rostami@aut.ac.ir</t>
  </si>
  <si>
    <t>Perdam.Rostami9@gmail.com</t>
  </si>
  <si>
    <t>رستمي</t>
  </si>
  <si>
    <t>پدرام</t>
  </si>
  <si>
    <t>franjbar95@aut.ac.ir</t>
  </si>
  <si>
    <t>ranjbarmajid44@yahoo.com</t>
  </si>
  <si>
    <t>رنجبر</t>
  </si>
  <si>
    <t>فاطمه</t>
  </si>
  <si>
    <t>e.ranjbari@aut.ac.ir</t>
  </si>
  <si>
    <t>Elahe.ranjbari98@gmail.com</t>
  </si>
  <si>
    <t>رنجبري</t>
  </si>
  <si>
    <t>الهه</t>
  </si>
  <si>
    <t>alirezarohany@aut.ac.ir</t>
  </si>
  <si>
    <t>alireza.rohany.77@gmail.com</t>
  </si>
  <si>
    <t>روحاني مشهدي</t>
  </si>
  <si>
    <t>عليرضا</t>
  </si>
  <si>
    <t>ali.risheh@aut.ac.ir</t>
  </si>
  <si>
    <t>ali.risheh876@yahoo.com</t>
  </si>
  <si>
    <t>ريشه</t>
  </si>
  <si>
    <t>a.h.zhalemehraby@aut.ac.ir</t>
  </si>
  <si>
    <t>a.h.zhalehmehraby@gmail.com</t>
  </si>
  <si>
    <t>ژاله محرابي</t>
  </si>
  <si>
    <t>amirali.sajjadi@aut.ac.ir</t>
  </si>
  <si>
    <t>Amirali.sajjadi98@gmail.com</t>
  </si>
  <si>
    <t>سجادي</t>
  </si>
  <si>
    <t>سيداميرعلي</t>
  </si>
  <si>
    <t>samiei.arman@aut.ac.ir</t>
  </si>
  <si>
    <t>samiei.arman@gmail.com</t>
  </si>
  <si>
    <t>سميعي</t>
  </si>
  <si>
    <t>ارمان</t>
  </si>
  <si>
    <t>f_sharifzadeh@aut.ac.ir</t>
  </si>
  <si>
    <t>fatemeh.9198@gmail.com</t>
  </si>
  <si>
    <t>شريف زاده جعفري</t>
  </si>
  <si>
    <t>shahbaziofficial@aut.ac.ir</t>
  </si>
  <si>
    <t>shahbaziofficial@gmail.com</t>
  </si>
  <si>
    <t>شهبازي جلالي فراهاني</t>
  </si>
  <si>
    <t>شهريار</t>
  </si>
  <si>
    <t>armin.shokati@aut.ac.ir</t>
  </si>
  <si>
    <t>rmeen.shokati@gmail.com</t>
  </si>
  <si>
    <t>شوکتي پاشاکي</t>
  </si>
  <si>
    <t>f_shirazmihan@aut.ac.ir</t>
  </si>
  <si>
    <t>Shirazi.7sky@gmail.com</t>
  </si>
  <si>
    <t>شيرازميهن</t>
  </si>
  <si>
    <t>mahshid.sh@aut.ac.ir</t>
  </si>
  <si>
    <t>mahshid.shiri1998@gmail.com</t>
  </si>
  <si>
    <t>شيري</t>
  </si>
  <si>
    <t>مهشيد</t>
  </si>
  <si>
    <t>m.m.safari@aut.ac.ir</t>
  </si>
  <si>
    <t>safari.m.mahdi@gmail.com</t>
  </si>
  <si>
    <t>صفري</t>
  </si>
  <si>
    <t>mahdis.sfri@aut.ac.ir</t>
  </si>
  <si>
    <t>mahdis.sfri98@gmail.com</t>
  </si>
  <si>
    <t>مهديس</t>
  </si>
  <si>
    <t>mhmd.samadi@aut.ac.ir</t>
  </si>
  <si>
    <t>mhmd.samadi76@gmail.com</t>
  </si>
  <si>
    <t>صمدي</t>
  </si>
  <si>
    <t>محمدرضا</t>
  </si>
  <si>
    <t>p.abdollahi@aut.ac.ir</t>
  </si>
  <si>
    <t>abdollahi_parsa@ymail.com</t>
  </si>
  <si>
    <t>عبداللهي</t>
  </si>
  <si>
    <t>mabdollahpour@aut.ac.ir</t>
  </si>
  <si>
    <t>mohammadmahdiabdollahpoor@gmail.com</t>
  </si>
  <si>
    <t>عبداله پور</t>
  </si>
  <si>
    <t>erfan.noohi@aut.ac.ir</t>
  </si>
  <si>
    <t>erfan.noohi@gmail.com</t>
  </si>
  <si>
    <t>علي زاده نوحي</t>
  </si>
  <si>
    <t>f.gholamzadeh@aut.ac.ir</t>
  </si>
  <si>
    <t>fateme.gholamzadeh@yahoo.com</t>
  </si>
  <si>
    <t>غلام زاده نصرابادي</t>
  </si>
  <si>
    <t>ghiasy@aut.ac.ir</t>
  </si>
  <si>
    <t>masoudghiasi77@gmail.com</t>
  </si>
  <si>
    <t>غياثي</t>
  </si>
  <si>
    <t>مسعود</t>
  </si>
  <si>
    <t>futuhiehsan@aut.ac.ir</t>
  </si>
  <si>
    <t>FutuhiEHSAN@gmail.com</t>
  </si>
  <si>
    <t>فتوحي</t>
  </si>
  <si>
    <t>del.forghani@aut.ac.ir</t>
  </si>
  <si>
    <t>Delara.for@hotmail.com</t>
  </si>
  <si>
    <t>فرقاني</t>
  </si>
  <si>
    <t>دل ارا</t>
  </si>
  <si>
    <t>mfaridi@aut.ac.ir</t>
  </si>
  <si>
    <t>mfaridi1@yahoo.com</t>
  </si>
  <si>
    <t>فريدي</t>
  </si>
  <si>
    <t>مينا</t>
  </si>
  <si>
    <t>p.faghani@aut.ac.ir</t>
  </si>
  <si>
    <t>p.faghani98@gmail.com</t>
  </si>
  <si>
    <t>فغاني</t>
  </si>
  <si>
    <t>پايا</t>
  </si>
  <si>
    <t>mghanbari@aut.ac.ir</t>
  </si>
  <si>
    <t>mahdi1376ghanbari@gmail.com</t>
  </si>
  <si>
    <t>قنبري</t>
  </si>
  <si>
    <t>mahdi.ghanbari@aut.ac.ir</t>
  </si>
  <si>
    <t>m.ghanbari.ce@gmail.com</t>
  </si>
  <si>
    <t>مهدي</t>
  </si>
  <si>
    <t>ghandehari.a@aut.ac.ir</t>
  </si>
  <si>
    <t>ghossein@rocketmail.com</t>
  </si>
  <si>
    <t>قندهاري</t>
  </si>
  <si>
    <t>a.kamrani@aut.ac.ir</t>
  </si>
  <si>
    <t>ceit.Engineer@gmail.com</t>
  </si>
  <si>
    <t>کامراني</t>
  </si>
  <si>
    <t>parsareal@aut.ac.ir</t>
  </si>
  <si>
    <t>parsareal@gmail.com</t>
  </si>
  <si>
    <t>کاوه زاده</t>
  </si>
  <si>
    <t>eisa.keramati@aut.ac.ir</t>
  </si>
  <si>
    <t>ekeramati3@rocketmail.com</t>
  </si>
  <si>
    <t>کرامتي نژاد</t>
  </si>
  <si>
    <t>عيسي</t>
  </si>
  <si>
    <t>fkeshvari4977@aut.ac.ir</t>
  </si>
  <si>
    <t>fkeshvari4977@gmail.com</t>
  </si>
  <si>
    <t>کشوري</t>
  </si>
  <si>
    <t>zm.arani128@aut.ac.ir</t>
  </si>
  <si>
    <t>z.arani128@gmail.com</t>
  </si>
  <si>
    <t>متشکراراني</t>
  </si>
  <si>
    <t>n.m.bagheri77@aut.ac.ir</t>
  </si>
  <si>
    <t>najme7747@yahoo.com</t>
  </si>
  <si>
    <t>محمدباقري</t>
  </si>
  <si>
    <t>نجمه</t>
  </si>
  <si>
    <t>ali.mahmoudi@aut.ac.ir</t>
  </si>
  <si>
    <t>rooneyantoni@yahoo.com</t>
  </si>
  <si>
    <t>محمودي</t>
  </si>
  <si>
    <t>mmasoumi@aut.ac.ir</t>
  </si>
  <si>
    <t>mmasoumi15@gmail.com</t>
  </si>
  <si>
    <t>معصومي</t>
  </si>
  <si>
    <t>مريم سادات</t>
  </si>
  <si>
    <t>m.masumi@aut.ac.ir</t>
  </si>
  <si>
    <t>mostafa_masumi@yahoo.com</t>
  </si>
  <si>
    <t>مصطفي</t>
  </si>
  <si>
    <t>ashkan_mh@aut.ac.ir</t>
  </si>
  <si>
    <t>ashkanmirzahoseini@gmail.com</t>
  </si>
  <si>
    <t>ميرزاحسيني</t>
  </si>
  <si>
    <t>اشکان</t>
  </si>
  <si>
    <t>b.z.naseri@aut.ac.ir</t>
  </si>
  <si>
    <t>banoo1477@yahoo.com</t>
  </si>
  <si>
    <t>ناصري</t>
  </si>
  <si>
    <t>amirnazarikarbar@aut.ac.ir</t>
  </si>
  <si>
    <t>alinazarimail@yahoo.com</t>
  </si>
  <si>
    <t>نظري قارخوني</t>
  </si>
  <si>
    <t>z_yousefi10@aut.ac.ir</t>
  </si>
  <si>
    <t>zr.yousefi10@gmail.com</t>
  </si>
  <si>
    <t>يوسفي</t>
  </si>
  <si>
    <t>z.younespoor@aut.ac.ir</t>
  </si>
  <si>
    <t>Zahra.ynp@gmail.com</t>
  </si>
  <si>
    <t>يونس پورلنگرودي</t>
  </si>
  <si>
    <t>mr.mim1377@aut.ac.ir</t>
  </si>
  <si>
    <t>mr.mim1377@gmai.com</t>
  </si>
  <si>
    <t>محمدي</t>
  </si>
  <si>
    <t>محمدمحسن</t>
  </si>
  <si>
    <t>mazraee@aut.ac.ir</t>
  </si>
  <si>
    <t>mazraee77@gmail.com</t>
  </si>
  <si>
    <t>مزرعي</t>
  </si>
  <si>
    <t>p_far@aut.ac.ir</t>
  </si>
  <si>
    <t>p_far@yahoo.com</t>
  </si>
  <si>
    <t>فرين نيا</t>
  </si>
  <si>
    <t>morteza.abrari@aut.ac.ir</t>
  </si>
  <si>
    <t>mortezaabrari77@gmail.com</t>
  </si>
  <si>
    <t>ابراري</t>
  </si>
  <si>
    <t>مرتضي</t>
  </si>
  <si>
    <t>hosseinabar@aut.ac.ir</t>
  </si>
  <si>
    <t>hosseinabar42@gmail.com</t>
  </si>
  <si>
    <t>نظري ابر</t>
  </si>
  <si>
    <t>حسين</t>
  </si>
  <si>
    <t>sssafai@aut.ac.ir</t>
  </si>
  <si>
    <t>sssafais@hotmail.com</t>
  </si>
  <si>
    <t>صفائي</t>
  </si>
  <si>
    <t>سيدسعيد</t>
  </si>
  <si>
    <t>m.sami@aut.ac.ir</t>
  </si>
  <si>
    <t>samimd.77@gmail.com</t>
  </si>
  <si>
    <t>سامي</t>
  </si>
  <si>
    <t>mmnafar@aut.ac.ir</t>
  </si>
  <si>
    <t>mmnafar57@gmail.com</t>
  </si>
  <si>
    <t>نفر</t>
  </si>
  <si>
    <t>saharebrahimi@aut.ac.ir</t>
  </si>
  <si>
    <t>sahar.1376@gmail.com</t>
  </si>
  <si>
    <t>ابراهيمي</t>
  </si>
  <si>
    <t>سحر</t>
  </si>
  <si>
    <t>dornababadi@aut.ac.ir</t>
  </si>
  <si>
    <t>maryranjbar@yahoo.com</t>
  </si>
  <si>
    <t>بابادي</t>
  </si>
  <si>
    <t>درنا</t>
  </si>
  <si>
    <t>mahsa.bikaran@aut.ac.ir</t>
  </si>
  <si>
    <t>mahsa.bkaran@gmail.com</t>
  </si>
  <si>
    <t>بيکران</t>
  </si>
  <si>
    <t>مهسا</t>
  </si>
  <si>
    <t>krezayi@aut.ac.ir</t>
  </si>
  <si>
    <t>Krezayi@yahoo.com</t>
  </si>
  <si>
    <t>جوانشيررضائي</t>
  </si>
  <si>
    <t>کيميا</t>
  </si>
  <si>
    <t>bitarahimkhani@aut.ac.ir</t>
  </si>
  <si>
    <t>br13773@gmail.com</t>
  </si>
  <si>
    <t>رحيم خاني</t>
  </si>
  <si>
    <t>بيتا</t>
  </si>
  <si>
    <t>rezaeilarijani@aut.ac.ir</t>
  </si>
  <si>
    <t>Hesamrezaei37@yahoo.com</t>
  </si>
  <si>
    <t>رضايي لاريجاني</t>
  </si>
  <si>
    <t>حسام</t>
  </si>
  <si>
    <t>ranashamim@aut.ac.ir</t>
  </si>
  <si>
    <t>ranashamimnasab@yahoo.com</t>
  </si>
  <si>
    <t>شميم نسب</t>
  </si>
  <si>
    <t>رعنا</t>
  </si>
  <si>
    <t>parandziaee@aut.ac.ir</t>
  </si>
  <si>
    <t>Parand.zf@gmail.com</t>
  </si>
  <si>
    <t>ضيايي فر</t>
  </si>
  <si>
    <t>پرند</t>
  </si>
  <si>
    <t>ghasemi_roozbeh@aut.ac.ir</t>
  </si>
  <si>
    <t>Roozbeh771@hotmail.com</t>
  </si>
  <si>
    <t>قاسمي</t>
  </si>
  <si>
    <t>روزبه</t>
  </si>
  <si>
    <t>mahshadmahdavi@aut.ac.ir</t>
  </si>
  <si>
    <t>mmahdavy2013@gmail.com</t>
  </si>
  <si>
    <t>مهدوي مقدم</t>
  </si>
  <si>
    <t>مهشاد</t>
  </si>
  <si>
    <t>amiryavari@aut.ac.ir</t>
  </si>
  <si>
    <t>amir76yavari@gmail.com</t>
  </si>
  <si>
    <t>ياوري</t>
  </si>
  <si>
    <t>ali.shf@aut.ac.ir</t>
  </si>
  <si>
    <t>fariba.seif@gmail.com</t>
  </si>
  <si>
    <t>شفيعي</t>
  </si>
  <si>
    <t>zganji@aut.ac.ir</t>
  </si>
  <si>
    <t>zganji2013@yahoo.com</t>
  </si>
  <si>
    <t>گنجي</t>
  </si>
  <si>
    <t>mostafa.yadegari@aut.ac.ir</t>
  </si>
  <si>
    <t>yadegari63@yahoo.com</t>
  </si>
  <si>
    <t>يادگاري</t>
  </si>
  <si>
    <t>ghafoori@aut.ac.ir</t>
  </si>
  <si>
    <t>amirreza.ghafoori@gmail.com</t>
  </si>
  <si>
    <t>غفوري</t>
  </si>
  <si>
    <t>اميررضا</t>
  </si>
  <si>
    <t>armaghansarvar@aut.ac.ir</t>
  </si>
  <si>
    <t>sarvarh83@gmail.com</t>
  </si>
  <si>
    <t>سرور</t>
  </si>
  <si>
    <t>ارمغان</t>
  </si>
  <si>
    <t>sepehr.asgarian@aut.ac.ir</t>
  </si>
  <si>
    <t>sepehr.asgarian@yahoo.com</t>
  </si>
  <si>
    <t>عسگريان</t>
  </si>
  <si>
    <t>سپهر</t>
  </si>
  <si>
    <t>m.ardehali@aut.ac.ir</t>
  </si>
  <si>
    <t>maryam.m.ardehalii@gmail.com</t>
  </si>
  <si>
    <t>محمدي اردهالي</t>
  </si>
  <si>
    <t>mbapost@aut.ac.ir</t>
  </si>
  <si>
    <t>mbapost@yahoo.com</t>
  </si>
  <si>
    <t>عابدي سقا</t>
  </si>
  <si>
    <t>محمدباقر</t>
  </si>
  <si>
    <t>siminpm@aut.ac.ir</t>
  </si>
  <si>
    <t>spour.seemeen@gmail.com</t>
  </si>
  <si>
    <t>پورمظفري</t>
  </si>
  <si>
    <t>سيمين</t>
  </si>
  <si>
    <t>kimiyazargari@aut.ac.ir</t>
  </si>
  <si>
    <t>kim13kim@yahoo.com</t>
  </si>
  <si>
    <t>زرگري</t>
  </si>
  <si>
    <t>pegah97@aut.ac.ir</t>
  </si>
  <si>
    <t>zahedi.pegah@yahoo.com</t>
  </si>
  <si>
    <t>زاهدي</t>
  </si>
  <si>
    <t>پگاه</t>
  </si>
  <si>
    <t>parsaenami@aut.ac.ir</t>
  </si>
  <si>
    <t>parsaenami@outlook.com</t>
  </si>
  <si>
    <t>انعامي</t>
  </si>
  <si>
    <t>hani.a@aut.ac.ir</t>
  </si>
  <si>
    <t>atab73.aa@gmail.com</t>
  </si>
  <si>
    <t>عبداله يي</t>
  </si>
  <si>
    <t>هانيه</t>
  </si>
  <si>
    <t>mapa4753@aut.ac.ir</t>
  </si>
  <si>
    <t>magid141@yahoo.com</t>
  </si>
  <si>
    <t>عسکري</t>
  </si>
  <si>
    <t>شادي</t>
  </si>
  <si>
    <t>mehrshad_alipoor@aut.ac.ir</t>
  </si>
  <si>
    <t>mehrshadmis2012@yahoo.com</t>
  </si>
  <si>
    <t>علي پور</t>
  </si>
  <si>
    <t>مهرشاد</t>
  </si>
  <si>
    <t>moeinmirvahabi@aut.ac.ir</t>
  </si>
  <si>
    <t>Mohammadmoein1377@yahoo.com</t>
  </si>
  <si>
    <t>ميروهابي</t>
  </si>
  <si>
    <t>سيدمحمدمعين</t>
  </si>
  <si>
    <t>mahboubeshafie@aut.ac.ir</t>
  </si>
  <si>
    <t>shf_mahboube@yahoo.com</t>
  </si>
  <si>
    <t>محبوبه</t>
  </si>
  <si>
    <t>arefeh_77@aut.ac.ir</t>
  </si>
  <si>
    <t>arefeshams@icloud.com</t>
  </si>
  <si>
    <t>شمس</t>
  </si>
  <si>
    <t>عارفه</t>
  </si>
  <si>
    <t>saleh.jafarizade@aut.ac.ir</t>
  </si>
  <si>
    <t>saleh.jafarizade@gmail.com</t>
  </si>
  <si>
    <t>جعفري زاده مالميري</t>
  </si>
  <si>
    <t>صالح</t>
  </si>
  <si>
    <t>azadehfakhim@aut.ac.ir</t>
  </si>
  <si>
    <t>azadehfakhim@yahoo.com</t>
  </si>
  <si>
    <t>فخيم عبدالغفاري</t>
  </si>
  <si>
    <t>ازاده</t>
  </si>
  <si>
    <t>n.tehranchi@aut.ac.ir</t>
  </si>
  <si>
    <t>tehranchi.niloofar@gmail.com</t>
  </si>
  <si>
    <t>طهرانچي</t>
  </si>
  <si>
    <t>نيلوفر</t>
  </si>
  <si>
    <t>سوال اول مهتاب و منیره</t>
  </si>
  <si>
    <t>سوال دوم (شریعتی کیا)</t>
  </si>
  <si>
    <t>سوال دوم</t>
  </si>
  <si>
    <t>سوال سوم (شریعتی کیا)</t>
  </si>
  <si>
    <t>سوال سوم</t>
  </si>
  <si>
    <t>سوال چهارم (منیره سفری)</t>
  </si>
  <si>
    <t>سوال پنجم (رضا بیات)</t>
  </si>
  <si>
    <t xml:space="preserve">سوال ششم منیره سفری </t>
  </si>
  <si>
    <t>سوال هفت مهتاب فرخ</t>
  </si>
  <si>
    <t>سوال هشت (محمد امین محمدی)</t>
  </si>
  <si>
    <t>سوال هشت</t>
  </si>
  <si>
    <t>سوال نه (علی ایزدی)</t>
  </si>
  <si>
    <t>سوال نه</t>
  </si>
  <si>
    <t>سوال ده (علی ایزدی عزیزم)</t>
  </si>
  <si>
    <t>سوال ده</t>
  </si>
  <si>
    <t>Question 7</t>
  </si>
  <si>
    <t>Question 8</t>
  </si>
  <si>
    <t>Question 9</t>
  </si>
  <si>
    <t>Question 10</t>
  </si>
  <si>
    <t>ضرب این دو</t>
  </si>
  <si>
    <t>نمره از 100</t>
  </si>
  <si>
    <t>تعداد سوال حل شده</t>
  </si>
  <si>
    <t>MAX</t>
  </si>
  <si>
    <t xml:space="preserve"> </t>
  </si>
  <si>
    <t>max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</si>
</sst>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name val="Arial"/>
    </font>
    <font>
      <name val="Calibri"/>
    </font>
    <font>
      <sz val="11.0"/>
      <color rgb="FF000000"/>
      <name val="Calibri"/>
    </font>
    <font/>
    <font>
      <sz val="12.0"/>
      <color rgb="FF000000"/>
      <name val="Calibri"/>
    </font>
    <font>
      <sz val="14.0"/>
      <color rgb="FF000000"/>
      <name val="Calibri"/>
    </font>
    <font>
      <sz val="25.0"/>
      <color rgb="FF000000"/>
      <name val="Calibri"/>
    </font>
    <font>
      <sz val="26.0"/>
      <color rgb="FF000000"/>
      <name val="Calibri"/>
    </font>
    <font>
      <sz val="11.0"/>
      <color rgb="FF000000"/>
      <name val="Impact"/>
    </font>
  </fonts>
  <fills count="17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8989EB"/>
        <bgColor rgb="FF8989EB"/>
      </patternFill>
    </fill>
    <fill>
      <patternFill patternType="solid">
        <fgColor rgb="FFE91D63"/>
        <bgColor rgb="FFE91D63"/>
      </patternFill>
    </fill>
    <fill>
      <patternFill patternType="solid">
        <fgColor rgb="FF4DD0E1"/>
        <bgColor rgb="FF4DD0E1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FDDCE8"/>
        <bgColor rgb="FFFDDCE8"/>
      </patternFill>
    </fill>
    <fill>
      <patternFill patternType="solid">
        <fgColor rgb="FFE0F7FA"/>
        <bgColor rgb="FFE0F7FA"/>
      </patternFill>
    </fill>
    <fill>
      <patternFill patternType="solid">
        <fgColor rgb="FFFFE6DD"/>
        <bgColor rgb="FFFFE6DD"/>
      </patternFill>
    </fill>
    <fill>
      <patternFill patternType="solid">
        <fgColor rgb="FF8BC34A"/>
        <bgColor rgb="FF8BC34A"/>
      </patternFill>
    </fill>
    <fill>
      <patternFill patternType="solid">
        <fgColor rgb="FFFEF8E3"/>
        <bgColor rgb="FFFEF8E3"/>
      </patternFill>
    </fill>
    <fill>
      <patternFill patternType="solid">
        <fgColor rgb="FFEEF7E3"/>
        <bgColor rgb="FFEEF7E3"/>
      </patternFill>
    </fill>
    <fill>
      <patternFill patternType="solid">
        <fgColor rgb="FFBDBDBD"/>
        <bgColor rgb="FFBDBDBD"/>
      </patternFill>
    </fill>
    <fill>
      <patternFill patternType="solid">
        <fgColor rgb="FFF8F2EB"/>
        <bgColor rgb="FFF8F2EB"/>
      </patternFill>
    </fill>
  </fills>
  <borders count="1">
    <border/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3" fontId="3" numFmtId="0" xfId="0" applyAlignment="1" applyFill="1" applyFont="1">
      <alignment horizontal="center" readingOrder="0" shrinkToFit="0" vertical="bottom" wrapText="0"/>
    </xf>
    <xf borderId="0" fillId="4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5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6" fontId="3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7" fontId="3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left" readingOrder="0" shrinkToFit="0" vertical="bottom" wrapText="0"/>
    </xf>
    <xf borderId="0" fillId="6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6" fontId="6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horizontal="right" readingOrder="0" shrinkToFit="0" vertical="bottom" wrapText="0"/>
    </xf>
    <xf borderId="0" fillId="6" fontId="8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horizontal="right" readingOrder="0" shrinkToFit="0" vertical="bottom" wrapText="0"/>
    </xf>
    <xf borderId="0" fillId="9" fontId="3" numFmtId="0" xfId="0" applyAlignment="1" applyFill="1" applyFont="1">
      <alignment horizontal="right" readingOrder="0" shrinkToFit="0" vertical="bottom" wrapText="0"/>
    </xf>
    <xf borderId="0" fillId="10" fontId="3" numFmtId="0" xfId="0" applyAlignment="1" applyFill="1" applyFont="1">
      <alignment horizontal="right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8" fontId="3" numFmtId="0" xfId="0" applyAlignment="1" applyFont="1">
      <alignment shrinkToFit="0" vertical="bottom" wrapText="0"/>
    </xf>
    <xf borderId="0" fillId="9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/>
    </xf>
    <xf borderId="0" fillId="7" fontId="3" numFmtId="0" xfId="0" applyAlignment="1" applyFont="1">
      <alignment shrinkToFit="0" vertical="bottom" wrapText="0"/>
    </xf>
    <xf borderId="0" fillId="8" fontId="2" numFmtId="0" xfId="0" applyAlignment="1" applyFont="1">
      <alignment readingOrder="0"/>
    </xf>
    <xf borderId="0" fillId="11" fontId="3" numFmtId="0" xfId="0" applyAlignment="1" applyFill="1" applyFont="1">
      <alignment horizontal="right" vertical="bottom"/>
    </xf>
    <xf borderId="0" fillId="11" fontId="3" numFmtId="0" xfId="0" applyAlignment="1" applyFon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9" fontId="4" numFmtId="0" xfId="0" applyAlignment="1" applyFont="1">
      <alignment readingOrder="0"/>
    </xf>
    <xf borderId="0" fillId="12" fontId="2" numFmtId="0" xfId="0" applyAlignment="1" applyFill="1" applyFont="1">
      <alignment horizontal="center" readingOrder="0"/>
    </xf>
    <xf borderId="0" fillId="9" fontId="4" numFmtId="0" xfId="0" applyFont="1"/>
    <xf borderId="0" fillId="0" fontId="9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3" fontId="2" numFmtId="0" xfId="0" applyAlignment="1" applyFill="1" applyFont="1">
      <alignment horizontal="right" vertical="bottom"/>
    </xf>
    <xf borderId="0" fillId="14" fontId="3" numFmtId="0" xfId="0" applyAlignment="1" applyFill="1" applyFont="1">
      <alignment horizontal="right" readingOrder="0" shrinkToFit="0" vertical="bottom" wrapText="0"/>
    </xf>
    <xf borderId="0" fillId="7" fontId="2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14" fontId="2" numFmtId="0" xfId="0" applyAlignment="1" applyFont="1">
      <alignment readingOrder="0"/>
    </xf>
    <xf borderId="0" fillId="4" fontId="3" numFmtId="0" xfId="0" applyAlignment="1" applyFont="1">
      <alignment readingOrder="0" shrinkToFit="0" vertical="bottom" wrapText="0"/>
    </xf>
    <xf borderId="0" fillId="7" fontId="3" numFmtId="0" xfId="0" applyAlignment="1" applyFont="1">
      <alignment horizontal="right" vertical="bottom"/>
    </xf>
    <xf borderId="0" fillId="7" fontId="3" numFmtId="0" xfId="0" applyAlignment="1" applyFont="1">
      <alignment horizontal="right" readingOrder="0" vertical="bottom"/>
    </xf>
    <xf borderId="0" fillId="14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14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vertical="bottom"/>
    </xf>
    <xf borderId="0" fillId="9" fontId="3" numFmtId="0" xfId="0" applyAlignment="1" applyFont="1">
      <alignment horizontal="right" vertical="bottom"/>
    </xf>
    <xf borderId="0" fillId="7" fontId="3" numFmtId="0" xfId="0" applyAlignment="1" applyFont="1">
      <alignment horizontal="right" readingOrder="0" shrinkToFit="0" vertical="bottom" wrapText="0"/>
    </xf>
    <xf borderId="0" fillId="12" fontId="2" numFmtId="0" xfId="0" applyAlignment="1" applyFont="1">
      <alignment horizontal="center" readingOrder="0"/>
    </xf>
    <xf borderId="0" fillId="7" fontId="3" numFmtId="0" xfId="0" applyAlignment="1" applyFont="1">
      <alignment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shrinkToFit="0" vertical="bottom" wrapText="0"/>
    </xf>
    <xf borderId="0" fillId="7" fontId="2" numFmtId="0" xfId="0" applyAlignment="1" applyFont="1">
      <alignment shrinkToFit="0" vertical="bottom" wrapText="0"/>
    </xf>
    <xf borderId="0" fillId="7" fontId="3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7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7" fontId="9" numFmtId="0" xfId="0" applyAlignment="1" applyFont="1">
      <alignment readingOrder="0" shrinkToFit="0" vertical="bottom" wrapText="0"/>
    </xf>
    <xf borderId="0" fillId="10" fontId="2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14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16" fontId="3" numFmtId="0" xfId="0" applyAlignment="1" applyFill="1" applyFont="1">
      <alignment horizontal="right" readingOrder="0"/>
    </xf>
    <xf borderId="0" fillId="0" fontId="1" numFmtId="0" xfId="0" applyFont="1"/>
    <xf borderId="0" fillId="7" fontId="3" numFmtId="0" xfId="0" applyAlignment="1" applyFont="1">
      <alignment readingOrder="0" shrinkToFit="0" vertical="bottom" wrapText="0"/>
    </xf>
    <xf borderId="0" fillId="14" fontId="2" numFmtId="0" xfId="0" applyAlignment="1" applyFont="1">
      <alignment readingOrder="0" vertical="bottom"/>
    </xf>
  </cellXfs>
  <cellStyles count="1">
    <cellStyle xfId="0" name="Normal" builtinId="0"/>
  </cellStyles>
  <dxfs count="2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1">
    <tableStyle count="3" pivot="0" name="Spam Detection-style">
      <tableStyleElement dxfId="1" type="headerRow"/>
      <tableStyleElement dxfId="2" type="firstRowStripe"/>
      <tableStyleElement dxfId="3" type="secondRowStripe"/>
    </tableStyle>
    <tableStyle count="3" pivot="0" name="تمرین اول برنامه نویسی-style">
      <tableStyleElement dxfId="4" type="headerRow"/>
      <tableStyleElement dxfId="2" type="firstRowStripe"/>
      <tableStyleElement dxfId="5" type="secondRowStripe"/>
    </tableStyle>
    <tableStyle count="3" pivot="0" name="تمرین اول برنامه نویسی-style 2">
      <tableStyleElement dxfId="1" type="headerRow"/>
      <tableStyleElement dxfId="2" type="firstRowStripe"/>
      <tableStyleElement dxfId="3" type="secondRowStripe"/>
    </tableStyle>
    <tableStyle count="3" pivot="0" name="تمرین دوم برنامه نویسی-style">
      <tableStyleElement dxfId="1" type="headerRow"/>
      <tableStyleElement dxfId="2" type="firstRowStripe"/>
      <tableStyleElement dxfId="3" type="secondRowStripe"/>
    </tableStyle>
    <tableStyle count="3" pivot="0" name="تمرین دوم برنامه نویسی-style 2">
      <tableStyleElement dxfId="6" type="headerRow"/>
      <tableStyleElement dxfId="2" type="firstRowStripe"/>
      <tableStyleElement dxfId="7" type="secondRowStripe"/>
    </tableStyle>
    <tableStyle count="3" pivot="0" name="تمرین سوم-style">
      <tableStyleElement dxfId="9" type="headerRow"/>
      <tableStyleElement dxfId="2" type="firstRowStripe"/>
      <tableStyleElement dxfId="10" type="secondRowStripe"/>
    </tableStyle>
    <tableStyle count="3" pivot="0" name="تمرین سوم-style 2">
      <tableStyleElement dxfId="11" type="headerRow"/>
      <tableStyleElement dxfId="2" type="firstRowStripe"/>
      <tableStyleElement dxfId="12" type="secondRowStripe"/>
    </tableStyle>
    <tableStyle count="3" pivot="0" name="تمرین سوم-style 3">
      <tableStyleElement dxfId="1" type="headerRow"/>
      <tableStyleElement dxfId="2" type="firstRowStripe"/>
      <tableStyleElement dxfId="3" type="secondRowStripe"/>
    </tableStyle>
    <tableStyle count="3" pivot="0" name="تمرین سوم-style 4">
      <tableStyleElement dxfId="9" type="headerRow"/>
      <tableStyleElement dxfId="2" type="firstRowStripe"/>
      <tableStyleElement dxfId="10" type="secondRowStripe"/>
    </tableStyle>
    <tableStyle count="3" pivot="0" name="تمرین سوم-style 5">
      <tableStyleElement dxfId="6" type="headerRow"/>
      <tableStyleElement dxfId="2" type="firstRowStripe"/>
      <tableStyleElement dxfId="7" type="secondRowStripe"/>
    </tableStyle>
    <tableStyle count="3" pivot="0" name="تمرین سوم-style 6">
      <tableStyleElement dxfId="1" type="headerRow"/>
      <tableStyleElement dxfId="2" type="firstRowStripe"/>
      <tableStyleElement dxfId="13" type="secondRowStripe"/>
    </tableStyle>
    <tableStyle count="3" pivot="0" name="تمرین سوم-style 7">
      <tableStyleElement dxfId="1" type="headerRow"/>
      <tableStyleElement dxfId="2" type="firstRowStripe"/>
      <tableStyleElement dxfId="13" type="secondRowStripe"/>
    </tableStyle>
    <tableStyle count="3" pivot="0" name="تمرین سوم-style 8">
      <tableStyleElement dxfId="14" type="headerRow"/>
      <tableStyleElement dxfId="2" type="firstRowStripe"/>
      <tableStyleElement dxfId="15" type="secondRowStripe"/>
    </tableStyle>
    <tableStyle count="3" pivot="0" name="تمرین سوم-style 9">
      <tableStyleElement dxfId="16" type="headerRow"/>
      <tableStyleElement dxfId="2" type="firstRowStripe"/>
      <tableStyleElement dxfId="17" type="secondRowStripe"/>
    </tableStyle>
    <tableStyle count="3" pivot="0" name="تمرین دوم حل کردنی-style">
      <tableStyleElement dxfId="9" type="headerRow"/>
      <tableStyleElement dxfId="2" type="firstRowStripe"/>
      <tableStyleElement dxfId="10" type="secondRowStripe"/>
    </tableStyle>
    <tableStyle count="3" pivot="0" name="تمرین دوم حل کردنی-style 2">
      <tableStyleElement dxfId="1" type="headerRow"/>
      <tableStyleElement dxfId="2" type="firstRowStripe"/>
      <tableStyleElement dxfId="13" type="secondRowStripe"/>
    </tableStyle>
    <tableStyle count="3" pivot="0" name="تمرین دوم حل کردنی-style 3">
      <tableStyleElement dxfId="18" type="headerRow"/>
      <tableStyleElement dxfId="2" type="firstRowStripe"/>
      <tableStyleElement dxfId="19" type="secondRowStripe"/>
    </tableStyle>
    <tableStyle count="3" pivot="0" name="تمرین دوم حل کردنی-style 4">
      <tableStyleElement dxfId="20" type="headerRow"/>
      <tableStyleElement dxfId="2" type="firstRowStripe"/>
      <tableStyleElement dxfId="21" type="secondRowStripe"/>
    </tableStyle>
    <tableStyle count="3" pivot="0" name="تمرین دوم حل کردنی-style 5">
      <tableStyleElement dxfId="14" type="headerRow"/>
      <tableStyleElement dxfId="2" type="firstRowStripe"/>
      <tableStyleElement dxfId="15" type="secondRowStripe"/>
    </tableStyle>
    <tableStyle count="3" pivot="0" name="تمرین دوم حل کردنی-style 6">
      <tableStyleElement dxfId="9" type="headerRow"/>
      <tableStyleElement dxfId="2" type="firstRowStripe"/>
      <tableStyleElement dxfId="10" type="secondRowStripe"/>
    </tableStyle>
    <tableStyle count="3" pivot="0" name="تمرین دوم حل کردنی-style 7">
      <tableStyleElement dxfId="11" type="headerRow"/>
      <tableStyleElement dxfId="2" type="firstRowStripe"/>
      <tableStyleElement dxfId="12" type="secondRowStripe"/>
    </tableStyle>
    <tableStyle count="3" pivot="0" name="تمرین دوم حل کردنی-style 8">
      <tableStyleElement dxfId="6" type="headerRow"/>
      <tableStyleElement dxfId="2" type="firstRowStripe"/>
      <tableStyleElement dxfId="7" type="secondRowStripe"/>
    </tableStyle>
    <tableStyle count="3" pivot="0" name="تمرین دوم حل کردنی-style 9">
      <tableStyleElement dxfId="16" type="headerRow"/>
      <tableStyleElement dxfId="2" type="firstRowStripe"/>
      <tableStyleElement dxfId="17" type="secondRowStripe"/>
    </tableStyle>
    <tableStyle count="3" pivot="0" name="تمرین دوم حل کردنی-style 10">
      <tableStyleElement dxfId="1" type="headerRow"/>
      <tableStyleElement dxfId="2" type="firstRowStripe"/>
      <tableStyleElement dxfId="3" type="secondRowStripe"/>
    </tableStyle>
    <tableStyle count="3" pivot="0" name="تمرین دوم حل کردنی-style 11">
      <tableStyleElement dxfId="1" type="headerRow"/>
      <tableStyleElement dxfId="2" type="firstRowStripe"/>
      <tableStyleElement dxfId="13" type="secondRowStripe"/>
    </tableStyle>
    <tableStyle count="3" pivot="0" name="تمرین اول حل کردنی-style">
      <tableStyleElement dxfId="4" type="headerRow"/>
      <tableStyleElement dxfId="2" type="firstRowStripe"/>
      <tableStyleElement dxfId="5" type="secondRowStripe"/>
    </tableStyle>
    <tableStyle count="3" pivot="0" name="تمرین اول حل کردنی-style 2">
      <tableStyleElement dxfId="22" type="headerRow"/>
      <tableStyleElement dxfId="2" type="firstRowStripe"/>
      <tableStyleElement dxfId="23" type="secondRowStripe"/>
    </tableStyle>
    <tableStyle count="3" pivot="0" name="تمرین اول حل کردنی-style 3">
      <tableStyleElement dxfId="24" type="headerRow"/>
      <tableStyleElement dxfId="2" type="firstRowStripe"/>
      <tableStyleElement dxfId="25" type="secondRowStripe"/>
    </tableStyle>
    <tableStyle count="3" pivot="0" name="تمرین اول حل کردنی-style 4">
      <tableStyleElement dxfId="1" type="headerRow"/>
      <tableStyleElement dxfId="2" type="firstRowStripe"/>
      <tableStyleElement dxfId="3" type="secondRowStripe"/>
    </tableStyle>
    <tableStyle count="3" pivot="0" name="تمرین اول حل کردنی-style 5">
      <tableStyleElement dxfId="18" type="headerRow"/>
      <tableStyleElement dxfId="2" type="firstRowStripe"/>
      <tableStyleElement dxfId="19" type="secondRowStripe"/>
    </tableStyle>
    <tableStyle count="3" pivot="0" name="تمرین اول حل کردنی-style 6">
      <tableStyleElement dxfId="22" type="headerRow"/>
      <tableStyleElement dxfId="2" type="firstRowStripe"/>
      <tableStyleElement dxfId="2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X1:AA130" displayName="Table_26" id="26">
  <tableColumns count="4">
    <tableColumn name="سوال ششم علی ایزدی" id="1"/>
    <tableColumn name="الف" id="2"/>
    <tableColumn name="ب" id="3"/>
    <tableColumn name="سوال ششم" id="4"/>
  </tableColumns>
  <tableStyleInfo name="تمرین اول حل کردنی-style" showColumnStripes="0" showFirstColumn="1" showLastColumn="1" showRowStripes="1"/>
</table>
</file>

<file path=xl/tables/table10.xml><?xml version="1.0" encoding="utf-8"?>
<table xmlns="http://schemas.openxmlformats.org/spreadsheetml/2006/main" headerRowCount="0" ref="AB1:AC130" displayName="Table_15" id="15">
  <tableColumns count="2">
    <tableColumn name="Column1" id="1"/>
    <tableColumn name="Column2" id="2"/>
  </tableColumns>
  <tableStyleInfo name="تمرین دوم حل کردنی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T1:AA130" displayName="Table_16" id="1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دوم حل کردنی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F1:K130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تمرین دوم حل کردنی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L1:S130" displayName="Table_18" id="1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دوم حل کردنی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Z1:BE130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تمرین دوم حل کردنی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AL1:AO130" displayName="Table_20" id="20">
  <tableColumns count="4">
    <tableColumn name="سوال ششم منیره سفری " id="1"/>
    <tableColumn name="الف" id="2"/>
    <tableColumn name="سوال ششم" id="3"/>
    <tableColumn name="ب" id="4"/>
  </tableColumns>
  <tableStyleInfo name="تمرین دوم حل کردنی-style 6" showColumnStripes="0" showFirstColumn="1" showLastColumn="1" showRowStripes="1"/>
</table>
</file>

<file path=xl/tables/table16.xml><?xml version="1.0" encoding="utf-8"?>
<table xmlns="http://schemas.openxmlformats.org/spreadsheetml/2006/main" headerRowCount="0" ref="AD1:AK130" displayName="Table_21" id="2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دوم حل کردنی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R1:AY130" displayName="Table_22" id="2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دوم حل کردنی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BJ1:BV131" displayName="Table_23" id="2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تمرین دوم حل کردنی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ref="A1:E131" displayName="Table_24" id="24">
  <tableColumns count="5">
    <tableColumn name="email2" id="1"/>
    <tableColumn name="email" id="2"/>
    <tableColumn name="last name" id="3"/>
    <tableColumn name="first name" id="4"/>
    <tableColumn name="student number" id="5"/>
  </tableColumns>
  <tableStyleInfo name="تمرین دوم حل کردنی-style 10" showColumnStripes="0" showFirstColumn="1" showLastColumn="1" showRowStripes="1"/>
</table>
</file>

<file path=xl/tables/table2.xml><?xml version="1.0" encoding="utf-8"?>
<table xmlns="http://schemas.openxmlformats.org/spreadsheetml/2006/main" headerRowCount="0" ref="AB1:AG130" displayName="Table_27" id="2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تمرین اول حل کردنی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ref="BF1:BI130" displayName="Table_25" id="25">
  <tableColumns count="4">
    <tableColumn name="سوال ده (علی ایزدی عزیزم)" id="1"/>
    <tableColumn name="الف" id="2"/>
    <tableColumn name="سوال ده" id="3"/>
    <tableColumn name="ب" id="4"/>
  </tableColumns>
  <tableStyleInfo name="تمرین دوم حل کردنی-style 11" showColumnStripes="0" showFirstColumn="1" showLastColumn="1" showRowStripes="1"/>
</table>
</file>

<file path=xl/tables/table21.xml><?xml version="1.0" encoding="utf-8"?>
<table xmlns="http://schemas.openxmlformats.org/spreadsheetml/2006/main" ref="A1:E127" displayName="Table_4" id="4">
  <tableColumns count="5">
    <tableColumn name="email2" id="1"/>
    <tableColumn name="email" id="2"/>
    <tableColumn name="last name" id="3"/>
    <tableColumn name="first name" id="4"/>
    <tableColumn name="student number" id="5"/>
  </tableColumns>
  <tableStyleInfo name="تمرین دوم برنامه نویسی-style" showColumnStripes="0" showFirstColumn="1" showLastColumn="1" showRowStripes="1"/>
</table>
</file>

<file path=xl/tables/table22.xml><?xml version="1.0" encoding="utf-8"?>
<table xmlns="http://schemas.openxmlformats.org/spreadsheetml/2006/main" headerRowCount="0" ref="F1:I127" displayName="Table_5" id="5">
  <tableColumns count="4">
    <tableColumn name="Column1" id="1"/>
    <tableColumn name="Column2" id="2"/>
    <tableColumn name="Column3" id="3"/>
    <tableColumn name="Column4" id="4"/>
  </tableColumns>
  <tableStyleInfo name="تمرین دوم برنامه نویسی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AB1:AC127" displayName="Table_6" id="6">
  <tableColumns count="2">
    <tableColumn name="Column1" id="1"/>
    <tableColumn name="Column2" id="2"/>
  </tableColumns>
  <tableStyleInfo name="تمرین سوم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headerRowCount="0" ref="AD1:AK127" display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سوم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ref="A1:E127" displayName="Table_8" id="8">
  <tableColumns count="5">
    <tableColumn name="email2" id="1"/>
    <tableColumn name="email" id="2"/>
    <tableColumn name="last name" id="3"/>
    <tableColumn name="first name" id="4"/>
    <tableColumn name="student number" id="5"/>
  </tableColumns>
  <tableStyleInfo name="تمرین سوم-style 3" showColumnStripes="0" showFirstColumn="1" showLastColumn="1" showRowStripes="1"/>
</table>
</file>

<file path=xl/tables/table26.xml><?xml version="1.0" encoding="utf-8"?>
<table xmlns="http://schemas.openxmlformats.org/spreadsheetml/2006/main" headerRowCount="0" ref="AL1:AO127" displayName="Table_9" id="9">
  <tableColumns count="4">
    <tableColumn name="Column1" id="1"/>
    <tableColumn name="Column2" id="2"/>
    <tableColumn name="Column3" id="3"/>
    <tableColumn name="Column4" id="4"/>
  </tableColumns>
  <tableStyleInfo name="تمرین سوم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R1:AY127" display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سوم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BF1:BI127" displayName="Table_11" id="11">
  <tableColumns count="4">
    <tableColumn name="Column1" id="1"/>
    <tableColumn name="Column2" id="2"/>
    <tableColumn name="Column3" id="3"/>
    <tableColumn name="Column4" id="4"/>
  </tableColumns>
  <tableStyleInfo name="تمرین سوم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T1:AA127" displayName="Table_12" id="1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سوم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P1:W128" displayName="Table_28" id="2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تمرین اول حل کردنی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AZ1:BE127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تمرین سوم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ref="F1:G127" displayName="Table_14" id="14">
  <tableColumns count="2">
    <tableColumn name="تعداد سوال حل شده" id="1"/>
    <tableColumn name="نمره از 100" id="2"/>
  </tableColumns>
  <tableStyleInfo name="تمرین سوم-style 9" showColumnStripes="0" showFirstColumn="1" showLastColumn="1" showRowStripes="1"/>
</table>
</file>

<file path=xl/tables/table4.xml><?xml version="1.0" encoding="utf-8"?>
<table xmlns="http://schemas.openxmlformats.org/spreadsheetml/2006/main" ref="A1:E131" displayName="Table_29" id="29">
  <tableColumns count="5">
    <tableColumn name="email2" id="1"/>
    <tableColumn name="email" id="2"/>
    <tableColumn name="last name" id="3"/>
    <tableColumn name="first name" id="4"/>
    <tableColumn name="student number" id="5"/>
  </tableColumns>
  <tableStyleInfo name="تمرین اول حل کردنی-style 4" showColumnStripes="0" showFirstColumn="1" showLastColumn="1" showRowStripes="1"/>
</table>
</file>

<file path=xl/tables/table5.xml><?xml version="1.0" encoding="utf-8"?>
<table xmlns="http://schemas.openxmlformats.org/spreadsheetml/2006/main" ref="F1:I131" displayName="Table_30" id="30">
  <tableColumns count="4">
    <tableColumn name="سوال اول حسین زارع" id="1"/>
    <tableColumn name="الف" id="2"/>
    <tableColumn name="سوال اول" id="3"/>
    <tableColumn name="ب" id="4"/>
  </tableColumns>
  <tableStyleInfo name="تمرین اول حل کردنی-style 5" showColumnStripes="0" showFirstColumn="1" showLastColumn="1" showRowStripes="1"/>
</table>
</file>

<file path=xl/tables/table6.xml><?xml version="1.0" encoding="utf-8"?>
<table xmlns="http://schemas.openxmlformats.org/spreadsheetml/2006/main" headerRowCount="0" ref="AH1:AS131" displayName="Table_31" id="3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تمرین اول حل کردنی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F1:L127" displayName="Table_2" id="2">
  <tableColumns count="7">
    <tableColumn name="tmp2" id="1"/>
    <tableColumn name="tmp" id="2"/>
    <tableColumn name="گزارش" id="3"/>
    <tableColumn name="فایل برنامه نویسی" id="4"/>
    <tableColumn name="نمره گزارش" id="5"/>
    <tableColumn name="نمره فایل برنامه نویسی" id="6"/>
    <tableColumn name="نمره نهایی" id="7"/>
  </tableColumns>
  <tableStyleInfo name="تمرین اول برنامه نویسی-style" showColumnStripes="0" showFirstColumn="1" showLastColumn="1" showRowStripes="1"/>
</table>
</file>

<file path=xl/tables/table8.xml><?xml version="1.0" encoding="utf-8"?>
<table xmlns="http://schemas.openxmlformats.org/spreadsheetml/2006/main" ref="A1:E127" displayName="Table_3" id="3">
  <tableColumns count="5">
    <tableColumn name="email2" id="1"/>
    <tableColumn name="email" id="2"/>
    <tableColumn name="last name" id="3"/>
    <tableColumn name="first name" id="4"/>
    <tableColumn name="student number" id="5"/>
  </tableColumns>
  <tableStyleInfo name="تمرین اول برنامه نویسی-style 2" showColumnStripes="0" showFirstColumn="1" showLastColumn="1" showRowStripes="1"/>
</table>
</file>

<file path=xl/tables/table9.xml><?xml version="1.0" encoding="utf-8"?>
<table xmlns="http://schemas.openxmlformats.org/spreadsheetml/2006/main" headerRowCount="0" ref="A1:L127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pam Detec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0" Type="http://schemas.openxmlformats.org/officeDocument/2006/relationships/table" Target="../tables/table17.xml"/><Relationship Id="rId22" Type="http://schemas.openxmlformats.org/officeDocument/2006/relationships/table" Target="../tables/table19.xml"/><Relationship Id="rId21" Type="http://schemas.openxmlformats.org/officeDocument/2006/relationships/table" Target="../tables/table18.xml"/><Relationship Id="rId13" Type="http://schemas.openxmlformats.org/officeDocument/2006/relationships/table" Target="../tables/table10.xml"/><Relationship Id="rId23" Type="http://schemas.openxmlformats.org/officeDocument/2006/relationships/table" Target="../tables/table20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Relationship Id="rId17" Type="http://schemas.openxmlformats.org/officeDocument/2006/relationships/table" Target="../tables/table14.xml"/><Relationship Id="rId16" Type="http://schemas.openxmlformats.org/officeDocument/2006/relationships/table" Target="../tables/table13.xml"/><Relationship Id="rId19" Type="http://schemas.openxmlformats.org/officeDocument/2006/relationships/table" Target="../tables/table16.xml"/><Relationship Id="rId18" Type="http://schemas.openxmlformats.org/officeDocument/2006/relationships/table" Target="../tables/table1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23.xml"/><Relationship Id="rId13" Type="http://schemas.openxmlformats.org/officeDocument/2006/relationships/table" Target="../tables/table25.xml"/><Relationship Id="rId12" Type="http://schemas.openxmlformats.org/officeDocument/2006/relationships/table" Target="../tables/table24.xml"/><Relationship Id="rId15" Type="http://schemas.openxmlformats.org/officeDocument/2006/relationships/table" Target="../tables/table27.xml"/><Relationship Id="rId14" Type="http://schemas.openxmlformats.org/officeDocument/2006/relationships/table" Target="../tables/table26.xml"/><Relationship Id="rId17" Type="http://schemas.openxmlformats.org/officeDocument/2006/relationships/table" Target="../tables/table29.xml"/><Relationship Id="rId16" Type="http://schemas.openxmlformats.org/officeDocument/2006/relationships/table" Target="../tables/table28.xml"/><Relationship Id="rId19" Type="http://schemas.openxmlformats.org/officeDocument/2006/relationships/table" Target="../tables/table31.xml"/><Relationship Id="rId18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6" max="6" width="21.43"/>
    <col customWidth="1" min="16" max="16" width="10.57"/>
    <col customWidth="1" min="17" max="17" width="8.0"/>
    <col customWidth="1" min="18" max="18" width="7.43"/>
    <col customWidth="1" min="19" max="19" width="9.86"/>
    <col customWidth="1" min="20" max="20" width="8.71"/>
    <col customWidth="1" min="21" max="21" width="7.57"/>
    <col customWidth="1" min="22" max="22" width="10.0"/>
    <col customWidth="1" min="23" max="23" width="8.86"/>
    <col customWidth="1" min="27" max="27" width="18.43"/>
    <col customWidth="1" min="28" max="35" width="23.71"/>
    <col customWidth="1" min="36" max="36" width="47.86"/>
    <col customWidth="1" min="37" max="45" width="2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4" t="s">
        <v>9</v>
      </c>
      <c r="H1" s="4" t="s">
        <v>10</v>
      </c>
      <c r="I1" s="4" t="s">
        <v>11</v>
      </c>
      <c r="J1" s="7" t="s">
        <v>16</v>
      </c>
      <c r="L1" s="8" t="s">
        <v>17</v>
      </c>
      <c r="N1" s="10" t="s">
        <v>18</v>
      </c>
      <c r="P1" s="4" t="s">
        <v>19</v>
      </c>
      <c r="Q1" s="4" t="s">
        <v>9</v>
      </c>
      <c r="R1" s="4" t="s">
        <v>20</v>
      </c>
      <c r="S1" s="4" t="s">
        <v>11</v>
      </c>
      <c r="T1" s="4" t="s">
        <v>20</v>
      </c>
      <c r="U1" s="4" t="s">
        <v>21</v>
      </c>
      <c r="V1" s="4" t="s">
        <v>20</v>
      </c>
      <c r="W1" s="12" t="s">
        <v>22</v>
      </c>
      <c r="X1" s="14" t="s">
        <v>26</v>
      </c>
      <c r="Y1" s="15" t="s">
        <v>9</v>
      </c>
      <c r="Z1" s="14" t="s">
        <v>11</v>
      </c>
      <c r="AA1" s="14" t="s">
        <v>29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>
      <c r="A2" s="17"/>
      <c r="B2" s="17"/>
      <c r="C2" s="17"/>
      <c r="D2" s="17"/>
      <c r="E2" s="17"/>
      <c r="F2" s="4" t="s">
        <v>36</v>
      </c>
      <c r="G2" s="4" t="s">
        <v>37</v>
      </c>
      <c r="H2" s="4" t="s">
        <v>36</v>
      </c>
      <c r="I2" s="4" t="s">
        <v>37</v>
      </c>
      <c r="J2" s="19" t="s">
        <v>36</v>
      </c>
      <c r="K2" s="19" t="s">
        <v>37</v>
      </c>
      <c r="L2" s="19" t="s">
        <v>36</v>
      </c>
      <c r="M2" s="19" t="s">
        <v>37</v>
      </c>
      <c r="N2" s="19" t="s">
        <v>36</v>
      </c>
      <c r="O2" s="19" t="s">
        <v>37</v>
      </c>
      <c r="P2" s="4" t="s">
        <v>36</v>
      </c>
      <c r="Q2" s="4" t="s">
        <v>37</v>
      </c>
      <c r="R2" s="4" t="s">
        <v>36</v>
      </c>
      <c r="S2" s="4" t="s">
        <v>37</v>
      </c>
      <c r="T2" s="4" t="s">
        <v>36</v>
      </c>
      <c r="U2" s="4" t="s">
        <v>37</v>
      </c>
      <c r="V2" s="4" t="s">
        <v>36</v>
      </c>
      <c r="W2" s="12" t="s">
        <v>37</v>
      </c>
      <c r="X2" s="14" t="s">
        <v>37</v>
      </c>
      <c r="Y2" s="14" t="s">
        <v>36</v>
      </c>
      <c r="Z2" s="14" t="s">
        <v>37</v>
      </c>
      <c r="AA2" s="14" t="s">
        <v>36</v>
      </c>
      <c r="AB2" s="23" t="s">
        <v>45</v>
      </c>
      <c r="AC2" s="23" t="s">
        <v>47</v>
      </c>
      <c r="AD2" s="23" t="s">
        <v>48</v>
      </c>
      <c r="AE2" s="23" t="s">
        <v>49</v>
      </c>
      <c r="AF2" s="23" t="s">
        <v>50</v>
      </c>
      <c r="AG2" s="23" t="s">
        <v>51</v>
      </c>
      <c r="AH2" s="25" t="s">
        <v>52</v>
      </c>
      <c r="AI2" s="25" t="s">
        <v>59</v>
      </c>
      <c r="AJ2" s="26" t="s">
        <v>60</v>
      </c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17"/>
      <c r="B3" s="17"/>
      <c r="C3" s="17"/>
      <c r="D3" s="17"/>
      <c r="E3" s="12" t="s">
        <v>61</v>
      </c>
      <c r="F3" s="28">
        <v>10.0</v>
      </c>
      <c r="G3" s="28">
        <v>10.0</v>
      </c>
      <c r="H3" s="28">
        <v>10.0</v>
      </c>
      <c r="I3" s="28">
        <v>10.0</v>
      </c>
      <c r="J3" s="29">
        <v>10.0</v>
      </c>
      <c r="K3" s="29">
        <v>10.0</v>
      </c>
      <c r="L3" s="30">
        <v>10.0</v>
      </c>
      <c r="M3" s="30">
        <v>10.0</v>
      </c>
      <c r="N3" s="31">
        <v>20.0</v>
      </c>
      <c r="O3" s="31">
        <v>20.0</v>
      </c>
      <c r="P3" s="28">
        <v>10.0</v>
      </c>
      <c r="Q3" s="28">
        <v>10.0</v>
      </c>
      <c r="R3" s="28">
        <v>15.0</v>
      </c>
      <c r="S3" s="28">
        <v>15.0</v>
      </c>
      <c r="T3" s="28">
        <v>10.0</v>
      </c>
      <c r="U3" s="28">
        <v>10.0</v>
      </c>
      <c r="V3" s="28">
        <v>5.0</v>
      </c>
      <c r="W3" s="28">
        <v>5.0</v>
      </c>
      <c r="X3" s="32">
        <v>5.0</v>
      </c>
      <c r="Y3" s="32">
        <v>5.0</v>
      </c>
      <c r="Z3" s="32">
        <v>10.0</v>
      </c>
      <c r="AA3" s="32">
        <v>10.0</v>
      </c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>
      <c r="A4" s="17"/>
      <c r="B4" s="17"/>
      <c r="C4" s="17"/>
      <c r="D4" s="17"/>
      <c r="E4" s="12" t="s">
        <v>83</v>
      </c>
      <c r="F4" s="28">
        <v>0.8</v>
      </c>
      <c r="G4" s="28">
        <v>0.2</v>
      </c>
      <c r="H4" s="28">
        <v>0.8</v>
      </c>
      <c r="I4" s="28">
        <v>0.2</v>
      </c>
      <c r="J4" s="34">
        <v>0.8</v>
      </c>
      <c r="K4" s="34">
        <v>0.2</v>
      </c>
      <c r="L4" s="34">
        <v>0.8</v>
      </c>
      <c r="M4" s="34">
        <v>0.2</v>
      </c>
      <c r="N4" s="34">
        <v>0.8</v>
      </c>
      <c r="O4" s="34">
        <v>0.2</v>
      </c>
      <c r="P4" s="28">
        <v>0.8</v>
      </c>
      <c r="Q4" s="28">
        <v>0.2</v>
      </c>
      <c r="R4" s="28">
        <v>0.8</v>
      </c>
      <c r="S4" s="28">
        <v>0.2</v>
      </c>
      <c r="T4" s="28">
        <v>0.8</v>
      </c>
      <c r="U4" s="28">
        <v>0.2</v>
      </c>
      <c r="V4" s="28">
        <v>0.8</v>
      </c>
      <c r="W4" s="28">
        <v>0.2</v>
      </c>
      <c r="X4" s="28">
        <v>0.2</v>
      </c>
      <c r="Y4" s="28">
        <v>0.8</v>
      </c>
      <c r="Z4" s="28">
        <v>0.2</v>
      </c>
      <c r="AA4" s="28">
        <v>0.8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>
      <c r="A5" s="2"/>
      <c r="B5" s="2"/>
      <c r="C5" s="13"/>
      <c r="D5" s="13"/>
      <c r="E5" s="2"/>
      <c r="F5" s="36">
        <f t="shared" ref="F5:AA5" si="1">F4*F3</f>
        <v>8</v>
      </c>
      <c r="G5" s="36">
        <f t="shared" si="1"/>
        <v>2</v>
      </c>
      <c r="H5" s="36">
        <f t="shared" si="1"/>
        <v>8</v>
      </c>
      <c r="I5" s="36">
        <f t="shared" si="1"/>
        <v>2</v>
      </c>
      <c r="J5" s="38">
        <f t="shared" si="1"/>
        <v>8</v>
      </c>
      <c r="K5" s="38">
        <f t="shared" si="1"/>
        <v>2</v>
      </c>
      <c r="L5" s="39">
        <f t="shared" si="1"/>
        <v>8</v>
      </c>
      <c r="M5" s="39">
        <f t="shared" si="1"/>
        <v>2</v>
      </c>
      <c r="N5" s="40">
        <f t="shared" si="1"/>
        <v>16</v>
      </c>
      <c r="O5" s="40">
        <f t="shared" si="1"/>
        <v>4</v>
      </c>
      <c r="P5" s="36">
        <f t="shared" si="1"/>
        <v>8</v>
      </c>
      <c r="Q5" s="36">
        <f t="shared" si="1"/>
        <v>2</v>
      </c>
      <c r="R5" s="36">
        <f t="shared" si="1"/>
        <v>12</v>
      </c>
      <c r="S5" s="36">
        <f t="shared" si="1"/>
        <v>3</v>
      </c>
      <c r="T5" s="36">
        <f t="shared" si="1"/>
        <v>8</v>
      </c>
      <c r="U5" s="36">
        <f t="shared" si="1"/>
        <v>2</v>
      </c>
      <c r="V5" s="36">
        <f t="shared" si="1"/>
        <v>4</v>
      </c>
      <c r="W5" s="36">
        <f t="shared" si="1"/>
        <v>1</v>
      </c>
      <c r="X5" s="36">
        <f t="shared" si="1"/>
        <v>1</v>
      </c>
      <c r="Y5" s="36">
        <f t="shared" si="1"/>
        <v>4</v>
      </c>
      <c r="Z5" s="36">
        <f t="shared" si="1"/>
        <v>2</v>
      </c>
      <c r="AA5" s="36">
        <f t="shared" si="1"/>
        <v>8</v>
      </c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>
      <c r="A6" s="2" t="s">
        <v>23</v>
      </c>
      <c r="B6" s="2" t="s">
        <v>24</v>
      </c>
      <c r="C6" s="13" t="s">
        <v>25</v>
      </c>
      <c r="D6" s="13" t="s">
        <v>27</v>
      </c>
      <c r="E6" s="2">
        <v>9231005.0</v>
      </c>
      <c r="F6" s="41"/>
      <c r="G6" s="41"/>
      <c r="H6" s="41"/>
      <c r="I6" s="41"/>
      <c r="J6" s="42">
        <v>100.0</v>
      </c>
      <c r="K6" s="42">
        <v>100.0</v>
      </c>
      <c r="L6" s="42">
        <v>100.0</v>
      </c>
      <c r="M6" s="42">
        <v>100.0</v>
      </c>
      <c r="N6" s="42">
        <v>50.0</v>
      </c>
      <c r="O6" s="42">
        <v>0.0</v>
      </c>
      <c r="X6" s="36"/>
      <c r="Y6" s="36"/>
      <c r="Z6" s="36"/>
      <c r="AA6" s="36"/>
      <c r="AB6" s="35">
        <f t="shared" ref="AB6:AB131" si="2">F$5*F6+G$5*G6+H$5*H6+I$5*I6</f>
        <v>0</v>
      </c>
      <c r="AC6" s="35">
        <f t="shared" ref="AC6:AC131" si="3">J$5*J6+K$5*K6</f>
        <v>1000</v>
      </c>
      <c r="AD6" s="35">
        <f t="shared" ref="AD6:AD131" si="4">L$5*L6+M$5*M6</f>
        <v>1000</v>
      </c>
      <c r="AE6" s="35">
        <f t="shared" ref="AE6:AE131" si="5">N$5*N6+O$5*O6</f>
        <v>800</v>
      </c>
      <c r="AF6" s="35">
        <f t="shared" ref="AF6:AF131" si="6">P$5*P6+Q$5*Q6+R$5*R6+S$5*S6+T$5*T6+U$5*U6+V$5*V6+W$5*W6</f>
        <v>0</v>
      </c>
      <c r="AG6" s="35">
        <f t="shared" ref="AG6:AG131" si="7">X$5*X6+Y$5*Y6+Z$5*Z6+AA$5*AA6</f>
        <v>0</v>
      </c>
      <c r="AH6" s="43">
        <f t="shared" ref="AH6:AH131" si="8">SUM(AB6:AG6)</f>
        <v>2800</v>
      </c>
      <c r="AI6" s="35">
        <f t="shared" ref="AI6:AI131" si="9">AH6/$AH$131</f>
        <v>0.2434782609</v>
      </c>
      <c r="AJ6" s="35">
        <f t="shared" ref="AJ6:AJ130" si="10">AI6*100</f>
        <v>24.34782609</v>
      </c>
      <c r="AK6" s="35"/>
      <c r="AL6" s="35"/>
      <c r="AM6" s="35"/>
      <c r="AN6" s="35"/>
      <c r="AO6" s="35"/>
      <c r="AP6" s="35"/>
      <c r="AQ6" s="35"/>
      <c r="AR6" s="35"/>
      <c r="AS6" s="35"/>
    </row>
    <row r="7">
      <c r="A7" s="2" t="s">
        <v>41</v>
      </c>
      <c r="B7" s="2" t="s">
        <v>42</v>
      </c>
      <c r="C7" s="13" t="s">
        <v>43</v>
      </c>
      <c r="D7" s="13" t="s">
        <v>44</v>
      </c>
      <c r="E7" s="2">
        <v>9331052.0</v>
      </c>
      <c r="F7" s="44">
        <v>100.0</v>
      </c>
      <c r="G7" s="44">
        <v>100.0</v>
      </c>
      <c r="H7" s="44">
        <v>0.0</v>
      </c>
      <c r="I7" s="44">
        <v>0.0</v>
      </c>
      <c r="J7" s="45">
        <v>80.0</v>
      </c>
      <c r="K7" s="45">
        <v>50.0</v>
      </c>
      <c r="L7" s="46">
        <v>50.0</v>
      </c>
      <c r="M7" s="46">
        <v>0.0</v>
      </c>
      <c r="N7" s="47">
        <v>100.0</v>
      </c>
      <c r="O7" s="47">
        <v>100.0</v>
      </c>
      <c r="P7" s="44">
        <v>0.0</v>
      </c>
      <c r="Q7" s="44">
        <v>0.0</v>
      </c>
      <c r="R7" s="44">
        <v>0.0</v>
      </c>
      <c r="S7" s="44">
        <v>0.0</v>
      </c>
      <c r="T7" s="44">
        <v>0.0</v>
      </c>
      <c r="U7" s="44">
        <v>0.0</v>
      </c>
      <c r="V7" s="44">
        <v>0.0</v>
      </c>
      <c r="W7" s="44">
        <v>0.0</v>
      </c>
      <c r="X7" s="48">
        <v>0.0</v>
      </c>
      <c r="Y7" s="48">
        <v>0.0</v>
      </c>
      <c r="Z7" s="48">
        <v>0.0</v>
      </c>
      <c r="AA7" s="48">
        <v>0.0</v>
      </c>
      <c r="AB7" s="35">
        <f t="shared" si="2"/>
        <v>1000</v>
      </c>
      <c r="AC7" s="35">
        <f t="shared" si="3"/>
        <v>740</v>
      </c>
      <c r="AD7" s="35">
        <f t="shared" si="4"/>
        <v>400</v>
      </c>
      <c r="AE7" s="35">
        <f t="shared" si="5"/>
        <v>2000</v>
      </c>
      <c r="AF7" s="35">
        <f t="shared" si="6"/>
        <v>0</v>
      </c>
      <c r="AG7" s="35">
        <f t="shared" si="7"/>
        <v>0</v>
      </c>
      <c r="AH7" s="43">
        <f t="shared" si="8"/>
        <v>4140</v>
      </c>
      <c r="AI7" s="35">
        <f t="shared" si="9"/>
        <v>0.36</v>
      </c>
      <c r="AJ7" s="35">
        <f t="shared" si="10"/>
        <v>36</v>
      </c>
      <c r="AK7" s="35"/>
      <c r="AL7" s="35"/>
      <c r="AM7" s="35"/>
      <c r="AN7" s="35"/>
      <c r="AO7" s="35"/>
      <c r="AP7" s="35"/>
      <c r="AQ7" s="35"/>
      <c r="AR7" s="35"/>
      <c r="AS7" s="35"/>
    </row>
    <row r="8">
      <c r="A8" s="2" t="s">
        <v>46</v>
      </c>
      <c r="B8" s="24"/>
      <c r="C8" s="13" t="s">
        <v>53</v>
      </c>
      <c r="D8" s="13" t="s">
        <v>54</v>
      </c>
      <c r="E8" s="2">
        <v>9331069.0</v>
      </c>
      <c r="F8" s="41"/>
      <c r="G8" s="41"/>
      <c r="H8" s="41"/>
      <c r="I8" s="41"/>
      <c r="J8" s="49">
        <v>100.0</v>
      </c>
      <c r="K8" s="49">
        <v>100.0</v>
      </c>
      <c r="L8" s="42">
        <v>100.0</v>
      </c>
      <c r="M8" s="42">
        <v>100.0</v>
      </c>
      <c r="N8" s="42">
        <v>100.0</v>
      </c>
      <c r="O8" s="42">
        <v>100.0</v>
      </c>
      <c r="P8" s="44">
        <v>100.0</v>
      </c>
      <c r="Q8" s="44">
        <v>100.0</v>
      </c>
      <c r="R8" s="44">
        <v>100.0</v>
      </c>
      <c r="S8" s="44">
        <v>100.0</v>
      </c>
      <c r="T8" s="44">
        <v>100.0</v>
      </c>
      <c r="U8" s="44">
        <v>100.0</v>
      </c>
      <c r="V8" s="44">
        <v>100.0</v>
      </c>
      <c r="W8" s="44">
        <v>99.0</v>
      </c>
      <c r="X8" s="48">
        <v>100.0</v>
      </c>
      <c r="Y8" s="48">
        <v>100.0</v>
      </c>
      <c r="Z8" s="48">
        <v>100.0</v>
      </c>
      <c r="AA8" s="48">
        <v>100.0</v>
      </c>
      <c r="AB8" s="35">
        <f t="shared" si="2"/>
        <v>0</v>
      </c>
      <c r="AC8" s="35">
        <f t="shared" si="3"/>
        <v>1000</v>
      </c>
      <c r="AD8" s="35">
        <f t="shared" si="4"/>
        <v>1000</v>
      </c>
      <c r="AE8" s="35">
        <f t="shared" si="5"/>
        <v>2000</v>
      </c>
      <c r="AF8" s="35">
        <f t="shared" si="6"/>
        <v>3999</v>
      </c>
      <c r="AG8" s="35">
        <f t="shared" si="7"/>
        <v>1500</v>
      </c>
      <c r="AH8" s="43">
        <f t="shared" si="8"/>
        <v>9499</v>
      </c>
      <c r="AI8" s="35">
        <f t="shared" si="9"/>
        <v>0.826</v>
      </c>
      <c r="AJ8" s="35">
        <f t="shared" si="10"/>
        <v>82.6</v>
      </c>
      <c r="AK8" s="35"/>
      <c r="AL8" s="35"/>
      <c r="AM8" s="35"/>
      <c r="AN8" s="35"/>
      <c r="AO8" s="35"/>
      <c r="AP8" s="35"/>
      <c r="AQ8" s="35"/>
      <c r="AR8" s="35"/>
      <c r="AS8" s="35"/>
    </row>
    <row r="9">
      <c r="A9" s="2" t="s">
        <v>55</v>
      </c>
      <c r="B9" s="2" t="s">
        <v>56</v>
      </c>
      <c r="C9" s="13" t="s">
        <v>57</v>
      </c>
      <c r="D9" s="13" t="s">
        <v>58</v>
      </c>
      <c r="E9" s="2">
        <v>9331902.0</v>
      </c>
      <c r="F9" s="44">
        <v>100.0</v>
      </c>
      <c r="G9" s="44">
        <v>100.0</v>
      </c>
      <c r="H9" s="44">
        <v>50.0</v>
      </c>
      <c r="I9" s="44">
        <v>0.0</v>
      </c>
      <c r="J9" s="45">
        <v>80.0</v>
      </c>
      <c r="K9" s="45">
        <v>50.0</v>
      </c>
      <c r="L9" s="46">
        <v>50.0</v>
      </c>
      <c r="M9" s="46">
        <v>0.0</v>
      </c>
      <c r="N9" s="47">
        <v>50.0</v>
      </c>
      <c r="O9" s="47">
        <v>0.0</v>
      </c>
      <c r="P9" s="44">
        <v>100.0</v>
      </c>
      <c r="Q9" s="44">
        <v>100.0</v>
      </c>
      <c r="R9" s="44">
        <v>100.0</v>
      </c>
      <c r="S9" s="44">
        <v>0.0</v>
      </c>
      <c r="T9" s="44">
        <v>100.0</v>
      </c>
      <c r="U9" s="44">
        <v>0.0</v>
      </c>
      <c r="V9" s="44">
        <v>100.0</v>
      </c>
      <c r="W9" s="44">
        <v>0.0</v>
      </c>
      <c r="X9" s="48">
        <v>0.0</v>
      </c>
      <c r="Y9" s="48">
        <v>0.0</v>
      </c>
      <c r="Z9" s="48">
        <v>0.0</v>
      </c>
      <c r="AA9" s="48">
        <v>0.0</v>
      </c>
      <c r="AB9" s="35">
        <f t="shared" si="2"/>
        <v>1400</v>
      </c>
      <c r="AC9" s="35">
        <f t="shared" si="3"/>
        <v>740</v>
      </c>
      <c r="AD9" s="35">
        <f t="shared" si="4"/>
        <v>400</v>
      </c>
      <c r="AE9" s="35">
        <f t="shared" si="5"/>
        <v>800</v>
      </c>
      <c r="AF9" s="35">
        <f t="shared" si="6"/>
        <v>3400</v>
      </c>
      <c r="AG9" s="35">
        <f t="shared" si="7"/>
        <v>0</v>
      </c>
      <c r="AH9" s="43">
        <f t="shared" si="8"/>
        <v>6740</v>
      </c>
      <c r="AI9" s="35">
        <f t="shared" si="9"/>
        <v>0.5860869565</v>
      </c>
      <c r="AJ9" s="35">
        <f t="shared" si="10"/>
        <v>58.60869565</v>
      </c>
      <c r="AK9" s="35"/>
      <c r="AL9" s="35"/>
      <c r="AM9" s="35"/>
      <c r="AN9" s="35"/>
      <c r="AO9" s="35"/>
      <c r="AP9" s="35"/>
      <c r="AQ9" s="35"/>
      <c r="AR9" s="35"/>
      <c r="AS9" s="35"/>
    </row>
    <row r="10">
      <c r="A10" s="2" t="s">
        <v>62</v>
      </c>
      <c r="B10" s="2" t="s">
        <v>63</v>
      </c>
      <c r="C10" s="13" t="s">
        <v>64</v>
      </c>
      <c r="D10" s="13" t="s">
        <v>65</v>
      </c>
      <c r="E10" s="2">
        <v>9331908.0</v>
      </c>
      <c r="F10" s="44">
        <v>100.0</v>
      </c>
      <c r="G10" s="44">
        <v>100.0</v>
      </c>
      <c r="H10" s="44">
        <v>100.0</v>
      </c>
      <c r="I10" s="44">
        <v>100.0</v>
      </c>
      <c r="J10" s="42">
        <v>100.0</v>
      </c>
      <c r="K10" s="42">
        <v>80.0</v>
      </c>
      <c r="L10" s="42">
        <v>50.0</v>
      </c>
      <c r="M10" s="42">
        <v>0.0</v>
      </c>
      <c r="N10" s="42">
        <v>50.0</v>
      </c>
      <c r="O10" s="42">
        <v>0.0</v>
      </c>
      <c r="P10" s="44">
        <v>100.0</v>
      </c>
      <c r="Q10" s="44">
        <v>100.0</v>
      </c>
      <c r="R10" s="44">
        <v>100.0</v>
      </c>
      <c r="S10" s="44">
        <v>60.0</v>
      </c>
      <c r="T10" s="44">
        <v>100.0</v>
      </c>
      <c r="U10" s="44">
        <v>80.0</v>
      </c>
      <c r="V10" s="44">
        <v>100.0</v>
      </c>
      <c r="W10" s="44">
        <v>100.0</v>
      </c>
      <c r="X10" s="48">
        <v>100.0</v>
      </c>
      <c r="Y10" s="48">
        <v>100.0</v>
      </c>
      <c r="Z10" s="48">
        <v>100.0</v>
      </c>
      <c r="AA10" s="48">
        <v>100.0</v>
      </c>
      <c r="AB10" s="35">
        <f t="shared" si="2"/>
        <v>2000</v>
      </c>
      <c r="AC10" s="35">
        <f t="shared" si="3"/>
        <v>960</v>
      </c>
      <c r="AD10" s="35">
        <f t="shared" si="4"/>
        <v>400</v>
      </c>
      <c r="AE10" s="35">
        <f t="shared" si="5"/>
        <v>800</v>
      </c>
      <c r="AF10" s="35">
        <f t="shared" si="6"/>
        <v>3840</v>
      </c>
      <c r="AG10" s="35">
        <f t="shared" si="7"/>
        <v>1500</v>
      </c>
      <c r="AH10" s="43">
        <f t="shared" si="8"/>
        <v>9500</v>
      </c>
      <c r="AI10" s="35">
        <f t="shared" si="9"/>
        <v>0.8260869565</v>
      </c>
      <c r="AJ10" s="35">
        <f t="shared" si="10"/>
        <v>82.60869565</v>
      </c>
      <c r="AK10" s="35"/>
      <c r="AL10" s="35"/>
      <c r="AM10" s="35"/>
      <c r="AN10" s="35"/>
      <c r="AO10" s="35"/>
      <c r="AP10" s="35"/>
      <c r="AQ10" s="35"/>
      <c r="AR10" s="35"/>
      <c r="AS10" s="35"/>
    </row>
    <row r="11">
      <c r="A11" s="2" t="s">
        <v>66</v>
      </c>
      <c r="B11" s="2" t="s">
        <v>67</v>
      </c>
      <c r="C11" s="13" t="s">
        <v>68</v>
      </c>
      <c r="D11" s="13" t="s">
        <v>69</v>
      </c>
      <c r="E11" s="2">
        <v>9428801.0</v>
      </c>
      <c r="F11" s="41"/>
      <c r="G11" s="41"/>
      <c r="H11" s="41"/>
      <c r="I11" s="41"/>
      <c r="J11" s="45">
        <v>0.0</v>
      </c>
      <c r="K11" s="45">
        <v>0.0</v>
      </c>
      <c r="L11" s="46">
        <v>0.0</v>
      </c>
      <c r="M11" s="46">
        <v>0.0</v>
      </c>
      <c r="N11" s="40"/>
      <c r="O11" s="40"/>
      <c r="P11" s="41"/>
      <c r="Q11" s="41"/>
      <c r="R11" s="41"/>
      <c r="S11" s="41"/>
      <c r="T11" s="41"/>
      <c r="U11" s="41"/>
      <c r="V11" s="41"/>
      <c r="W11" s="41"/>
      <c r="X11" s="36"/>
      <c r="Y11" s="36"/>
      <c r="Z11" s="36"/>
      <c r="AA11" s="36"/>
      <c r="AB11" s="35">
        <f t="shared" si="2"/>
        <v>0</v>
      </c>
      <c r="AC11" s="35">
        <f t="shared" si="3"/>
        <v>0</v>
      </c>
      <c r="AD11" s="35">
        <f t="shared" si="4"/>
        <v>0</v>
      </c>
      <c r="AE11" s="35">
        <f t="shared" si="5"/>
        <v>0</v>
      </c>
      <c r="AF11" s="35">
        <f t="shared" si="6"/>
        <v>0</v>
      </c>
      <c r="AG11" s="35">
        <f t="shared" si="7"/>
        <v>0</v>
      </c>
      <c r="AH11" s="43">
        <f t="shared" si="8"/>
        <v>0</v>
      </c>
      <c r="AI11" s="35">
        <f t="shared" si="9"/>
        <v>0</v>
      </c>
      <c r="AJ11" s="35">
        <f t="shared" si="10"/>
        <v>0</v>
      </c>
      <c r="AK11" s="35"/>
      <c r="AL11" s="35"/>
      <c r="AM11" s="35"/>
      <c r="AN11" s="35"/>
      <c r="AO11" s="35"/>
      <c r="AP11" s="35"/>
      <c r="AQ11" s="35"/>
      <c r="AR11" s="35"/>
      <c r="AS11" s="35"/>
    </row>
    <row r="12">
      <c r="A12" s="2" t="s">
        <v>70</v>
      </c>
      <c r="B12" s="2" t="s">
        <v>71</v>
      </c>
      <c r="C12" s="13" t="s">
        <v>72</v>
      </c>
      <c r="D12" s="13" t="s">
        <v>73</v>
      </c>
      <c r="E12" s="2">
        <v>9431017.0</v>
      </c>
      <c r="F12" s="41"/>
      <c r="G12" s="41"/>
      <c r="H12" s="41"/>
      <c r="I12" s="41"/>
      <c r="J12" s="42">
        <v>0.0</v>
      </c>
      <c r="K12" s="42">
        <v>0.0</v>
      </c>
      <c r="L12" s="42">
        <v>0.0</v>
      </c>
      <c r="M12" s="42">
        <v>0.0</v>
      </c>
      <c r="N12" s="50"/>
      <c r="O12" s="50"/>
      <c r="P12" s="41"/>
      <c r="Q12" s="41"/>
      <c r="R12" s="41"/>
      <c r="S12" s="41"/>
      <c r="T12" s="41"/>
      <c r="U12" s="41"/>
      <c r="V12" s="41"/>
      <c r="W12" s="41"/>
      <c r="X12" s="36"/>
      <c r="Y12" s="36"/>
      <c r="Z12" s="36"/>
      <c r="AA12" s="36"/>
      <c r="AB12" s="35">
        <f t="shared" si="2"/>
        <v>0</v>
      </c>
      <c r="AC12" s="35">
        <f t="shared" si="3"/>
        <v>0</v>
      </c>
      <c r="AD12" s="35">
        <f t="shared" si="4"/>
        <v>0</v>
      </c>
      <c r="AE12" s="35">
        <f t="shared" si="5"/>
        <v>0</v>
      </c>
      <c r="AF12" s="35">
        <f t="shared" si="6"/>
        <v>0</v>
      </c>
      <c r="AG12" s="35">
        <f t="shared" si="7"/>
        <v>0</v>
      </c>
      <c r="AH12" s="43">
        <f t="shared" si="8"/>
        <v>0</v>
      </c>
      <c r="AI12" s="35">
        <f t="shared" si="9"/>
        <v>0</v>
      </c>
      <c r="AJ12" s="35">
        <f t="shared" si="10"/>
        <v>0</v>
      </c>
      <c r="AK12" s="35"/>
      <c r="AL12" s="35"/>
      <c r="AM12" s="35"/>
      <c r="AN12" s="35"/>
      <c r="AO12" s="35"/>
      <c r="AP12" s="35"/>
      <c r="AQ12" s="35"/>
      <c r="AR12" s="35"/>
      <c r="AS12" s="35"/>
    </row>
    <row r="13">
      <c r="A13" s="2" t="s">
        <v>74</v>
      </c>
      <c r="B13" s="2" t="s">
        <v>75</v>
      </c>
      <c r="C13" s="13" t="s">
        <v>76</v>
      </c>
      <c r="D13" s="13" t="s">
        <v>77</v>
      </c>
      <c r="E13" s="2">
        <v>9431026.0</v>
      </c>
      <c r="F13" s="44">
        <v>100.0</v>
      </c>
      <c r="G13" s="44">
        <v>100.0</v>
      </c>
      <c r="H13" s="44">
        <v>100.0</v>
      </c>
      <c r="I13" s="44">
        <v>100.0</v>
      </c>
      <c r="J13" s="51">
        <v>100.0</v>
      </c>
      <c r="K13" s="51">
        <v>100.0</v>
      </c>
      <c r="L13" s="46">
        <v>100.0</v>
      </c>
      <c r="M13" s="46">
        <v>100.0</v>
      </c>
      <c r="N13" s="47">
        <v>100.0</v>
      </c>
      <c r="O13" s="47">
        <v>100.0</v>
      </c>
      <c r="P13" s="44">
        <v>100.0</v>
      </c>
      <c r="Q13" s="44">
        <v>100.0</v>
      </c>
      <c r="R13" s="44">
        <v>100.0</v>
      </c>
      <c r="S13" s="44">
        <v>100.0</v>
      </c>
      <c r="T13" s="44">
        <v>100.0</v>
      </c>
      <c r="U13" s="44">
        <v>100.0</v>
      </c>
      <c r="V13" s="44">
        <v>100.0</v>
      </c>
      <c r="W13" s="44">
        <v>100.0</v>
      </c>
      <c r="X13" s="48">
        <v>100.0</v>
      </c>
      <c r="Y13" s="48">
        <v>100.0</v>
      </c>
      <c r="Z13" s="48">
        <v>100.0</v>
      </c>
      <c r="AA13" s="48">
        <v>100.0</v>
      </c>
      <c r="AB13" s="35">
        <f t="shared" si="2"/>
        <v>2000</v>
      </c>
      <c r="AC13" s="35">
        <f t="shared" si="3"/>
        <v>1000</v>
      </c>
      <c r="AD13" s="35">
        <f t="shared" si="4"/>
        <v>1000</v>
      </c>
      <c r="AE13" s="35">
        <f t="shared" si="5"/>
        <v>2000</v>
      </c>
      <c r="AF13" s="35">
        <f t="shared" si="6"/>
        <v>4000</v>
      </c>
      <c r="AG13" s="35">
        <f t="shared" si="7"/>
        <v>1500</v>
      </c>
      <c r="AH13" s="43">
        <f t="shared" si="8"/>
        <v>11500</v>
      </c>
      <c r="AI13" s="35">
        <f t="shared" si="9"/>
        <v>1</v>
      </c>
      <c r="AJ13" s="35">
        <f t="shared" si="10"/>
        <v>100</v>
      </c>
      <c r="AK13" s="35"/>
      <c r="AL13" s="35"/>
      <c r="AM13" s="35"/>
      <c r="AN13" s="35"/>
      <c r="AO13" s="35"/>
      <c r="AP13" s="35"/>
      <c r="AQ13" s="35"/>
      <c r="AR13" s="35"/>
      <c r="AS13" s="35"/>
    </row>
    <row r="14">
      <c r="A14" s="2" t="s">
        <v>78</v>
      </c>
      <c r="B14" s="2" t="s">
        <v>79</v>
      </c>
      <c r="C14" s="13" t="s">
        <v>80</v>
      </c>
      <c r="D14" s="13" t="s">
        <v>81</v>
      </c>
      <c r="E14" s="2">
        <v>9431068.0</v>
      </c>
      <c r="F14" s="44">
        <v>100.0</v>
      </c>
      <c r="G14" s="44">
        <v>100.0</v>
      </c>
      <c r="H14" s="44">
        <v>100.0</v>
      </c>
      <c r="I14" s="44">
        <v>100.0</v>
      </c>
      <c r="J14" s="49">
        <v>100.0</v>
      </c>
      <c r="K14" s="49">
        <v>100.0</v>
      </c>
      <c r="L14" s="42">
        <v>100.0</v>
      </c>
      <c r="M14" s="42">
        <v>100.0</v>
      </c>
      <c r="N14" s="42">
        <v>100.0</v>
      </c>
      <c r="O14" s="42">
        <v>100.0</v>
      </c>
      <c r="P14" s="44">
        <v>100.0</v>
      </c>
      <c r="Q14" s="44">
        <v>100.0</v>
      </c>
      <c r="R14" s="44">
        <v>100.0</v>
      </c>
      <c r="S14" s="44">
        <v>100.0</v>
      </c>
      <c r="T14" s="44">
        <v>100.0</v>
      </c>
      <c r="U14" s="44">
        <v>100.0</v>
      </c>
      <c r="V14" s="44">
        <v>100.0</v>
      </c>
      <c r="W14" s="44">
        <v>100.0</v>
      </c>
      <c r="X14" s="48">
        <v>100.0</v>
      </c>
      <c r="Y14" s="48">
        <v>100.0</v>
      </c>
      <c r="Z14" s="48">
        <v>100.0</v>
      </c>
      <c r="AA14" s="48">
        <v>100.0</v>
      </c>
      <c r="AB14" s="35">
        <f t="shared" si="2"/>
        <v>2000</v>
      </c>
      <c r="AC14" s="35">
        <f t="shared" si="3"/>
        <v>1000</v>
      </c>
      <c r="AD14" s="35">
        <f t="shared" si="4"/>
        <v>1000</v>
      </c>
      <c r="AE14" s="35">
        <f t="shared" si="5"/>
        <v>2000</v>
      </c>
      <c r="AF14" s="35">
        <f t="shared" si="6"/>
        <v>4000</v>
      </c>
      <c r="AG14" s="35">
        <f t="shared" si="7"/>
        <v>1500</v>
      </c>
      <c r="AH14" s="43">
        <f t="shared" si="8"/>
        <v>11500</v>
      </c>
      <c r="AI14" s="35">
        <f t="shared" si="9"/>
        <v>1</v>
      </c>
      <c r="AJ14" s="35">
        <f t="shared" si="10"/>
        <v>100</v>
      </c>
      <c r="AK14" s="35"/>
      <c r="AL14" s="35"/>
      <c r="AM14" s="35"/>
      <c r="AN14" s="35"/>
      <c r="AO14" s="35"/>
      <c r="AP14" s="35"/>
      <c r="AQ14" s="35"/>
      <c r="AR14" s="35"/>
      <c r="AS14" s="35"/>
    </row>
    <row r="15">
      <c r="A15" s="2" t="s">
        <v>82</v>
      </c>
      <c r="B15" s="2" t="s">
        <v>84</v>
      </c>
      <c r="C15" s="13" t="s">
        <v>85</v>
      </c>
      <c r="D15" s="13" t="s">
        <v>86</v>
      </c>
      <c r="E15" s="2">
        <v>9431071.0</v>
      </c>
      <c r="F15" s="41"/>
      <c r="G15" s="41"/>
      <c r="H15" s="41"/>
      <c r="I15" s="41"/>
      <c r="J15" s="45">
        <v>0.0</v>
      </c>
      <c r="K15" s="45">
        <v>0.0</v>
      </c>
      <c r="L15" s="46">
        <v>0.0</v>
      </c>
      <c r="M15" s="46">
        <v>0.0</v>
      </c>
      <c r="N15" s="47">
        <v>50.0</v>
      </c>
      <c r="O15" s="47">
        <v>0.0</v>
      </c>
      <c r="P15" s="44">
        <v>0.0</v>
      </c>
      <c r="Q15" s="44">
        <v>0.0</v>
      </c>
      <c r="R15" s="44">
        <v>0.0</v>
      </c>
      <c r="S15" s="44">
        <v>0.0</v>
      </c>
      <c r="T15" s="44">
        <v>0.0</v>
      </c>
      <c r="U15" s="44">
        <v>0.0</v>
      </c>
      <c r="V15" s="44">
        <v>0.0</v>
      </c>
      <c r="W15" s="44">
        <v>0.0</v>
      </c>
      <c r="X15" s="48">
        <v>0.0</v>
      </c>
      <c r="Y15" s="48">
        <v>0.0</v>
      </c>
      <c r="Z15" s="48">
        <v>0.0</v>
      </c>
      <c r="AA15" s="48">
        <v>0.0</v>
      </c>
      <c r="AB15" s="35">
        <f t="shared" si="2"/>
        <v>0</v>
      </c>
      <c r="AC15" s="35">
        <f t="shared" si="3"/>
        <v>0</v>
      </c>
      <c r="AD15" s="35">
        <f t="shared" si="4"/>
        <v>0</v>
      </c>
      <c r="AE15" s="35">
        <f t="shared" si="5"/>
        <v>800</v>
      </c>
      <c r="AF15" s="35">
        <f t="shared" si="6"/>
        <v>0</v>
      </c>
      <c r="AG15" s="35">
        <f t="shared" si="7"/>
        <v>0</v>
      </c>
      <c r="AH15" s="43">
        <f t="shared" si="8"/>
        <v>800</v>
      </c>
      <c r="AI15" s="35">
        <f t="shared" si="9"/>
        <v>0.06956521739</v>
      </c>
      <c r="AJ15" s="35">
        <f t="shared" si="10"/>
        <v>6.956521739</v>
      </c>
      <c r="AK15" s="35"/>
      <c r="AL15" s="35"/>
      <c r="AM15" s="35"/>
      <c r="AN15" s="35"/>
      <c r="AO15" s="35"/>
      <c r="AP15" s="35"/>
      <c r="AQ15" s="35"/>
      <c r="AR15" s="35"/>
      <c r="AS15" s="35"/>
    </row>
    <row r="16">
      <c r="A16" s="2" t="s">
        <v>87</v>
      </c>
      <c r="B16" s="2" t="s">
        <v>88</v>
      </c>
      <c r="C16" s="13" t="s">
        <v>89</v>
      </c>
      <c r="D16" s="13" t="s">
        <v>90</v>
      </c>
      <c r="E16" s="2">
        <v>9431073.0</v>
      </c>
      <c r="F16" s="41"/>
      <c r="G16" s="41"/>
      <c r="H16" s="41"/>
      <c r="I16" s="41"/>
      <c r="J16" s="42">
        <v>0.0</v>
      </c>
      <c r="K16" s="42">
        <v>0.0</v>
      </c>
      <c r="L16" s="42">
        <v>0.0</v>
      </c>
      <c r="M16" s="42">
        <v>0.0</v>
      </c>
      <c r="N16" s="50"/>
      <c r="O16" s="50"/>
      <c r="P16" s="41"/>
      <c r="Q16" s="41"/>
      <c r="R16" s="41"/>
      <c r="S16" s="41"/>
      <c r="T16" s="41"/>
      <c r="U16" s="41"/>
      <c r="V16" s="41"/>
      <c r="W16" s="41"/>
      <c r="X16" s="36"/>
      <c r="Y16" s="36"/>
      <c r="Z16" s="36"/>
      <c r="AA16" s="36"/>
      <c r="AB16" s="35">
        <f t="shared" si="2"/>
        <v>0</v>
      </c>
      <c r="AC16" s="35">
        <f t="shared" si="3"/>
        <v>0</v>
      </c>
      <c r="AD16" s="35">
        <f t="shared" si="4"/>
        <v>0</v>
      </c>
      <c r="AE16" s="35">
        <f t="shared" si="5"/>
        <v>0</v>
      </c>
      <c r="AF16" s="35">
        <f t="shared" si="6"/>
        <v>0</v>
      </c>
      <c r="AG16" s="35">
        <f t="shared" si="7"/>
        <v>0</v>
      </c>
      <c r="AH16" s="43">
        <f t="shared" si="8"/>
        <v>0</v>
      </c>
      <c r="AI16" s="35">
        <f t="shared" si="9"/>
        <v>0</v>
      </c>
      <c r="AJ16" s="35">
        <f t="shared" si="10"/>
        <v>0</v>
      </c>
      <c r="AK16" s="35"/>
      <c r="AL16" s="35"/>
      <c r="AM16" s="35"/>
      <c r="AN16" s="35"/>
      <c r="AO16" s="35"/>
      <c r="AP16" s="35"/>
      <c r="AQ16" s="35"/>
      <c r="AR16" s="35"/>
      <c r="AS16" s="35"/>
    </row>
    <row r="17">
      <c r="A17" s="2" t="s">
        <v>91</v>
      </c>
      <c r="B17" s="2" t="s">
        <v>92</v>
      </c>
      <c r="C17" s="13" t="s">
        <v>93</v>
      </c>
      <c r="D17" s="13" t="s">
        <v>44</v>
      </c>
      <c r="E17" s="2">
        <v>9431801.0</v>
      </c>
      <c r="F17" s="41"/>
      <c r="G17" s="41"/>
      <c r="H17" s="41"/>
      <c r="I17" s="41"/>
      <c r="J17" s="45">
        <v>0.0</v>
      </c>
      <c r="K17" s="45">
        <v>0.0</v>
      </c>
      <c r="L17" s="46">
        <v>0.0</v>
      </c>
      <c r="M17" s="46">
        <v>0.0</v>
      </c>
      <c r="N17" s="40"/>
      <c r="O17" s="40"/>
      <c r="P17" s="41"/>
      <c r="Q17" s="41"/>
      <c r="R17" s="41"/>
      <c r="S17" s="41"/>
      <c r="T17" s="41"/>
      <c r="U17" s="41"/>
      <c r="V17" s="41"/>
      <c r="W17" s="41"/>
      <c r="X17" s="36"/>
      <c r="Y17" s="36"/>
      <c r="Z17" s="36"/>
      <c r="AA17" s="36"/>
      <c r="AB17" s="35">
        <f t="shared" si="2"/>
        <v>0</v>
      </c>
      <c r="AC17" s="35">
        <f t="shared" si="3"/>
        <v>0</v>
      </c>
      <c r="AD17" s="35">
        <f t="shared" si="4"/>
        <v>0</v>
      </c>
      <c r="AE17" s="35">
        <f t="shared" si="5"/>
        <v>0</v>
      </c>
      <c r="AF17" s="35">
        <f t="shared" si="6"/>
        <v>0</v>
      </c>
      <c r="AG17" s="35">
        <f t="shared" si="7"/>
        <v>0</v>
      </c>
      <c r="AH17" s="43">
        <f t="shared" si="8"/>
        <v>0</v>
      </c>
      <c r="AI17" s="35">
        <f t="shared" si="9"/>
        <v>0</v>
      </c>
      <c r="AJ17" s="35">
        <f t="shared" si="10"/>
        <v>0</v>
      </c>
      <c r="AK17" s="35"/>
      <c r="AL17" s="35"/>
      <c r="AM17" s="35"/>
      <c r="AN17" s="35"/>
      <c r="AO17" s="35"/>
      <c r="AP17" s="35"/>
      <c r="AQ17" s="35"/>
      <c r="AR17" s="35"/>
      <c r="AS17" s="35"/>
    </row>
    <row r="18">
      <c r="A18" s="2" t="s">
        <v>94</v>
      </c>
      <c r="B18" s="2" t="s">
        <v>95</v>
      </c>
      <c r="C18" s="13" t="s">
        <v>96</v>
      </c>
      <c r="D18" s="13" t="s">
        <v>97</v>
      </c>
      <c r="E18" s="2">
        <v>9431808.0</v>
      </c>
      <c r="F18" s="44">
        <v>100.0</v>
      </c>
      <c r="G18" s="44">
        <v>100.0</v>
      </c>
      <c r="H18" s="44">
        <v>50.0</v>
      </c>
      <c r="I18" s="44">
        <v>100.0</v>
      </c>
      <c r="J18" s="49">
        <v>100.0</v>
      </c>
      <c r="K18" s="49">
        <v>100.0</v>
      </c>
      <c r="L18" s="42">
        <v>100.0</v>
      </c>
      <c r="M18" s="42">
        <v>100.0</v>
      </c>
      <c r="N18" s="42">
        <v>100.0</v>
      </c>
      <c r="O18" s="42">
        <v>100.0</v>
      </c>
      <c r="P18" s="44">
        <v>100.0</v>
      </c>
      <c r="Q18" s="44">
        <v>100.0</v>
      </c>
      <c r="R18" s="44">
        <v>100.0</v>
      </c>
      <c r="S18" s="44">
        <v>0.0</v>
      </c>
      <c r="T18" s="44">
        <v>100.0</v>
      </c>
      <c r="U18" s="44">
        <v>0.0</v>
      </c>
      <c r="V18" s="44">
        <v>100.0</v>
      </c>
      <c r="W18" s="44">
        <v>0.0</v>
      </c>
      <c r="X18" s="48">
        <v>100.0</v>
      </c>
      <c r="Y18" s="48">
        <v>100.0</v>
      </c>
      <c r="Z18" s="48">
        <v>100.0</v>
      </c>
      <c r="AA18" s="48">
        <v>100.0</v>
      </c>
      <c r="AB18" s="35">
        <f t="shared" si="2"/>
        <v>1600</v>
      </c>
      <c r="AC18" s="35">
        <f t="shared" si="3"/>
        <v>1000</v>
      </c>
      <c r="AD18" s="35">
        <f t="shared" si="4"/>
        <v>1000</v>
      </c>
      <c r="AE18" s="35">
        <f t="shared" si="5"/>
        <v>2000</v>
      </c>
      <c r="AF18" s="35">
        <f t="shared" si="6"/>
        <v>3400</v>
      </c>
      <c r="AG18" s="35">
        <f t="shared" si="7"/>
        <v>1500</v>
      </c>
      <c r="AH18" s="43">
        <f t="shared" si="8"/>
        <v>10500</v>
      </c>
      <c r="AI18" s="35">
        <f t="shared" si="9"/>
        <v>0.9130434783</v>
      </c>
      <c r="AJ18" s="35">
        <f t="shared" si="10"/>
        <v>91.30434783</v>
      </c>
      <c r="AK18" s="35"/>
      <c r="AL18" s="35"/>
      <c r="AM18" s="35"/>
      <c r="AN18" s="35"/>
      <c r="AO18" s="35"/>
      <c r="AP18" s="35"/>
      <c r="AQ18" s="35"/>
      <c r="AR18" s="35"/>
      <c r="AS18" s="35"/>
    </row>
    <row r="19">
      <c r="A19" s="2" t="s">
        <v>98</v>
      </c>
      <c r="B19" s="2" t="s">
        <v>99</v>
      </c>
      <c r="C19" s="13" t="s">
        <v>100</v>
      </c>
      <c r="D19" s="13" t="s">
        <v>101</v>
      </c>
      <c r="E19" s="2">
        <v>9431809.0</v>
      </c>
      <c r="F19" s="44">
        <v>100.0</v>
      </c>
      <c r="G19" s="44">
        <v>100.0</v>
      </c>
      <c r="H19" s="44">
        <v>100.0</v>
      </c>
      <c r="I19" s="44">
        <v>100.0</v>
      </c>
      <c r="J19" s="45">
        <v>100.0</v>
      </c>
      <c r="K19" s="45">
        <v>100.0</v>
      </c>
      <c r="L19" s="46">
        <v>50.0</v>
      </c>
      <c r="M19" s="46">
        <v>0.0</v>
      </c>
      <c r="N19" s="47">
        <v>100.0</v>
      </c>
      <c r="O19" s="47">
        <v>100.0</v>
      </c>
      <c r="P19" s="44">
        <v>100.0</v>
      </c>
      <c r="Q19" s="44">
        <v>100.0</v>
      </c>
      <c r="R19" s="44">
        <v>100.0</v>
      </c>
      <c r="S19" s="44">
        <v>100.0</v>
      </c>
      <c r="T19" s="44">
        <v>0.0</v>
      </c>
      <c r="U19" s="44">
        <v>0.0</v>
      </c>
      <c r="V19" s="44">
        <v>0.0</v>
      </c>
      <c r="W19" s="44">
        <v>0.0</v>
      </c>
      <c r="X19" s="48">
        <v>100.0</v>
      </c>
      <c r="Y19" s="48">
        <v>100.0</v>
      </c>
      <c r="Z19" s="48">
        <v>100.0</v>
      </c>
      <c r="AA19" s="48">
        <v>100.0</v>
      </c>
      <c r="AB19" s="35">
        <f t="shared" si="2"/>
        <v>2000</v>
      </c>
      <c r="AC19" s="35">
        <f t="shared" si="3"/>
        <v>1000</v>
      </c>
      <c r="AD19" s="35">
        <f t="shared" si="4"/>
        <v>400</v>
      </c>
      <c r="AE19" s="35">
        <f t="shared" si="5"/>
        <v>2000</v>
      </c>
      <c r="AF19" s="35">
        <f t="shared" si="6"/>
        <v>2500</v>
      </c>
      <c r="AG19" s="35">
        <f t="shared" si="7"/>
        <v>1500</v>
      </c>
      <c r="AH19" s="43">
        <f t="shared" si="8"/>
        <v>9400</v>
      </c>
      <c r="AI19" s="35">
        <f t="shared" si="9"/>
        <v>0.8173913043</v>
      </c>
      <c r="AJ19" s="35">
        <f t="shared" si="10"/>
        <v>81.73913043</v>
      </c>
      <c r="AK19" s="35"/>
      <c r="AL19" s="35"/>
      <c r="AM19" s="35"/>
      <c r="AN19" s="35"/>
      <c r="AO19" s="35"/>
      <c r="AP19" s="35"/>
      <c r="AQ19" s="35"/>
      <c r="AR19" s="35"/>
      <c r="AS19" s="35"/>
    </row>
    <row r="20">
      <c r="A20" s="2" t="s">
        <v>102</v>
      </c>
      <c r="B20" s="2" t="s">
        <v>103</v>
      </c>
      <c r="C20" s="13" t="s">
        <v>104</v>
      </c>
      <c r="D20" s="13" t="s">
        <v>105</v>
      </c>
      <c r="E20" s="2">
        <v>9431810.0</v>
      </c>
      <c r="F20" s="44">
        <v>100.0</v>
      </c>
      <c r="G20" s="44">
        <v>100.0</v>
      </c>
      <c r="H20" s="44">
        <v>100.0</v>
      </c>
      <c r="I20" s="44">
        <v>100.0</v>
      </c>
      <c r="J20" s="42">
        <v>100.0</v>
      </c>
      <c r="K20" s="42">
        <v>100.0</v>
      </c>
      <c r="L20" s="42">
        <v>100.0</v>
      </c>
      <c r="M20" s="42">
        <v>100.0</v>
      </c>
      <c r="N20" s="42">
        <v>100.0</v>
      </c>
      <c r="O20" s="42">
        <v>90.0</v>
      </c>
      <c r="P20" s="44">
        <v>100.0</v>
      </c>
      <c r="Q20" s="44">
        <v>100.0</v>
      </c>
      <c r="R20" s="44">
        <v>100.0</v>
      </c>
      <c r="S20" s="44">
        <v>100.0</v>
      </c>
      <c r="T20" s="44">
        <v>100.0</v>
      </c>
      <c r="U20" s="44">
        <v>100.0</v>
      </c>
      <c r="V20" s="44">
        <v>100.0</v>
      </c>
      <c r="W20" s="44">
        <v>100.0</v>
      </c>
      <c r="X20" s="48">
        <v>100.0</v>
      </c>
      <c r="Y20" s="48">
        <v>100.0</v>
      </c>
      <c r="Z20" s="48">
        <v>100.0</v>
      </c>
      <c r="AA20" s="48">
        <v>100.0</v>
      </c>
      <c r="AB20" s="35">
        <f t="shared" si="2"/>
        <v>2000</v>
      </c>
      <c r="AC20" s="35">
        <f t="shared" si="3"/>
        <v>1000</v>
      </c>
      <c r="AD20" s="35">
        <f t="shared" si="4"/>
        <v>1000</v>
      </c>
      <c r="AE20" s="35">
        <f t="shared" si="5"/>
        <v>1960</v>
      </c>
      <c r="AF20" s="35">
        <f t="shared" si="6"/>
        <v>4000</v>
      </c>
      <c r="AG20" s="35">
        <f t="shared" si="7"/>
        <v>1500</v>
      </c>
      <c r="AH20" s="43">
        <f t="shared" si="8"/>
        <v>11460</v>
      </c>
      <c r="AI20" s="35">
        <f t="shared" si="9"/>
        <v>0.9965217391</v>
      </c>
      <c r="AJ20" s="35">
        <f t="shared" si="10"/>
        <v>99.65217391</v>
      </c>
      <c r="AK20" s="35"/>
      <c r="AL20" s="35"/>
      <c r="AM20" s="35"/>
      <c r="AN20" s="35"/>
      <c r="AO20" s="35"/>
      <c r="AP20" s="35"/>
      <c r="AQ20" s="35"/>
      <c r="AR20" s="35"/>
      <c r="AS20" s="35"/>
    </row>
    <row r="21">
      <c r="A21" s="2" t="s">
        <v>106</v>
      </c>
      <c r="B21" s="2" t="s">
        <v>107</v>
      </c>
      <c r="C21" s="13" t="s">
        <v>108</v>
      </c>
      <c r="D21" s="13" t="s">
        <v>109</v>
      </c>
      <c r="E21" s="2">
        <v>9431902.0</v>
      </c>
      <c r="F21" s="41"/>
      <c r="G21" s="41"/>
      <c r="H21" s="41"/>
      <c r="I21" s="41"/>
      <c r="J21" s="45">
        <v>0.0</v>
      </c>
      <c r="K21" s="45">
        <v>0.0</v>
      </c>
      <c r="L21" s="46">
        <v>0.0</v>
      </c>
      <c r="M21" s="46">
        <v>0.0</v>
      </c>
      <c r="N21" s="40"/>
      <c r="O21" s="40"/>
      <c r="P21" s="41"/>
      <c r="Q21" s="41"/>
      <c r="R21" s="41"/>
      <c r="S21" s="41"/>
      <c r="T21" s="41"/>
      <c r="U21" s="41"/>
      <c r="V21" s="41"/>
      <c r="W21" s="41"/>
      <c r="X21" s="36"/>
      <c r="Y21" s="36"/>
      <c r="Z21" s="36"/>
      <c r="AA21" s="36"/>
      <c r="AB21" s="35">
        <f t="shared" si="2"/>
        <v>0</v>
      </c>
      <c r="AC21" s="35">
        <f t="shared" si="3"/>
        <v>0</v>
      </c>
      <c r="AD21" s="35">
        <f t="shared" si="4"/>
        <v>0</v>
      </c>
      <c r="AE21" s="35">
        <f t="shared" si="5"/>
        <v>0</v>
      </c>
      <c r="AF21" s="35">
        <f t="shared" si="6"/>
        <v>0</v>
      </c>
      <c r="AG21" s="35">
        <f t="shared" si="7"/>
        <v>0</v>
      </c>
      <c r="AH21" s="43">
        <f t="shared" si="8"/>
        <v>0</v>
      </c>
      <c r="AI21" s="35">
        <f t="shared" si="9"/>
        <v>0</v>
      </c>
      <c r="AJ21" s="35">
        <f t="shared" si="10"/>
        <v>0</v>
      </c>
      <c r="AK21" s="35"/>
      <c r="AL21" s="35"/>
      <c r="AM21" s="35"/>
      <c r="AN21" s="35"/>
      <c r="AO21" s="35"/>
      <c r="AP21" s="35"/>
      <c r="AQ21" s="35"/>
      <c r="AR21" s="35"/>
      <c r="AS21" s="35"/>
    </row>
    <row r="22">
      <c r="A22" s="2" t="s">
        <v>110</v>
      </c>
      <c r="B22" s="2" t="s">
        <v>111</v>
      </c>
      <c r="C22" s="13" t="s">
        <v>112</v>
      </c>
      <c r="D22" s="13" t="s">
        <v>113</v>
      </c>
      <c r="E22" s="2">
        <v>9434003.0</v>
      </c>
      <c r="F22" s="52">
        <v>100.0</v>
      </c>
      <c r="G22" s="52">
        <v>100.0</v>
      </c>
      <c r="H22" s="53">
        <v>50.0</v>
      </c>
      <c r="I22" s="53">
        <v>0.0</v>
      </c>
      <c r="J22" s="54">
        <v>100.0</v>
      </c>
      <c r="K22" s="54">
        <v>100.0</v>
      </c>
      <c r="L22" s="55">
        <v>100.0</v>
      </c>
      <c r="M22" s="55">
        <v>100.0</v>
      </c>
      <c r="N22" s="42">
        <v>50.0</v>
      </c>
      <c r="O22" s="42">
        <v>0.0</v>
      </c>
      <c r="P22" s="44">
        <v>100.0</v>
      </c>
      <c r="Q22" s="44">
        <v>100.0</v>
      </c>
      <c r="R22" s="44">
        <v>100.0</v>
      </c>
      <c r="S22" s="44">
        <v>100.0</v>
      </c>
      <c r="T22" s="44">
        <v>100.0</v>
      </c>
      <c r="U22" s="44">
        <v>100.0</v>
      </c>
      <c r="V22" s="44">
        <v>100.0</v>
      </c>
      <c r="W22" s="44">
        <v>100.0</v>
      </c>
      <c r="X22" s="48">
        <v>100.0</v>
      </c>
      <c r="Y22" s="48">
        <v>100.0</v>
      </c>
      <c r="Z22" s="48">
        <v>100.0</v>
      </c>
      <c r="AA22" s="48">
        <v>100.0</v>
      </c>
      <c r="AB22" s="35">
        <f t="shared" si="2"/>
        <v>1400</v>
      </c>
      <c r="AC22" s="35">
        <f t="shared" si="3"/>
        <v>1000</v>
      </c>
      <c r="AD22" s="35">
        <f t="shared" si="4"/>
        <v>1000</v>
      </c>
      <c r="AE22" s="35">
        <f t="shared" si="5"/>
        <v>800</v>
      </c>
      <c r="AF22" s="35">
        <f t="shared" si="6"/>
        <v>4000</v>
      </c>
      <c r="AG22" s="35">
        <f t="shared" si="7"/>
        <v>1500</v>
      </c>
      <c r="AH22" s="43">
        <f t="shared" si="8"/>
        <v>9700</v>
      </c>
      <c r="AI22" s="35">
        <f t="shared" si="9"/>
        <v>0.8434782609</v>
      </c>
      <c r="AJ22" s="35">
        <f t="shared" si="10"/>
        <v>84.34782609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>
      <c r="A23" s="2" t="s">
        <v>114</v>
      </c>
      <c r="B23" s="2" t="s">
        <v>115</v>
      </c>
      <c r="C23" s="13" t="s">
        <v>116</v>
      </c>
      <c r="D23" s="13" t="s">
        <v>117</v>
      </c>
      <c r="E23" s="2">
        <v>9524014.0</v>
      </c>
      <c r="F23" s="44">
        <v>100.0</v>
      </c>
      <c r="G23" s="44">
        <v>100.0</v>
      </c>
      <c r="H23" s="44">
        <v>100.0</v>
      </c>
      <c r="I23" s="44">
        <v>100.0</v>
      </c>
      <c r="J23" s="51">
        <v>100.0</v>
      </c>
      <c r="K23" s="51">
        <v>100.0</v>
      </c>
      <c r="L23" s="46">
        <v>100.0</v>
      </c>
      <c r="M23" s="46">
        <v>100.0</v>
      </c>
      <c r="N23" s="47">
        <v>100.0</v>
      </c>
      <c r="O23" s="47">
        <v>100.0</v>
      </c>
      <c r="P23" s="44">
        <v>100.0</v>
      </c>
      <c r="Q23" s="44">
        <v>100.0</v>
      </c>
      <c r="R23" s="44">
        <v>100.0</v>
      </c>
      <c r="S23" s="44">
        <v>100.0</v>
      </c>
      <c r="T23" s="44">
        <v>100.0</v>
      </c>
      <c r="U23" s="44">
        <v>100.0</v>
      </c>
      <c r="V23" s="44">
        <v>100.0</v>
      </c>
      <c r="W23" s="44">
        <v>100.0</v>
      </c>
      <c r="X23" s="48">
        <v>100.0</v>
      </c>
      <c r="Y23" s="48">
        <v>100.0</v>
      </c>
      <c r="Z23" s="48">
        <v>100.0</v>
      </c>
      <c r="AA23" s="48">
        <v>100.0</v>
      </c>
      <c r="AB23" s="35">
        <f t="shared" si="2"/>
        <v>2000</v>
      </c>
      <c r="AC23" s="35">
        <f t="shared" si="3"/>
        <v>1000</v>
      </c>
      <c r="AD23" s="35">
        <f t="shared" si="4"/>
        <v>1000</v>
      </c>
      <c r="AE23" s="35">
        <f t="shared" si="5"/>
        <v>2000</v>
      </c>
      <c r="AF23" s="35">
        <f t="shared" si="6"/>
        <v>4000</v>
      </c>
      <c r="AG23" s="35">
        <f t="shared" si="7"/>
        <v>1500</v>
      </c>
      <c r="AH23" s="43">
        <f t="shared" si="8"/>
        <v>11500</v>
      </c>
      <c r="AI23" s="35">
        <f t="shared" si="9"/>
        <v>1</v>
      </c>
      <c r="AJ23" s="35">
        <f t="shared" si="10"/>
        <v>100</v>
      </c>
      <c r="AK23" s="35"/>
      <c r="AL23" s="35"/>
      <c r="AM23" s="35"/>
      <c r="AN23" s="35"/>
      <c r="AO23" s="35"/>
      <c r="AP23" s="35"/>
      <c r="AQ23" s="35"/>
      <c r="AR23" s="35"/>
      <c r="AS23" s="35"/>
    </row>
    <row r="24">
      <c r="A24" s="2" t="s">
        <v>118</v>
      </c>
      <c r="B24" s="2" t="s">
        <v>119</v>
      </c>
      <c r="C24" s="13" t="s">
        <v>120</v>
      </c>
      <c r="D24" s="13" t="s">
        <v>121</v>
      </c>
      <c r="E24" s="2">
        <v>9529026.0</v>
      </c>
      <c r="F24" s="44">
        <v>100.0</v>
      </c>
      <c r="G24" s="44">
        <v>100.0</v>
      </c>
      <c r="H24" s="44">
        <v>100.0</v>
      </c>
      <c r="I24" s="44">
        <v>100.0</v>
      </c>
      <c r="J24" s="49">
        <v>100.0</v>
      </c>
      <c r="K24" s="49">
        <v>100.0</v>
      </c>
      <c r="L24" s="42">
        <v>100.0</v>
      </c>
      <c r="M24" s="42">
        <v>100.0</v>
      </c>
      <c r="N24" s="42">
        <v>100.0</v>
      </c>
      <c r="O24" s="42">
        <v>100.0</v>
      </c>
      <c r="P24" s="44">
        <v>100.0</v>
      </c>
      <c r="Q24" s="44">
        <v>100.0</v>
      </c>
      <c r="R24" s="44">
        <v>100.0</v>
      </c>
      <c r="S24" s="44">
        <v>100.0</v>
      </c>
      <c r="T24" s="44">
        <v>100.0</v>
      </c>
      <c r="U24" s="44">
        <v>100.0</v>
      </c>
      <c r="V24" s="44">
        <v>100.0</v>
      </c>
      <c r="W24" s="44">
        <v>100.0</v>
      </c>
      <c r="X24" s="48">
        <v>100.0</v>
      </c>
      <c r="Y24" s="48">
        <v>100.0</v>
      </c>
      <c r="Z24" s="48">
        <v>100.0</v>
      </c>
      <c r="AA24" s="48">
        <v>100.0</v>
      </c>
      <c r="AB24" s="35">
        <f t="shared" si="2"/>
        <v>2000</v>
      </c>
      <c r="AC24" s="35">
        <f t="shared" si="3"/>
        <v>1000</v>
      </c>
      <c r="AD24" s="35">
        <f t="shared" si="4"/>
        <v>1000</v>
      </c>
      <c r="AE24" s="35">
        <f t="shared" si="5"/>
        <v>2000</v>
      </c>
      <c r="AF24" s="35">
        <f t="shared" si="6"/>
        <v>4000</v>
      </c>
      <c r="AG24" s="35">
        <f t="shared" si="7"/>
        <v>1500</v>
      </c>
      <c r="AH24" s="43">
        <f t="shared" si="8"/>
        <v>11500</v>
      </c>
      <c r="AI24" s="35">
        <f t="shared" si="9"/>
        <v>1</v>
      </c>
      <c r="AJ24" s="35">
        <f t="shared" si="10"/>
        <v>100</v>
      </c>
      <c r="AK24" s="35"/>
      <c r="AL24" s="35"/>
      <c r="AM24" s="35"/>
      <c r="AN24" s="35"/>
      <c r="AO24" s="35"/>
      <c r="AP24" s="35"/>
      <c r="AQ24" s="35"/>
      <c r="AR24" s="35"/>
      <c r="AS24" s="35"/>
    </row>
    <row r="25">
      <c r="A25" s="2" t="s">
        <v>122</v>
      </c>
      <c r="B25" s="2" t="s">
        <v>123</v>
      </c>
      <c r="C25" s="13" t="s">
        <v>124</v>
      </c>
      <c r="D25" s="13" t="s">
        <v>25</v>
      </c>
      <c r="E25" s="2">
        <v>9531003.0</v>
      </c>
      <c r="F25" s="44">
        <v>100.0</v>
      </c>
      <c r="G25" s="44">
        <v>100.0</v>
      </c>
      <c r="H25" s="44">
        <v>100.0</v>
      </c>
      <c r="I25" s="44">
        <v>100.0</v>
      </c>
      <c r="J25" s="51">
        <v>100.0</v>
      </c>
      <c r="K25" s="51">
        <v>100.0</v>
      </c>
      <c r="L25" s="46">
        <v>100.0</v>
      </c>
      <c r="M25" s="46">
        <v>100.0</v>
      </c>
      <c r="N25" s="47">
        <v>100.0</v>
      </c>
      <c r="O25" s="47">
        <v>100.0</v>
      </c>
      <c r="P25" s="44">
        <v>100.0</v>
      </c>
      <c r="Q25" s="44">
        <v>100.0</v>
      </c>
      <c r="R25" s="44">
        <v>100.0</v>
      </c>
      <c r="S25" s="44">
        <v>100.0</v>
      </c>
      <c r="T25" s="44">
        <v>100.0</v>
      </c>
      <c r="U25" s="44">
        <v>100.0</v>
      </c>
      <c r="V25" s="44">
        <v>100.0</v>
      </c>
      <c r="W25" s="44">
        <v>100.0</v>
      </c>
      <c r="X25" s="48">
        <v>100.0</v>
      </c>
      <c r="Y25" s="48">
        <v>100.0</v>
      </c>
      <c r="Z25" s="48">
        <v>100.0</v>
      </c>
      <c r="AA25" s="48">
        <v>100.0</v>
      </c>
      <c r="AB25" s="35">
        <f t="shared" si="2"/>
        <v>2000</v>
      </c>
      <c r="AC25" s="35">
        <f t="shared" si="3"/>
        <v>1000</v>
      </c>
      <c r="AD25" s="35">
        <f t="shared" si="4"/>
        <v>1000</v>
      </c>
      <c r="AE25" s="35">
        <f t="shared" si="5"/>
        <v>2000</v>
      </c>
      <c r="AF25" s="35">
        <f t="shared" si="6"/>
        <v>4000</v>
      </c>
      <c r="AG25" s="35">
        <f t="shared" si="7"/>
        <v>1500</v>
      </c>
      <c r="AH25" s="43">
        <f t="shared" si="8"/>
        <v>11500</v>
      </c>
      <c r="AI25" s="35">
        <f t="shared" si="9"/>
        <v>1</v>
      </c>
      <c r="AJ25" s="35">
        <f t="shared" si="10"/>
        <v>100</v>
      </c>
      <c r="AK25" s="35"/>
      <c r="AL25" s="35"/>
      <c r="AM25" s="35"/>
      <c r="AN25" s="35"/>
      <c r="AO25" s="35"/>
      <c r="AP25" s="35"/>
      <c r="AQ25" s="35"/>
      <c r="AR25" s="35"/>
      <c r="AS25" s="35"/>
    </row>
    <row r="26">
      <c r="A26" s="2" t="s">
        <v>125</v>
      </c>
      <c r="B26" s="2" t="s">
        <v>126</v>
      </c>
      <c r="C26" s="13" t="s">
        <v>127</v>
      </c>
      <c r="D26" s="13" t="s">
        <v>128</v>
      </c>
      <c r="E26" s="2">
        <v>9531004.0</v>
      </c>
      <c r="F26" s="44">
        <v>100.0</v>
      </c>
      <c r="G26" s="44">
        <v>100.0</v>
      </c>
      <c r="H26" s="44">
        <v>100.0</v>
      </c>
      <c r="I26" s="44">
        <v>0.0</v>
      </c>
      <c r="J26" s="42">
        <v>100.0</v>
      </c>
      <c r="K26" s="42">
        <v>100.0</v>
      </c>
      <c r="L26" s="42">
        <v>100.0</v>
      </c>
      <c r="M26" s="42">
        <v>100.0</v>
      </c>
      <c r="N26" s="42">
        <v>100.0</v>
      </c>
      <c r="O26" s="42">
        <v>100.0</v>
      </c>
      <c r="P26" s="44">
        <v>100.0</v>
      </c>
      <c r="Q26" s="44">
        <v>100.0</v>
      </c>
      <c r="R26" s="44">
        <v>100.0</v>
      </c>
      <c r="S26" s="44">
        <v>100.0</v>
      </c>
      <c r="T26" s="44">
        <v>100.0</v>
      </c>
      <c r="U26" s="44">
        <v>100.0</v>
      </c>
      <c r="V26" s="44">
        <v>100.0</v>
      </c>
      <c r="W26" s="44">
        <v>100.0</v>
      </c>
      <c r="X26" s="48">
        <v>100.0</v>
      </c>
      <c r="Y26" s="48">
        <v>100.0</v>
      </c>
      <c r="Z26" s="48">
        <v>100.0</v>
      </c>
      <c r="AA26" s="48">
        <v>100.0</v>
      </c>
      <c r="AB26" s="35">
        <f t="shared" si="2"/>
        <v>1800</v>
      </c>
      <c r="AC26" s="35">
        <f t="shared" si="3"/>
        <v>1000</v>
      </c>
      <c r="AD26" s="35">
        <f t="shared" si="4"/>
        <v>1000</v>
      </c>
      <c r="AE26" s="35">
        <f t="shared" si="5"/>
        <v>2000</v>
      </c>
      <c r="AF26" s="35">
        <f t="shared" si="6"/>
        <v>4000</v>
      </c>
      <c r="AG26" s="35">
        <f t="shared" si="7"/>
        <v>1500</v>
      </c>
      <c r="AH26" s="43">
        <f t="shared" si="8"/>
        <v>11300</v>
      </c>
      <c r="AI26" s="35">
        <f t="shared" si="9"/>
        <v>0.9826086957</v>
      </c>
      <c r="AJ26" s="35">
        <f t="shared" si="10"/>
        <v>98.26086957</v>
      </c>
      <c r="AK26" s="35"/>
      <c r="AL26" s="35"/>
      <c r="AM26" s="35"/>
      <c r="AN26" s="35"/>
      <c r="AO26" s="35"/>
      <c r="AP26" s="35"/>
      <c r="AQ26" s="35"/>
      <c r="AR26" s="35"/>
      <c r="AS26" s="35"/>
    </row>
    <row r="27">
      <c r="A27" s="2" t="s">
        <v>129</v>
      </c>
      <c r="B27" s="2" t="s">
        <v>130</v>
      </c>
      <c r="C27" s="13" t="s">
        <v>131</v>
      </c>
      <c r="D27" s="13" t="s">
        <v>132</v>
      </c>
      <c r="E27" s="2">
        <v>9531005.0</v>
      </c>
      <c r="F27" s="41"/>
      <c r="G27" s="41"/>
      <c r="H27" s="41"/>
      <c r="I27" s="41"/>
      <c r="J27" s="45">
        <v>100.0</v>
      </c>
      <c r="K27" s="45">
        <v>100.0</v>
      </c>
      <c r="L27" s="46">
        <v>50.0</v>
      </c>
      <c r="M27" s="46">
        <v>50.0</v>
      </c>
      <c r="N27" s="47">
        <v>100.0</v>
      </c>
      <c r="O27" s="47">
        <v>90.0</v>
      </c>
      <c r="P27" s="44">
        <v>100.0</v>
      </c>
      <c r="Q27" s="44">
        <v>100.0</v>
      </c>
      <c r="R27" s="44">
        <v>100.0</v>
      </c>
      <c r="S27" s="44">
        <v>100.0</v>
      </c>
      <c r="T27" s="44">
        <v>100.0</v>
      </c>
      <c r="U27" s="44">
        <v>100.0</v>
      </c>
      <c r="V27" s="44">
        <v>100.0</v>
      </c>
      <c r="W27" s="44">
        <v>100.0</v>
      </c>
      <c r="X27" s="48">
        <v>100.0</v>
      </c>
      <c r="Y27" s="48">
        <v>100.0</v>
      </c>
      <c r="Z27" s="48">
        <v>100.0</v>
      </c>
      <c r="AA27" s="48">
        <v>100.0</v>
      </c>
      <c r="AB27" s="35">
        <f t="shared" si="2"/>
        <v>0</v>
      </c>
      <c r="AC27" s="35">
        <f t="shared" si="3"/>
        <v>1000</v>
      </c>
      <c r="AD27" s="35">
        <f t="shared" si="4"/>
        <v>500</v>
      </c>
      <c r="AE27" s="35">
        <f t="shared" si="5"/>
        <v>1960</v>
      </c>
      <c r="AF27" s="35">
        <f t="shared" si="6"/>
        <v>4000</v>
      </c>
      <c r="AG27" s="35">
        <f t="shared" si="7"/>
        <v>1500</v>
      </c>
      <c r="AH27" s="43">
        <f t="shared" si="8"/>
        <v>8960</v>
      </c>
      <c r="AI27" s="35">
        <f t="shared" si="9"/>
        <v>0.7791304348</v>
      </c>
      <c r="AJ27" s="35">
        <f t="shared" si="10"/>
        <v>77.91304348</v>
      </c>
      <c r="AK27" s="35"/>
      <c r="AL27" s="35"/>
      <c r="AM27" s="35"/>
      <c r="AN27" s="35"/>
      <c r="AO27" s="35"/>
      <c r="AP27" s="35"/>
      <c r="AQ27" s="35"/>
      <c r="AR27" s="35"/>
      <c r="AS27" s="35"/>
    </row>
    <row r="28">
      <c r="A28" s="2" t="s">
        <v>133</v>
      </c>
      <c r="B28" s="2" t="s">
        <v>134</v>
      </c>
      <c r="C28" s="13" t="s">
        <v>135</v>
      </c>
      <c r="D28" s="13" t="s">
        <v>86</v>
      </c>
      <c r="E28" s="2">
        <v>9531006.0</v>
      </c>
      <c r="F28" s="44">
        <v>100.0</v>
      </c>
      <c r="G28" s="44">
        <v>100.0</v>
      </c>
      <c r="H28" s="44">
        <v>100.0</v>
      </c>
      <c r="I28" s="44">
        <v>100.0</v>
      </c>
      <c r="J28" s="42">
        <v>100.0</v>
      </c>
      <c r="K28" s="42">
        <v>100.0</v>
      </c>
      <c r="L28" s="42">
        <v>0.0</v>
      </c>
      <c r="M28" s="42">
        <v>0.0</v>
      </c>
      <c r="N28" s="42">
        <v>0.0</v>
      </c>
      <c r="O28" s="42">
        <v>0.0</v>
      </c>
      <c r="P28" s="44">
        <v>100.0</v>
      </c>
      <c r="Q28" s="44">
        <v>100.0</v>
      </c>
      <c r="R28" s="44">
        <v>0.0</v>
      </c>
      <c r="S28" s="44">
        <v>0.0</v>
      </c>
      <c r="T28" s="44">
        <v>0.0</v>
      </c>
      <c r="U28" s="44">
        <v>0.0</v>
      </c>
      <c r="V28" s="44">
        <v>0.0</v>
      </c>
      <c r="W28" s="44">
        <v>0.0</v>
      </c>
      <c r="X28" s="48">
        <v>100.0</v>
      </c>
      <c r="Y28" s="48">
        <v>100.0</v>
      </c>
      <c r="Z28" s="48">
        <v>0.0</v>
      </c>
      <c r="AA28" s="48">
        <v>0.0</v>
      </c>
      <c r="AB28" s="35">
        <f t="shared" si="2"/>
        <v>2000</v>
      </c>
      <c r="AC28" s="35">
        <f t="shared" si="3"/>
        <v>1000</v>
      </c>
      <c r="AD28" s="35">
        <f t="shared" si="4"/>
        <v>0</v>
      </c>
      <c r="AE28" s="35">
        <f t="shared" si="5"/>
        <v>0</v>
      </c>
      <c r="AF28" s="35">
        <f t="shared" si="6"/>
        <v>1000</v>
      </c>
      <c r="AG28" s="35">
        <f t="shared" si="7"/>
        <v>500</v>
      </c>
      <c r="AH28" s="43">
        <f t="shared" si="8"/>
        <v>4500</v>
      </c>
      <c r="AI28" s="35">
        <f t="shared" si="9"/>
        <v>0.3913043478</v>
      </c>
      <c r="AJ28" s="35">
        <f t="shared" si="10"/>
        <v>39.13043478</v>
      </c>
      <c r="AK28" s="35"/>
      <c r="AL28" s="35"/>
      <c r="AM28" s="35"/>
      <c r="AN28" s="35"/>
      <c r="AO28" s="35"/>
      <c r="AP28" s="35"/>
      <c r="AQ28" s="35"/>
      <c r="AR28" s="35"/>
      <c r="AS28" s="35"/>
    </row>
    <row r="29">
      <c r="A29" s="2" t="s">
        <v>136</v>
      </c>
      <c r="B29" s="2" t="s">
        <v>137</v>
      </c>
      <c r="C29" s="13" t="s">
        <v>138</v>
      </c>
      <c r="D29" s="13" t="s">
        <v>139</v>
      </c>
      <c r="E29" s="2">
        <v>9531007.0</v>
      </c>
      <c r="F29" s="44">
        <v>100.0</v>
      </c>
      <c r="G29" s="44">
        <v>100.0</v>
      </c>
      <c r="H29" s="44">
        <v>100.0</v>
      </c>
      <c r="I29" s="44">
        <v>100.0</v>
      </c>
      <c r="J29" s="51">
        <v>100.0</v>
      </c>
      <c r="K29" s="51">
        <v>80.0</v>
      </c>
      <c r="L29" s="46">
        <v>100.0</v>
      </c>
      <c r="M29" s="46">
        <v>100.0</v>
      </c>
      <c r="N29" s="47">
        <v>100.0</v>
      </c>
      <c r="O29" s="47">
        <v>100.0</v>
      </c>
      <c r="P29" s="44">
        <v>100.0</v>
      </c>
      <c r="Q29" s="44">
        <v>100.0</v>
      </c>
      <c r="R29" s="44">
        <v>100.0</v>
      </c>
      <c r="S29" s="44">
        <v>100.0</v>
      </c>
      <c r="T29" s="44">
        <v>100.0</v>
      </c>
      <c r="U29" s="44">
        <v>100.0</v>
      </c>
      <c r="V29" s="44">
        <v>100.0</v>
      </c>
      <c r="W29" s="44">
        <v>100.0</v>
      </c>
      <c r="X29" s="48">
        <v>100.0</v>
      </c>
      <c r="Y29" s="48">
        <v>100.0</v>
      </c>
      <c r="Z29" s="48">
        <v>100.0</v>
      </c>
      <c r="AA29" s="48">
        <v>100.0</v>
      </c>
      <c r="AB29" s="35">
        <f t="shared" si="2"/>
        <v>2000</v>
      </c>
      <c r="AC29" s="35">
        <f t="shared" si="3"/>
        <v>960</v>
      </c>
      <c r="AD29" s="35">
        <f t="shared" si="4"/>
        <v>1000</v>
      </c>
      <c r="AE29" s="35">
        <f t="shared" si="5"/>
        <v>2000</v>
      </c>
      <c r="AF29" s="35">
        <f t="shared" si="6"/>
        <v>4000</v>
      </c>
      <c r="AG29" s="35">
        <f t="shared" si="7"/>
        <v>1500</v>
      </c>
      <c r="AH29" s="43">
        <f t="shared" si="8"/>
        <v>11460</v>
      </c>
      <c r="AI29" s="35">
        <f t="shared" si="9"/>
        <v>0.9965217391</v>
      </c>
      <c r="AJ29" s="35">
        <f t="shared" si="10"/>
        <v>99.65217391</v>
      </c>
      <c r="AK29" s="35"/>
      <c r="AL29" s="35"/>
      <c r="AM29" s="35"/>
      <c r="AN29" s="35"/>
      <c r="AO29" s="35"/>
      <c r="AP29" s="35"/>
      <c r="AQ29" s="35"/>
      <c r="AR29" s="35"/>
      <c r="AS29" s="35"/>
    </row>
    <row r="30">
      <c r="A30" s="2" t="s">
        <v>140</v>
      </c>
      <c r="B30" s="2" t="s">
        <v>141</v>
      </c>
      <c r="C30" s="13" t="s">
        <v>142</v>
      </c>
      <c r="D30" s="13" t="s">
        <v>143</v>
      </c>
      <c r="E30" s="2">
        <v>9531009.0</v>
      </c>
      <c r="F30" s="44">
        <v>100.0</v>
      </c>
      <c r="G30" s="44">
        <v>100.0</v>
      </c>
      <c r="H30" s="44">
        <v>100.0</v>
      </c>
      <c r="I30" s="44">
        <v>100.0</v>
      </c>
      <c r="J30" s="49">
        <v>100.0</v>
      </c>
      <c r="K30" s="49">
        <v>80.0</v>
      </c>
      <c r="L30" s="42">
        <v>100.0</v>
      </c>
      <c r="M30" s="42">
        <v>100.0</v>
      </c>
      <c r="N30" s="42">
        <v>100.0</v>
      </c>
      <c r="O30" s="42">
        <v>100.0</v>
      </c>
      <c r="P30" s="44">
        <v>100.0</v>
      </c>
      <c r="Q30" s="44">
        <v>100.0</v>
      </c>
      <c r="R30" s="44">
        <v>100.0</v>
      </c>
      <c r="S30" s="44">
        <v>0.0</v>
      </c>
      <c r="T30" s="44">
        <v>100.0</v>
      </c>
      <c r="U30" s="44">
        <v>100.0</v>
      </c>
      <c r="V30" s="44">
        <v>100.0</v>
      </c>
      <c r="W30" s="44">
        <v>90.0</v>
      </c>
      <c r="X30" s="48">
        <v>100.0</v>
      </c>
      <c r="Y30" s="48">
        <v>100.0</v>
      </c>
      <c r="Z30" s="48">
        <v>100.0</v>
      </c>
      <c r="AA30" s="48">
        <v>100.0</v>
      </c>
      <c r="AB30" s="35">
        <f t="shared" si="2"/>
        <v>2000</v>
      </c>
      <c r="AC30" s="35">
        <f t="shared" si="3"/>
        <v>960</v>
      </c>
      <c r="AD30" s="35">
        <f t="shared" si="4"/>
        <v>1000</v>
      </c>
      <c r="AE30" s="35">
        <f t="shared" si="5"/>
        <v>2000</v>
      </c>
      <c r="AF30" s="35">
        <f t="shared" si="6"/>
        <v>3690</v>
      </c>
      <c r="AG30" s="35">
        <f t="shared" si="7"/>
        <v>1500</v>
      </c>
      <c r="AH30" s="43">
        <f t="shared" si="8"/>
        <v>11150</v>
      </c>
      <c r="AI30" s="35">
        <f t="shared" si="9"/>
        <v>0.9695652174</v>
      </c>
      <c r="AJ30" s="35">
        <f t="shared" si="10"/>
        <v>96.95652174</v>
      </c>
      <c r="AK30" s="35"/>
      <c r="AL30" s="35"/>
      <c r="AM30" s="35"/>
      <c r="AN30" s="35"/>
      <c r="AO30" s="35"/>
      <c r="AP30" s="35"/>
      <c r="AQ30" s="35"/>
      <c r="AR30" s="35"/>
      <c r="AS30" s="35"/>
    </row>
    <row r="31">
      <c r="A31" s="2" t="s">
        <v>144</v>
      </c>
      <c r="B31" s="2" t="s">
        <v>145</v>
      </c>
      <c r="C31" s="13" t="s">
        <v>146</v>
      </c>
      <c r="D31" s="13" t="s">
        <v>147</v>
      </c>
      <c r="E31" s="2">
        <v>9531010.0</v>
      </c>
      <c r="F31" s="44">
        <v>100.0</v>
      </c>
      <c r="G31" s="44">
        <v>100.0</v>
      </c>
      <c r="H31" s="44">
        <v>100.0</v>
      </c>
      <c r="I31" s="44">
        <v>100.0</v>
      </c>
      <c r="J31" s="51">
        <v>100.0</v>
      </c>
      <c r="K31" s="51">
        <v>100.0</v>
      </c>
      <c r="L31" s="46">
        <v>100.0</v>
      </c>
      <c r="M31" s="46">
        <v>100.0</v>
      </c>
      <c r="N31" s="47">
        <v>100.0</v>
      </c>
      <c r="O31" s="47">
        <v>100.0</v>
      </c>
      <c r="P31" s="44">
        <v>100.0</v>
      </c>
      <c r="Q31" s="44">
        <v>100.0</v>
      </c>
      <c r="R31" s="44">
        <v>100.0</v>
      </c>
      <c r="S31" s="44">
        <v>100.0</v>
      </c>
      <c r="T31" s="44">
        <v>100.0</v>
      </c>
      <c r="U31" s="44">
        <v>100.0</v>
      </c>
      <c r="V31" s="44">
        <v>100.0</v>
      </c>
      <c r="W31" s="44">
        <v>100.0</v>
      </c>
      <c r="X31" s="48">
        <v>100.0</v>
      </c>
      <c r="Y31" s="48">
        <v>100.0</v>
      </c>
      <c r="Z31" s="48">
        <v>100.0</v>
      </c>
      <c r="AA31" s="48">
        <v>100.0</v>
      </c>
      <c r="AB31" s="35">
        <f t="shared" si="2"/>
        <v>2000</v>
      </c>
      <c r="AC31" s="35">
        <f t="shared" si="3"/>
        <v>1000</v>
      </c>
      <c r="AD31" s="35">
        <f t="shared" si="4"/>
        <v>1000</v>
      </c>
      <c r="AE31" s="35">
        <f t="shared" si="5"/>
        <v>2000</v>
      </c>
      <c r="AF31" s="35">
        <f t="shared" si="6"/>
        <v>4000</v>
      </c>
      <c r="AG31" s="35">
        <f t="shared" si="7"/>
        <v>1500</v>
      </c>
      <c r="AH31" s="43">
        <f t="shared" si="8"/>
        <v>11500</v>
      </c>
      <c r="AI31" s="35">
        <f t="shared" si="9"/>
        <v>1</v>
      </c>
      <c r="AJ31" s="35">
        <f t="shared" si="10"/>
        <v>100</v>
      </c>
      <c r="AK31" s="35"/>
      <c r="AL31" s="35"/>
      <c r="AM31" s="35"/>
      <c r="AN31" s="35"/>
      <c r="AO31" s="35"/>
      <c r="AP31" s="35"/>
      <c r="AQ31" s="35"/>
      <c r="AR31" s="35"/>
      <c r="AS31" s="35"/>
    </row>
    <row r="32">
      <c r="A32" s="2" t="s">
        <v>148</v>
      </c>
      <c r="B32" s="2" t="s">
        <v>149</v>
      </c>
      <c r="C32" s="13" t="s">
        <v>150</v>
      </c>
      <c r="D32" s="13" t="s">
        <v>151</v>
      </c>
      <c r="E32" s="2">
        <v>9531012.0</v>
      </c>
      <c r="F32" s="44">
        <v>100.0</v>
      </c>
      <c r="G32" s="44">
        <v>100.0</v>
      </c>
      <c r="H32" s="44">
        <v>100.0</v>
      </c>
      <c r="I32" s="44">
        <v>100.0</v>
      </c>
      <c r="J32" s="49">
        <v>100.0</v>
      </c>
      <c r="K32" s="49">
        <v>80.0</v>
      </c>
      <c r="L32" s="42">
        <v>100.0</v>
      </c>
      <c r="M32" s="42">
        <v>100.0</v>
      </c>
      <c r="N32" s="42">
        <v>100.0</v>
      </c>
      <c r="O32" s="42">
        <v>100.0</v>
      </c>
      <c r="P32" s="44">
        <v>100.0</v>
      </c>
      <c r="Q32" s="44">
        <v>100.0</v>
      </c>
      <c r="R32" s="44">
        <v>100.0</v>
      </c>
      <c r="S32" s="44">
        <v>100.0</v>
      </c>
      <c r="T32" s="44">
        <v>100.0</v>
      </c>
      <c r="U32" s="44">
        <v>100.0</v>
      </c>
      <c r="V32" s="44">
        <v>100.0</v>
      </c>
      <c r="W32" s="44">
        <v>100.0</v>
      </c>
      <c r="X32" s="48">
        <v>100.0</v>
      </c>
      <c r="Y32" s="48">
        <v>100.0</v>
      </c>
      <c r="Z32" s="48">
        <v>100.0</v>
      </c>
      <c r="AA32" s="48">
        <v>100.0</v>
      </c>
      <c r="AB32" s="35">
        <f t="shared" si="2"/>
        <v>2000</v>
      </c>
      <c r="AC32" s="35">
        <f t="shared" si="3"/>
        <v>960</v>
      </c>
      <c r="AD32" s="35">
        <f t="shared" si="4"/>
        <v>1000</v>
      </c>
      <c r="AE32" s="35">
        <f t="shared" si="5"/>
        <v>2000</v>
      </c>
      <c r="AF32" s="35">
        <f t="shared" si="6"/>
        <v>4000</v>
      </c>
      <c r="AG32" s="35">
        <f t="shared" si="7"/>
        <v>1500</v>
      </c>
      <c r="AH32" s="43">
        <f t="shared" si="8"/>
        <v>11460</v>
      </c>
      <c r="AI32" s="35">
        <f t="shared" si="9"/>
        <v>0.9965217391</v>
      </c>
      <c r="AJ32" s="35">
        <f t="shared" si="10"/>
        <v>99.65217391</v>
      </c>
      <c r="AK32" s="35"/>
      <c r="AL32" s="35"/>
      <c r="AM32" s="35"/>
      <c r="AN32" s="35"/>
      <c r="AO32" s="35"/>
      <c r="AP32" s="35"/>
      <c r="AQ32" s="35"/>
      <c r="AR32" s="35"/>
      <c r="AS32" s="35"/>
    </row>
    <row r="33">
      <c r="A33" s="2" t="s">
        <v>152</v>
      </c>
      <c r="B33" s="2" t="s">
        <v>153</v>
      </c>
      <c r="C33" s="13" t="s">
        <v>154</v>
      </c>
      <c r="D33" s="13" t="s">
        <v>155</v>
      </c>
      <c r="E33" s="2">
        <v>9531013.0</v>
      </c>
      <c r="F33" s="44">
        <v>100.0</v>
      </c>
      <c r="G33" s="44">
        <v>100.0</v>
      </c>
      <c r="H33" s="44">
        <v>100.0</v>
      </c>
      <c r="I33" s="44">
        <v>100.0</v>
      </c>
      <c r="J33" s="51">
        <v>80.0</v>
      </c>
      <c r="K33" s="51">
        <v>60.0</v>
      </c>
      <c r="L33" s="46">
        <v>100.0</v>
      </c>
      <c r="M33" s="46">
        <v>100.0</v>
      </c>
      <c r="N33" s="47">
        <v>0.0</v>
      </c>
      <c r="O33" s="47">
        <v>0.0</v>
      </c>
      <c r="P33" s="44">
        <v>100.0</v>
      </c>
      <c r="Q33" s="44">
        <v>100.0</v>
      </c>
      <c r="R33" s="44">
        <v>100.0</v>
      </c>
      <c r="S33" s="44">
        <v>100.0</v>
      </c>
      <c r="T33" s="44">
        <v>10.0</v>
      </c>
      <c r="U33" s="44">
        <v>0.0</v>
      </c>
      <c r="V33" s="44">
        <v>0.0</v>
      </c>
      <c r="W33" s="44">
        <v>0.0</v>
      </c>
      <c r="X33" s="48">
        <v>100.0</v>
      </c>
      <c r="Y33" s="48">
        <v>100.0</v>
      </c>
      <c r="Z33" s="48">
        <v>95.0</v>
      </c>
      <c r="AA33" s="48">
        <v>100.0</v>
      </c>
      <c r="AB33" s="35">
        <f t="shared" si="2"/>
        <v>2000</v>
      </c>
      <c r="AC33" s="35">
        <f t="shared" si="3"/>
        <v>760</v>
      </c>
      <c r="AD33" s="35">
        <f t="shared" si="4"/>
        <v>1000</v>
      </c>
      <c r="AE33" s="35">
        <f t="shared" si="5"/>
        <v>0</v>
      </c>
      <c r="AF33" s="35">
        <f t="shared" si="6"/>
        <v>2580</v>
      </c>
      <c r="AG33" s="35">
        <f t="shared" si="7"/>
        <v>1490</v>
      </c>
      <c r="AH33" s="43">
        <f t="shared" si="8"/>
        <v>7830</v>
      </c>
      <c r="AI33" s="35">
        <f t="shared" si="9"/>
        <v>0.6808695652</v>
      </c>
      <c r="AJ33" s="35">
        <f t="shared" si="10"/>
        <v>68.08695652</v>
      </c>
      <c r="AK33" s="35"/>
      <c r="AL33" s="35"/>
      <c r="AM33" s="35"/>
      <c r="AN33" s="35"/>
      <c r="AO33" s="35"/>
      <c r="AP33" s="35"/>
      <c r="AQ33" s="35"/>
      <c r="AR33" s="35"/>
      <c r="AS33" s="35"/>
    </row>
    <row r="34">
      <c r="A34" s="2" t="s">
        <v>156</v>
      </c>
      <c r="B34" s="2" t="s">
        <v>157</v>
      </c>
      <c r="C34" s="13" t="s">
        <v>158</v>
      </c>
      <c r="D34" s="13" t="s">
        <v>90</v>
      </c>
      <c r="E34" s="2">
        <v>9531014.0</v>
      </c>
      <c r="F34" s="44">
        <v>100.0</v>
      </c>
      <c r="G34" s="44">
        <v>100.0</v>
      </c>
      <c r="H34" s="44">
        <v>100.0</v>
      </c>
      <c r="I34" s="44">
        <v>100.0</v>
      </c>
      <c r="J34" s="49">
        <v>100.0</v>
      </c>
      <c r="K34" s="49">
        <v>100.0</v>
      </c>
      <c r="L34" s="42">
        <v>100.0</v>
      </c>
      <c r="M34" s="42">
        <v>100.0</v>
      </c>
      <c r="N34" s="42">
        <v>100.0</v>
      </c>
      <c r="O34" s="42">
        <v>100.0</v>
      </c>
      <c r="P34" s="44">
        <v>100.0</v>
      </c>
      <c r="Q34" s="44">
        <v>100.0</v>
      </c>
      <c r="R34" s="44">
        <v>100.0</v>
      </c>
      <c r="S34" s="44">
        <v>100.0</v>
      </c>
      <c r="T34" s="44">
        <v>100.0</v>
      </c>
      <c r="U34" s="44">
        <v>100.0</v>
      </c>
      <c r="V34" s="44">
        <v>100.0</v>
      </c>
      <c r="W34" s="44">
        <v>100.0</v>
      </c>
      <c r="X34" s="48">
        <v>100.0</v>
      </c>
      <c r="Y34" s="48">
        <v>100.0</v>
      </c>
      <c r="Z34" s="48">
        <v>100.0</v>
      </c>
      <c r="AA34" s="48">
        <v>100.0</v>
      </c>
      <c r="AB34" s="35">
        <f t="shared" si="2"/>
        <v>2000</v>
      </c>
      <c r="AC34" s="35">
        <f t="shared" si="3"/>
        <v>1000</v>
      </c>
      <c r="AD34" s="35">
        <f t="shared" si="4"/>
        <v>1000</v>
      </c>
      <c r="AE34" s="35">
        <f t="shared" si="5"/>
        <v>2000</v>
      </c>
      <c r="AF34" s="35">
        <f t="shared" si="6"/>
        <v>4000</v>
      </c>
      <c r="AG34" s="35">
        <f t="shared" si="7"/>
        <v>1500</v>
      </c>
      <c r="AH34" s="43">
        <f t="shared" si="8"/>
        <v>11500</v>
      </c>
      <c r="AI34" s="35">
        <f t="shared" si="9"/>
        <v>1</v>
      </c>
      <c r="AJ34" s="35">
        <f t="shared" si="10"/>
        <v>100</v>
      </c>
      <c r="AK34" s="35"/>
      <c r="AL34" s="35"/>
      <c r="AM34" s="35"/>
      <c r="AN34" s="35"/>
      <c r="AO34" s="35"/>
      <c r="AP34" s="35"/>
      <c r="AQ34" s="35"/>
      <c r="AR34" s="35"/>
      <c r="AS34" s="35"/>
    </row>
    <row r="35">
      <c r="A35" s="2" t="s">
        <v>159</v>
      </c>
      <c r="B35" s="2" t="s">
        <v>160</v>
      </c>
      <c r="C35" s="13" t="s">
        <v>161</v>
      </c>
      <c r="D35" s="13" t="s">
        <v>162</v>
      </c>
      <c r="E35" s="2">
        <v>9531015.0</v>
      </c>
      <c r="F35" s="44">
        <v>100.0</v>
      </c>
      <c r="G35" s="44">
        <v>100.0</v>
      </c>
      <c r="H35" s="44">
        <v>100.0</v>
      </c>
      <c r="I35" s="44">
        <v>100.0</v>
      </c>
      <c r="J35" s="51">
        <v>100.0</v>
      </c>
      <c r="K35" s="51">
        <v>100.0</v>
      </c>
      <c r="L35" s="46">
        <v>100.0</v>
      </c>
      <c r="M35" s="46">
        <v>100.0</v>
      </c>
      <c r="N35" s="47">
        <v>100.0</v>
      </c>
      <c r="O35" s="47">
        <v>100.0</v>
      </c>
      <c r="P35" s="44">
        <v>100.0</v>
      </c>
      <c r="Q35" s="44">
        <v>100.0</v>
      </c>
      <c r="R35" s="44">
        <v>100.0</v>
      </c>
      <c r="S35" s="44">
        <v>100.0</v>
      </c>
      <c r="T35" s="44">
        <v>100.0</v>
      </c>
      <c r="U35" s="44">
        <v>100.0</v>
      </c>
      <c r="V35" s="44">
        <v>100.0</v>
      </c>
      <c r="W35" s="44">
        <v>100.0</v>
      </c>
      <c r="X35" s="48">
        <v>100.0</v>
      </c>
      <c r="Y35" s="48">
        <v>100.0</v>
      </c>
      <c r="Z35" s="48">
        <v>100.0</v>
      </c>
      <c r="AA35" s="48">
        <v>100.0</v>
      </c>
      <c r="AB35" s="35">
        <f t="shared" si="2"/>
        <v>2000</v>
      </c>
      <c r="AC35" s="35">
        <f t="shared" si="3"/>
        <v>1000</v>
      </c>
      <c r="AD35" s="35">
        <f t="shared" si="4"/>
        <v>1000</v>
      </c>
      <c r="AE35" s="35">
        <f t="shared" si="5"/>
        <v>2000</v>
      </c>
      <c r="AF35" s="35">
        <f t="shared" si="6"/>
        <v>4000</v>
      </c>
      <c r="AG35" s="35">
        <f t="shared" si="7"/>
        <v>1500</v>
      </c>
      <c r="AH35" s="43">
        <f t="shared" si="8"/>
        <v>11500</v>
      </c>
      <c r="AI35" s="35">
        <f t="shared" si="9"/>
        <v>1</v>
      </c>
      <c r="AJ35" s="35">
        <f t="shared" si="10"/>
        <v>100</v>
      </c>
      <c r="AK35" s="35"/>
      <c r="AL35" s="35"/>
      <c r="AM35" s="35"/>
      <c r="AN35" s="35"/>
      <c r="AO35" s="35"/>
      <c r="AP35" s="35"/>
      <c r="AQ35" s="35"/>
      <c r="AR35" s="35"/>
      <c r="AS35" s="35"/>
    </row>
    <row r="36">
      <c r="A36" s="2" t="s">
        <v>163</v>
      </c>
      <c r="B36" s="2" t="s">
        <v>164</v>
      </c>
      <c r="C36" s="13" t="s">
        <v>165</v>
      </c>
      <c r="D36" s="13" t="s">
        <v>166</v>
      </c>
      <c r="E36" s="2">
        <v>9531016.0</v>
      </c>
      <c r="F36" s="44">
        <v>100.0</v>
      </c>
      <c r="G36" s="44">
        <v>100.0</v>
      </c>
      <c r="H36" s="44">
        <v>100.0</v>
      </c>
      <c r="I36" s="44">
        <v>100.0</v>
      </c>
      <c r="J36" s="49">
        <v>100.0</v>
      </c>
      <c r="K36" s="49">
        <v>100.0</v>
      </c>
      <c r="L36" s="42">
        <v>100.0</v>
      </c>
      <c r="M36" s="42">
        <v>100.0</v>
      </c>
      <c r="N36" s="42">
        <v>100.0</v>
      </c>
      <c r="O36" s="42">
        <v>100.0</v>
      </c>
      <c r="P36" s="44">
        <v>100.0</v>
      </c>
      <c r="Q36" s="44">
        <v>100.0</v>
      </c>
      <c r="R36" s="44">
        <v>100.0</v>
      </c>
      <c r="S36" s="44">
        <v>100.0</v>
      </c>
      <c r="T36" s="44">
        <v>100.0</v>
      </c>
      <c r="U36" s="44">
        <v>100.0</v>
      </c>
      <c r="V36" s="44">
        <v>100.0</v>
      </c>
      <c r="W36" s="44">
        <v>100.0</v>
      </c>
      <c r="X36" s="48">
        <v>0.0</v>
      </c>
      <c r="Y36" s="48">
        <v>0.0</v>
      </c>
      <c r="Z36" s="48">
        <v>50.0</v>
      </c>
      <c r="AA36" s="48">
        <v>100.0</v>
      </c>
      <c r="AB36" s="35">
        <f t="shared" si="2"/>
        <v>2000</v>
      </c>
      <c r="AC36" s="35">
        <f t="shared" si="3"/>
        <v>1000</v>
      </c>
      <c r="AD36" s="35">
        <f t="shared" si="4"/>
        <v>1000</v>
      </c>
      <c r="AE36" s="35">
        <f t="shared" si="5"/>
        <v>2000</v>
      </c>
      <c r="AF36" s="35">
        <f t="shared" si="6"/>
        <v>4000</v>
      </c>
      <c r="AG36" s="35">
        <f t="shared" si="7"/>
        <v>900</v>
      </c>
      <c r="AH36" s="43">
        <f t="shared" si="8"/>
        <v>10900</v>
      </c>
      <c r="AI36" s="35">
        <f t="shared" si="9"/>
        <v>0.947826087</v>
      </c>
      <c r="AJ36" s="35">
        <f t="shared" si="10"/>
        <v>94.7826087</v>
      </c>
      <c r="AK36" s="35"/>
      <c r="AL36" s="35"/>
      <c r="AM36" s="35"/>
      <c r="AN36" s="35"/>
      <c r="AO36" s="35"/>
      <c r="AP36" s="35"/>
      <c r="AQ36" s="35"/>
      <c r="AR36" s="35"/>
      <c r="AS36" s="35"/>
    </row>
    <row r="37">
      <c r="A37" s="2" t="s">
        <v>167</v>
      </c>
      <c r="B37" s="2" t="s">
        <v>168</v>
      </c>
      <c r="C37" s="13" t="s">
        <v>169</v>
      </c>
      <c r="D37" s="13" t="s">
        <v>170</v>
      </c>
      <c r="E37" s="2">
        <v>9531017.0</v>
      </c>
      <c r="F37" s="44">
        <v>100.0</v>
      </c>
      <c r="G37" s="44">
        <v>100.0</v>
      </c>
      <c r="H37" s="44">
        <v>100.0</v>
      </c>
      <c r="I37" s="44">
        <v>100.0</v>
      </c>
      <c r="J37" s="45">
        <v>100.0</v>
      </c>
      <c r="K37" s="45">
        <v>100.0</v>
      </c>
      <c r="L37" s="46">
        <v>100.0</v>
      </c>
      <c r="M37" s="46">
        <v>100.0</v>
      </c>
      <c r="N37" s="47">
        <v>50.0</v>
      </c>
      <c r="O37" s="47">
        <v>0.0</v>
      </c>
      <c r="P37" s="44">
        <v>100.0</v>
      </c>
      <c r="Q37" s="44">
        <v>100.0</v>
      </c>
      <c r="R37" s="44">
        <v>100.0</v>
      </c>
      <c r="S37" s="44">
        <v>0.0</v>
      </c>
      <c r="T37" s="44">
        <v>100.0</v>
      </c>
      <c r="U37" s="44">
        <v>0.0</v>
      </c>
      <c r="V37" s="44">
        <v>0.0</v>
      </c>
      <c r="W37" s="44">
        <v>0.0</v>
      </c>
      <c r="X37" s="48">
        <v>100.0</v>
      </c>
      <c r="Y37" s="48">
        <v>100.0</v>
      </c>
      <c r="Z37" s="48">
        <v>60.0</v>
      </c>
      <c r="AA37" s="48">
        <v>100.0</v>
      </c>
      <c r="AB37" s="35">
        <f t="shared" si="2"/>
        <v>2000</v>
      </c>
      <c r="AC37" s="35">
        <f t="shared" si="3"/>
        <v>1000</v>
      </c>
      <c r="AD37" s="35">
        <f t="shared" si="4"/>
        <v>1000</v>
      </c>
      <c r="AE37" s="35">
        <f t="shared" si="5"/>
        <v>800</v>
      </c>
      <c r="AF37" s="35">
        <f t="shared" si="6"/>
        <v>3000</v>
      </c>
      <c r="AG37" s="35">
        <f t="shared" si="7"/>
        <v>1420</v>
      </c>
      <c r="AH37" s="43">
        <f t="shared" si="8"/>
        <v>9220</v>
      </c>
      <c r="AI37" s="35">
        <f t="shared" si="9"/>
        <v>0.8017391304</v>
      </c>
      <c r="AJ37" s="35">
        <f t="shared" si="10"/>
        <v>80.17391304</v>
      </c>
      <c r="AK37" s="35"/>
      <c r="AL37" s="35"/>
      <c r="AM37" s="35"/>
      <c r="AN37" s="35"/>
      <c r="AO37" s="35"/>
      <c r="AP37" s="35"/>
      <c r="AQ37" s="35"/>
      <c r="AR37" s="35"/>
      <c r="AS37" s="35"/>
    </row>
    <row r="38">
      <c r="A38" s="2" t="s">
        <v>172</v>
      </c>
      <c r="B38" s="2" t="s">
        <v>173</v>
      </c>
      <c r="C38" s="13" t="s">
        <v>174</v>
      </c>
      <c r="D38" s="13" t="s">
        <v>175</v>
      </c>
      <c r="E38" s="2">
        <v>9531018.0</v>
      </c>
      <c r="F38" s="44">
        <v>100.0</v>
      </c>
      <c r="G38" s="44">
        <v>100.0</v>
      </c>
      <c r="H38" s="44">
        <v>100.0</v>
      </c>
      <c r="I38" s="44">
        <v>100.0</v>
      </c>
      <c r="J38" s="42">
        <v>100.0</v>
      </c>
      <c r="K38" s="42">
        <v>100.0</v>
      </c>
      <c r="L38" s="42">
        <v>100.0</v>
      </c>
      <c r="M38" s="42">
        <v>100.0</v>
      </c>
      <c r="N38" s="42">
        <v>100.0</v>
      </c>
      <c r="O38" s="42">
        <v>100.0</v>
      </c>
      <c r="P38" s="44">
        <v>100.0</v>
      </c>
      <c r="Q38" s="44">
        <v>100.0</v>
      </c>
      <c r="R38" s="44">
        <v>100.0</v>
      </c>
      <c r="S38" s="44">
        <v>100.0</v>
      </c>
      <c r="T38" s="44">
        <v>100.0</v>
      </c>
      <c r="U38" s="44">
        <v>100.0</v>
      </c>
      <c r="V38" s="44">
        <v>100.0</v>
      </c>
      <c r="W38" s="44">
        <v>100.0</v>
      </c>
      <c r="X38" s="48">
        <v>100.0</v>
      </c>
      <c r="Y38" s="48">
        <v>100.0</v>
      </c>
      <c r="Z38" s="48">
        <v>100.0</v>
      </c>
      <c r="AA38" s="48">
        <v>100.0</v>
      </c>
      <c r="AB38" s="35">
        <f t="shared" si="2"/>
        <v>2000</v>
      </c>
      <c r="AC38" s="35">
        <f t="shared" si="3"/>
        <v>1000</v>
      </c>
      <c r="AD38" s="35">
        <f t="shared" si="4"/>
        <v>1000</v>
      </c>
      <c r="AE38" s="35">
        <f t="shared" si="5"/>
        <v>2000</v>
      </c>
      <c r="AF38" s="35">
        <f t="shared" si="6"/>
        <v>4000</v>
      </c>
      <c r="AG38" s="35">
        <f t="shared" si="7"/>
        <v>1500</v>
      </c>
      <c r="AH38" s="43">
        <f t="shared" si="8"/>
        <v>11500</v>
      </c>
      <c r="AI38" s="35">
        <f t="shared" si="9"/>
        <v>1</v>
      </c>
      <c r="AJ38" s="35">
        <f t="shared" si="10"/>
        <v>100</v>
      </c>
      <c r="AK38" s="35"/>
      <c r="AL38" s="35"/>
      <c r="AM38" s="35"/>
      <c r="AN38" s="35"/>
      <c r="AO38" s="35"/>
      <c r="AP38" s="35"/>
      <c r="AQ38" s="35"/>
      <c r="AR38" s="35"/>
      <c r="AS38" s="35"/>
    </row>
    <row r="39">
      <c r="A39" s="2" t="s">
        <v>176</v>
      </c>
      <c r="B39" s="2" t="s">
        <v>177</v>
      </c>
      <c r="C39" s="13" t="s">
        <v>178</v>
      </c>
      <c r="D39" s="13" t="s">
        <v>179</v>
      </c>
      <c r="E39" s="2">
        <v>9531019.0</v>
      </c>
      <c r="F39" s="44">
        <v>100.0</v>
      </c>
      <c r="G39" s="44">
        <v>100.0</v>
      </c>
      <c r="H39" s="44">
        <v>100.0</v>
      </c>
      <c r="I39" s="44">
        <v>100.0</v>
      </c>
      <c r="J39" s="51">
        <v>100.0</v>
      </c>
      <c r="K39" s="51">
        <v>100.0</v>
      </c>
      <c r="L39" s="46">
        <v>100.0</v>
      </c>
      <c r="M39" s="46">
        <v>100.0</v>
      </c>
      <c r="N39" s="47">
        <v>100.0</v>
      </c>
      <c r="O39" s="47">
        <v>100.0</v>
      </c>
      <c r="P39" s="44">
        <v>100.0</v>
      </c>
      <c r="Q39" s="44">
        <v>100.0</v>
      </c>
      <c r="R39" s="44">
        <v>100.0</v>
      </c>
      <c r="S39" s="44">
        <v>100.0</v>
      </c>
      <c r="T39" s="44">
        <v>100.0</v>
      </c>
      <c r="U39" s="44">
        <v>100.0</v>
      </c>
      <c r="V39" s="44">
        <v>100.0</v>
      </c>
      <c r="W39" s="44">
        <v>100.0</v>
      </c>
      <c r="X39" s="48">
        <v>100.0</v>
      </c>
      <c r="Y39" s="48">
        <v>100.0</v>
      </c>
      <c r="Z39" s="48">
        <v>100.0</v>
      </c>
      <c r="AA39" s="48">
        <v>100.0</v>
      </c>
      <c r="AB39" s="35">
        <f t="shared" si="2"/>
        <v>2000</v>
      </c>
      <c r="AC39" s="35">
        <f t="shared" si="3"/>
        <v>1000</v>
      </c>
      <c r="AD39" s="35">
        <f t="shared" si="4"/>
        <v>1000</v>
      </c>
      <c r="AE39" s="35">
        <f t="shared" si="5"/>
        <v>2000</v>
      </c>
      <c r="AF39" s="35">
        <f t="shared" si="6"/>
        <v>4000</v>
      </c>
      <c r="AG39" s="35">
        <f t="shared" si="7"/>
        <v>1500</v>
      </c>
      <c r="AH39" s="43">
        <f t="shared" si="8"/>
        <v>11500</v>
      </c>
      <c r="AI39" s="35">
        <f t="shared" si="9"/>
        <v>1</v>
      </c>
      <c r="AJ39" s="35">
        <f t="shared" si="10"/>
        <v>100</v>
      </c>
      <c r="AK39" s="35"/>
      <c r="AL39" s="35"/>
      <c r="AM39" s="35"/>
      <c r="AN39" s="35"/>
      <c r="AO39" s="35"/>
      <c r="AP39" s="35"/>
      <c r="AQ39" s="35"/>
      <c r="AR39" s="35"/>
      <c r="AS39" s="35"/>
    </row>
    <row r="40">
      <c r="A40" s="2" t="s">
        <v>180</v>
      </c>
      <c r="B40" s="2" t="s">
        <v>181</v>
      </c>
      <c r="C40" s="13" t="s">
        <v>182</v>
      </c>
      <c r="D40" s="13" t="s">
        <v>183</v>
      </c>
      <c r="E40" s="2">
        <v>9531020.0</v>
      </c>
      <c r="F40" s="44">
        <v>100.0</v>
      </c>
      <c r="G40" s="44">
        <v>100.0</v>
      </c>
      <c r="H40" s="44">
        <v>100.0</v>
      </c>
      <c r="I40" s="44">
        <v>100.0</v>
      </c>
      <c r="J40" s="49">
        <v>80.0</v>
      </c>
      <c r="K40" s="49">
        <v>80.0</v>
      </c>
      <c r="L40" s="42">
        <v>100.0</v>
      </c>
      <c r="M40" s="42">
        <v>100.0</v>
      </c>
      <c r="N40" s="42">
        <v>100.0</v>
      </c>
      <c r="O40" s="42">
        <v>100.0</v>
      </c>
      <c r="P40" s="44">
        <v>100.0</v>
      </c>
      <c r="Q40" s="44">
        <v>100.0</v>
      </c>
      <c r="R40" s="44">
        <v>100.0</v>
      </c>
      <c r="S40" s="44">
        <v>100.0</v>
      </c>
      <c r="T40" s="44">
        <v>100.0</v>
      </c>
      <c r="U40" s="44">
        <v>100.0</v>
      </c>
      <c r="V40" s="44">
        <v>100.0</v>
      </c>
      <c r="W40" s="44">
        <v>100.0</v>
      </c>
      <c r="X40" s="48">
        <v>100.0</v>
      </c>
      <c r="Y40" s="48">
        <v>100.0</v>
      </c>
      <c r="Z40" s="48">
        <v>100.0</v>
      </c>
      <c r="AA40" s="48">
        <v>100.0</v>
      </c>
      <c r="AB40" s="35">
        <f t="shared" si="2"/>
        <v>2000</v>
      </c>
      <c r="AC40" s="35">
        <f t="shared" si="3"/>
        <v>800</v>
      </c>
      <c r="AD40" s="35">
        <f t="shared" si="4"/>
        <v>1000</v>
      </c>
      <c r="AE40" s="35">
        <f t="shared" si="5"/>
        <v>2000</v>
      </c>
      <c r="AF40" s="35">
        <f t="shared" si="6"/>
        <v>4000</v>
      </c>
      <c r="AG40" s="35">
        <f t="shared" si="7"/>
        <v>1500</v>
      </c>
      <c r="AH40" s="43">
        <f t="shared" si="8"/>
        <v>11300</v>
      </c>
      <c r="AI40" s="35">
        <f t="shared" si="9"/>
        <v>0.9826086957</v>
      </c>
      <c r="AJ40" s="35">
        <f t="shared" si="10"/>
        <v>98.26086957</v>
      </c>
      <c r="AK40" s="35"/>
      <c r="AL40" s="35"/>
      <c r="AM40" s="35"/>
      <c r="AN40" s="35"/>
      <c r="AO40" s="35"/>
      <c r="AP40" s="35"/>
      <c r="AQ40" s="35"/>
      <c r="AR40" s="35"/>
      <c r="AS40" s="35"/>
    </row>
    <row r="41">
      <c r="A41" s="2" t="s">
        <v>184</v>
      </c>
      <c r="B41" s="2" t="s">
        <v>185</v>
      </c>
      <c r="C41" s="13" t="s">
        <v>186</v>
      </c>
      <c r="D41" s="13" t="s">
        <v>187</v>
      </c>
      <c r="E41" s="2">
        <v>9531021.0</v>
      </c>
      <c r="F41" s="44">
        <v>100.0</v>
      </c>
      <c r="G41" s="44">
        <v>100.0</v>
      </c>
      <c r="H41" s="44">
        <v>100.0</v>
      </c>
      <c r="I41" s="44">
        <v>100.0</v>
      </c>
      <c r="J41" s="51">
        <v>100.0</v>
      </c>
      <c r="K41" s="51">
        <v>100.0</v>
      </c>
      <c r="L41" s="46">
        <v>100.0</v>
      </c>
      <c r="M41" s="46">
        <v>100.0</v>
      </c>
      <c r="N41" s="47">
        <v>50.0</v>
      </c>
      <c r="O41" s="47">
        <v>0.0</v>
      </c>
      <c r="P41" s="44">
        <v>100.0</v>
      </c>
      <c r="Q41" s="44">
        <v>100.0</v>
      </c>
      <c r="R41" s="44">
        <v>100.0</v>
      </c>
      <c r="S41" s="44">
        <v>100.0</v>
      </c>
      <c r="T41" s="44">
        <v>100.0</v>
      </c>
      <c r="U41" s="44">
        <v>100.0</v>
      </c>
      <c r="V41" s="44">
        <v>100.0</v>
      </c>
      <c r="W41" s="44">
        <v>100.0</v>
      </c>
      <c r="X41" s="48">
        <v>100.0</v>
      </c>
      <c r="Y41" s="48">
        <v>100.0</v>
      </c>
      <c r="Z41" s="48">
        <v>90.0</v>
      </c>
      <c r="AA41" s="48">
        <v>90.0</v>
      </c>
      <c r="AB41" s="35">
        <f t="shared" si="2"/>
        <v>2000</v>
      </c>
      <c r="AC41" s="35">
        <f t="shared" si="3"/>
        <v>1000</v>
      </c>
      <c r="AD41" s="35">
        <f t="shared" si="4"/>
        <v>1000</v>
      </c>
      <c r="AE41" s="35">
        <f t="shared" si="5"/>
        <v>800</v>
      </c>
      <c r="AF41" s="35">
        <f t="shared" si="6"/>
        <v>4000</v>
      </c>
      <c r="AG41" s="35">
        <f t="shared" si="7"/>
        <v>1400</v>
      </c>
      <c r="AH41" s="43">
        <f t="shared" si="8"/>
        <v>10200</v>
      </c>
      <c r="AI41" s="35">
        <f t="shared" si="9"/>
        <v>0.8869565217</v>
      </c>
      <c r="AJ41" s="35">
        <f t="shared" si="10"/>
        <v>88.69565217</v>
      </c>
      <c r="AK41" s="35"/>
      <c r="AL41" s="35"/>
      <c r="AM41" s="35"/>
      <c r="AN41" s="35"/>
      <c r="AO41" s="35"/>
      <c r="AP41" s="35"/>
      <c r="AQ41" s="35"/>
      <c r="AR41" s="35"/>
      <c r="AS41" s="35"/>
    </row>
    <row r="42">
      <c r="A42" s="2" t="s">
        <v>188</v>
      </c>
      <c r="B42" s="2" t="s">
        <v>189</v>
      </c>
      <c r="C42" s="13" t="s">
        <v>190</v>
      </c>
      <c r="D42" s="13" t="s">
        <v>191</v>
      </c>
      <c r="E42" s="2">
        <v>9531022.0</v>
      </c>
      <c r="F42" s="44">
        <v>100.0</v>
      </c>
      <c r="G42" s="44">
        <v>100.0</v>
      </c>
      <c r="H42" s="44">
        <v>100.0</v>
      </c>
      <c r="I42" s="44">
        <v>100.0</v>
      </c>
      <c r="J42" s="49">
        <v>100.0</v>
      </c>
      <c r="K42" s="49">
        <v>100.0</v>
      </c>
      <c r="L42" s="42">
        <v>100.0</v>
      </c>
      <c r="M42" s="42">
        <v>100.0</v>
      </c>
      <c r="N42" s="42">
        <v>100.0</v>
      </c>
      <c r="O42" s="42">
        <v>100.0</v>
      </c>
      <c r="P42" s="44">
        <v>100.0</v>
      </c>
      <c r="Q42" s="44">
        <v>100.0</v>
      </c>
      <c r="R42" s="44">
        <v>100.0</v>
      </c>
      <c r="S42" s="44">
        <v>100.0</v>
      </c>
      <c r="T42" s="44">
        <v>100.0</v>
      </c>
      <c r="U42" s="44">
        <v>100.0</v>
      </c>
      <c r="V42" s="44">
        <v>100.0</v>
      </c>
      <c r="W42" s="44">
        <v>100.0</v>
      </c>
      <c r="X42" s="48">
        <v>100.0</v>
      </c>
      <c r="Y42" s="48">
        <v>100.0</v>
      </c>
      <c r="Z42" s="48">
        <v>100.0</v>
      </c>
      <c r="AA42" s="48">
        <v>100.0</v>
      </c>
      <c r="AB42" s="35">
        <f t="shared" si="2"/>
        <v>2000</v>
      </c>
      <c r="AC42" s="35">
        <f t="shared" si="3"/>
        <v>1000</v>
      </c>
      <c r="AD42" s="35">
        <f t="shared" si="4"/>
        <v>1000</v>
      </c>
      <c r="AE42" s="35">
        <f t="shared" si="5"/>
        <v>2000</v>
      </c>
      <c r="AF42" s="35">
        <f t="shared" si="6"/>
        <v>4000</v>
      </c>
      <c r="AG42" s="35">
        <f t="shared" si="7"/>
        <v>1500</v>
      </c>
      <c r="AH42" s="43">
        <f t="shared" si="8"/>
        <v>11500</v>
      </c>
      <c r="AI42" s="35">
        <f t="shared" si="9"/>
        <v>1</v>
      </c>
      <c r="AJ42" s="35">
        <f t="shared" si="10"/>
        <v>100</v>
      </c>
      <c r="AK42" s="35"/>
      <c r="AL42" s="35"/>
      <c r="AM42" s="35"/>
      <c r="AN42" s="35"/>
      <c r="AO42" s="35"/>
      <c r="AP42" s="35"/>
      <c r="AQ42" s="35"/>
      <c r="AR42" s="35"/>
      <c r="AS42" s="35"/>
    </row>
    <row r="43">
      <c r="A43" s="2" t="s">
        <v>192</v>
      </c>
      <c r="B43" s="2" t="s">
        <v>193</v>
      </c>
      <c r="C43" s="13" t="s">
        <v>194</v>
      </c>
      <c r="D43" s="13" t="s">
        <v>195</v>
      </c>
      <c r="E43" s="2">
        <v>9531024.0</v>
      </c>
      <c r="F43" s="44">
        <v>100.0</v>
      </c>
      <c r="G43" s="44">
        <v>100.0</v>
      </c>
      <c r="H43" s="44">
        <v>100.0</v>
      </c>
      <c r="I43" s="44">
        <v>90.0</v>
      </c>
      <c r="J43" s="51">
        <v>100.0</v>
      </c>
      <c r="K43" s="51">
        <v>100.0</v>
      </c>
      <c r="L43" s="46">
        <v>100.0</v>
      </c>
      <c r="M43" s="46">
        <v>100.0</v>
      </c>
      <c r="N43" s="47">
        <v>50.0</v>
      </c>
      <c r="O43" s="47">
        <v>0.0</v>
      </c>
      <c r="P43" s="44">
        <v>100.0</v>
      </c>
      <c r="Q43" s="44">
        <v>100.0</v>
      </c>
      <c r="R43" s="44">
        <v>100.0</v>
      </c>
      <c r="S43" s="44">
        <v>100.0</v>
      </c>
      <c r="T43" s="44">
        <v>100.0</v>
      </c>
      <c r="U43" s="44">
        <v>100.0</v>
      </c>
      <c r="V43" s="44">
        <v>100.0</v>
      </c>
      <c r="W43" s="44">
        <v>100.0</v>
      </c>
      <c r="X43" s="48">
        <v>100.0</v>
      </c>
      <c r="Y43" s="48">
        <v>100.0</v>
      </c>
      <c r="Z43" s="48">
        <v>100.0</v>
      </c>
      <c r="AA43" s="48">
        <v>100.0</v>
      </c>
      <c r="AB43" s="35">
        <f t="shared" si="2"/>
        <v>1980</v>
      </c>
      <c r="AC43" s="35">
        <f t="shared" si="3"/>
        <v>1000</v>
      </c>
      <c r="AD43" s="35">
        <f t="shared" si="4"/>
        <v>1000</v>
      </c>
      <c r="AE43" s="35">
        <f t="shared" si="5"/>
        <v>800</v>
      </c>
      <c r="AF43" s="35">
        <f t="shared" si="6"/>
        <v>4000</v>
      </c>
      <c r="AG43" s="35">
        <f t="shared" si="7"/>
        <v>1500</v>
      </c>
      <c r="AH43" s="43">
        <f t="shared" si="8"/>
        <v>10280</v>
      </c>
      <c r="AI43" s="35">
        <f t="shared" si="9"/>
        <v>0.8939130435</v>
      </c>
      <c r="AJ43" s="35">
        <f t="shared" si="10"/>
        <v>89.39130435</v>
      </c>
      <c r="AK43" s="35"/>
      <c r="AL43" s="35"/>
      <c r="AM43" s="35"/>
      <c r="AN43" s="35"/>
      <c r="AO43" s="35"/>
      <c r="AP43" s="35"/>
      <c r="AQ43" s="35"/>
      <c r="AR43" s="35"/>
      <c r="AS43" s="35"/>
    </row>
    <row r="44">
      <c r="A44" s="2" t="s">
        <v>196</v>
      </c>
      <c r="B44" s="2" t="s">
        <v>197</v>
      </c>
      <c r="C44" s="13" t="s">
        <v>198</v>
      </c>
      <c r="D44" s="13" t="s">
        <v>199</v>
      </c>
      <c r="E44" s="2">
        <v>9531025.0</v>
      </c>
      <c r="F44" s="44">
        <v>100.0</v>
      </c>
      <c r="G44" s="44">
        <v>100.0</v>
      </c>
      <c r="H44" s="44">
        <v>100.0</v>
      </c>
      <c r="I44" s="44">
        <v>100.0</v>
      </c>
      <c r="J44" s="54">
        <v>100.0</v>
      </c>
      <c r="K44" s="54">
        <v>100.0</v>
      </c>
      <c r="L44" s="55">
        <v>100.0</v>
      </c>
      <c r="M44" s="55">
        <v>100.0</v>
      </c>
      <c r="N44" s="42">
        <v>100.0</v>
      </c>
      <c r="O44" s="42">
        <v>100.0</v>
      </c>
      <c r="P44" s="44">
        <v>100.0</v>
      </c>
      <c r="Q44" s="44">
        <v>100.0</v>
      </c>
      <c r="R44" s="44">
        <v>100.0</v>
      </c>
      <c r="S44" s="44">
        <v>100.0</v>
      </c>
      <c r="T44" s="44">
        <v>100.0</v>
      </c>
      <c r="U44" s="44">
        <v>100.0</v>
      </c>
      <c r="V44" s="44">
        <v>100.0</v>
      </c>
      <c r="W44" s="44">
        <v>100.0</v>
      </c>
      <c r="X44" s="48">
        <v>100.0</v>
      </c>
      <c r="Y44" s="48">
        <v>100.0</v>
      </c>
      <c r="Z44" s="48">
        <v>100.0</v>
      </c>
      <c r="AA44" s="48">
        <v>100.0</v>
      </c>
      <c r="AB44" s="35">
        <f t="shared" si="2"/>
        <v>2000</v>
      </c>
      <c r="AC44" s="35">
        <f t="shared" si="3"/>
        <v>1000</v>
      </c>
      <c r="AD44" s="35">
        <f t="shared" si="4"/>
        <v>1000</v>
      </c>
      <c r="AE44" s="35">
        <f t="shared" si="5"/>
        <v>2000</v>
      </c>
      <c r="AF44" s="35">
        <f t="shared" si="6"/>
        <v>4000</v>
      </c>
      <c r="AG44" s="35">
        <f t="shared" si="7"/>
        <v>1500</v>
      </c>
      <c r="AH44" s="43">
        <f t="shared" si="8"/>
        <v>11500</v>
      </c>
      <c r="AI44" s="35">
        <f t="shared" si="9"/>
        <v>1</v>
      </c>
      <c r="AJ44" s="35">
        <f t="shared" si="10"/>
        <v>100</v>
      </c>
      <c r="AK44" s="35"/>
      <c r="AL44" s="35"/>
      <c r="AM44" s="35"/>
      <c r="AN44" s="35"/>
      <c r="AO44" s="35"/>
      <c r="AP44" s="35"/>
      <c r="AQ44" s="35"/>
      <c r="AR44" s="35"/>
      <c r="AS44" s="35"/>
    </row>
    <row r="45">
      <c r="A45" s="2" t="s">
        <v>200</v>
      </c>
      <c r="B45" s="2" t="s">
        <v>201</v>
      </c>
      <c r="C45" s="13" t="s">
        <v>202</v>
      </c>
      <c r="D45" s="13" t="s">
        <v>81</v>
      </c>
      <c r="E45" s="2">
        <v>9531026.0</v>
      </c>
      <c r="F45" s="41"/>
      <c r="G45" s="41"/>
      <c r="H45" s="41"/>
      <c r="I45" s="41"/>
      <c r="J45" s="45">
        <v>0.0</v>
      </c>
      <c r="K45" s="45">
        <v>0.0</v>
      </c>
      <c r="L45" s="46">
        <v>0.0</v>
      </c>
      <c r="M45" s="46">
        <v>0.0</v>
      </c>
      <c r="N45" s="40"/>
      <c r="O45" s="40"/>
      <c r="P45" s="41"/>
      <c r="Q45" s="41"/>
      <c r="R45" s="41"/>
      <c r="S45" s="41"/>
      <c r="T45" s="41"/>
      <c r="U45" s="41"/>
      <c r="V45" s="41"/>
      <c r="W45" s="41"/>
      <c r="X45" s="36"/>
      <c r="Y45" s="36"/>
      <c r="Z45" s="36"/>
      <c r="AA45" s="36"/>
      <c r="AB45" s="35">
        <f t="shared" si="2"/>
        <v>0</v>
      </c>
      <c r="AC45" s="35">
        <f t="shared" si="3"/>
        <v>0</v>
      </c>
      <c r="AD45" s="35">
        <f t="shared" si="4"/>
        <v>0</v>
      </c>
      <c r="AE45" s="35">
        <f t="shared" si="5"/>
        <v>0</v>
      </c>
      <c r="AF45" s="35">
        <f t="shared" si="6"/>
        <v>0</v>
      </c>
      <c r="AG45" s="35">
        <f t="shared" si="7"/>
        <v>0</v>
      </c>
      <c r="AH45" s="43">
        <f t="shared" si="8"/>
        <v>0</v>
      </c>
      <c r="AI45" s="35">
        <f t="shared" si="9"/>
        <v>0</v>
      </c>
      <c r="AJ45" s="35">
        <f t="shared" si="10"/>
        <v>0</v>
      </c>
      <c r="AK45" s="35"/>
      <c r="AL45" s="35"/>
      <c r="AM45" s="35"/>
      <c r="AN45" s="35"/>
      <c r="AO45" s="35"/>
      <c r="AP45" s="35"/>
      <c r="AQ45" s="35"/>
      <c r="AR45" s="35"/>
      <c r="AS45" s="35"/>
    </row>
    <row r="46">
      <c r="A46" s="2" t="s">
        <v>203</v>
      </c>
      <c r="B46" s="2" t="s">
        <v>204</v>
      </c>
      <c r="C46" s="13" t="s">
        <v>205</v>
      </c>
      <c r="D46" s="13" t="s">
        <v>206</v>
      </c>
      <c r="E46" s="2">
        <v>9531027.0</v>
      </c>
      <c r="F46" s="44">
        <v>100.0</v>
      </c>
      <c r="G46" s="44">
        <v>100.0</v>
      </c>
      <c r="H46" s="44">
        <v>100.0</v>
      </c>
      <c r="I46" s="44">
        <v>100.0</v>
      </c>
      <c r="J46" s="49">
        <v>100.0</v>
      </c>
      <c r="K46" s="49">
        <v>70.0</v>
      </c>
      <c r="L46" s="42">
        <v>100.0</v>
      </c>
      <c r="M46" s="42">
        <v>100.0</v>
      </c>
      <c r="N46" s="42">
        <v>50.0</v>
      </c>
      <c r="O46" s="42">
        <v>0.0</v>
      </c>
      <c r="P46" s="44">
        <v>100.0</v>
      </c>
      <c r="Q46" s="44">
        <v>100.0</v>
      </c>
      <c r="R46" s="44">
        <v>100.0</v>
      </c>
      <c r="S46" s="44">
        <v>100.0</v>
      </c>
      <c r="T46" s="44">
        <v>0.0</v>
      </c>
      <c r="U46" s="44">
        <v>0.0</v>
      </c>
      <c r="V46" s="44">
        <v>0.0</v>
      </c>
      <c r="W46" s="44">
        <v>0.0</v>
      </c>
      <c r="X46" s="48">
        <v>100.0</v>
      </c>
      <c r="Y46" s="48">
        <v>100.0</v>
      </c>
      <c r="Z46" s="48">
        <v>60.0</v>
      </c>
      <c r="AA46" s="48">
        <v>100.0</v>
      </c>
      <c r="AB46" s="35">
        <f t="shared" si="2"/>
        <v>2000</v>
      </c>
      <c r="AC46" s="35">
        <f t="shared" si="3"/>
        <v>940</v>
      </c>
      <c r="AD46" s="35">
        <f t="shared" si="4"/>
        <v>1000</v>
      </c>
      <c r="AE46" s="35">
        <f t="shared" si="5"/>
        <v>800</v>
      </c>
      <c r="AF46" s="35">
        <f t="shared" si="6"/>
        <v>2500</v>
      </c>
      <c r="AG46" s="35">
        <f t="shared" si="7"/>
        <v>1420</v>
      </c>
      <c r="AH46" s="43">
        <f t="shared" si="8"/>
        <v>8660</v>
      </c>
      <c r="AI46" s="35">
        <f t="shared" si="9"/>
        <v>0.7530434783</v>
      </c>
      <c r="AJ46" s="35">
        <f t="shared" si="10"/>
        <v>75.30434783</v>
      </c>
      <c r="AK46" s="35"/>
      <c r="AL46" s="35"/>
      <c r="AM46" s="35"/>
      <c r="AN46" s="35"/>
      <c r="AO46" s="35"/>
      <c r="AP46" s="35"/>
      <c r="AQ46" s="35"/>
      <c r="AR46" s="35"/>
      <c r="AS46" s="35"/>
    </row>
    <row r="47">
      <c r="A47" s="2" t="s">
        <v>207</v>
      </c>
      <c r="B47" s="2" t="s">
        <v>208</v>
      </c>
      <c r="C47" s="13" t="s">
        <v>209</v>
      </c>
      <c r="D47" s="13" t="s">
        <v>210</v>
      </c>
      <c r="E47" s="2">
        <v>9531028.0</v>
      </c>
      <c r="F47" s="44">
        <v>100.0</v>
      </c>
      <c r="G47" s="44">
        <v>100.0</v>
      </c>
      <c r="H47" s="44">
        <v>100.0</v>
      </c>
      <c r="I47" s="44">
        <v>100.0</v>
      </c>
      <c r="J47" s="45">
        <v>100.0</v>
      </c>
      <c r="K47" s="45">
        <v>100.0</v>
      </c>
      <c r="L47" s="46">
        <v>100.0</v>
      </c>
      <c r="M47" s="46">
        <v>100.0</v>
      </c>
      <c r="N47" s="47">
        <v>100.0</v>
      </c>
      <c r="O47" s="47">
        <v>100.0</v>
      </c>
      <c r="P47" s="44">
        <v>100.0</v>
      </c>
      <c r="Q47" s="44">
        <v>100.0</v>
      </c>
      <c r="R47" s="44">
        <v>100.0</v>
      </c>
      <c r="S47" s="44">
        <v>100.0</v>
      </c>
      <c r="T47" s="44">
        <v>100.0</v>
      </c>
      <c r="U47" s="44">
        <v>100.0</v>
      </c>
      <c r="V47" s="44">
        <v>100.0</v>
      </c>
      <c r="W47" s="44">
        <v>100.0</v>
      </c>
      <c r="X47" s="48">
        <v>100.0</v>
      </c>
      <c r="Y47" s="48">
        <v>100.0</v>
      </c>
      <c r="Z47" s="48">
        <v>100.0</v>
      </c>
      <c r="AA47" s="48">
        <v>100.0</v>
      </c>
      <c r="AB47" s="35">
        <f t="shared" si="2"/>
        <v>2000</v>
      </c>
      <c r="AC47" s="35">
        <f t="shared" si="3"/>
        <v>1000</v>
      </c>
      <c r="AD47" s="35">
        <f t="shared" si="4"/>
        <v>1000</v>
      </c>
      <c r="AE47" s="35">
        <f t="shared" si="5"/>
        <v>2000</v>
      </c>
      <c r="AF47" s="35">
        <f t="shared" si="6"/>
        <v>4000</v>
      </c>
      <c r="AG47" s="35">
        <f t="shared" si="7"/>
        <v>1500</v>
      </c>
      <c r="AH47" s="43">
        <f t="shared" si="8"/>
        <v>11500</v>
      </c>
      <c r="AI47" s="35">
        <f t="shared" si="9"/>
        <v>1</v>
      </c>
      <c r="AJ47" s="35">
        <f t="shared" si="10"/>
        <v>100</v>
      </c>
      <c r="AK47" s="35"/>
      <c r="AL47" s="35"/>
      <c r="AM47" s="35"/>
      <c r="AN47" s="35"/>
      <c r="AO47" s="35"/>
      <c r="AP47" s="35"/>
      <c r="AQ47" s="35"/>
      <c r="AR47" s="35"/>
      <c r="AS47" s="35"/>
    </row>
    <row r="48">
      <c r="A48" s="2" t="s">
        <v>211</v>
      </c>
      <c r="B48" s="2" t="s">
        <v>212</v>
      </c>
      <c r="C48" s="13" t="s">
        <v>213</v>
      </c>
      <c r="D48" s="13" t="s">
        <v>214</v>
      </c>
      <c r="E48" s="2">
        <v>9531031.0</v>
      </c>
      <c r="F48" s="44">
        <v>100.0</v>
      </c>
      <c r="G48" s="44">
        <v>100.0</v>
      </c>
      <c r="H48" s="44">
        <v>100.0</v>
      </c>
      <c r="I48" s="44">
        <v>100.0</v>
      </c>
      <c r="J48" s="49">
        <v>100.0</v>
      </c>
      <c r="K48" s="49">
        <v>100.0</v>
      </c>
      <c r="L48" s="42">
        <v>100.0</v>
      </c>
      <c r="M48" s="42">
        <v>100.0</v>
      </c>
      <c r="N48" s="42">
        <v>100.0</v>
      </c>
      <c r="O48" s="42">
        <v>100.0</v>
      </c>
      <c r="P48" s="44">
        <v>100.0</v>
      </c>
      <c r="Q48" s="44">
        <v>100.0</v>
      </c>
      <c r="R48" s="44">
        <v>100.0</v>
      </c>
      <c r="S48" s="44">
        <v>100.0</v>
      </c>
      <c r="T48" s="44">
        <v>100.0</v>
      </c>
      <c r="U48" s="44">
        <v>100.0</v>
      </c>
      <c r="V48" s="44">
        <v>100.0</v>
      </c>
      <c r="W48" s="44">
        <v>100.0</v>
      </c>
      <c r="X48" s="48">
        <v>100.0</v>
      </c>
      <c r="Y48" s="48">
        <v>100.0</v>
      </c>
      <c r="Z48" s="48">
        <v>100.0</v>
      </c>
      <c r="AA48" s="48">
        <v>100.0</v>
      </c>
      <c r="AB48" s="35">
        <f t="shared" si="2"/>
        <v>2000</v>
      </c>
      <c r="AC48" s="35">
        <f t="shared" si="3"/>
        <v>1000</v>
      </c>
      <c r="AD48" s="35">
        <f t="shared" si="4"/>
        <v>1000</v>
      </c>
      <c r="AE48" s="35">
        <f t="shared" si="5"/>
        <v>2000</v>
      </c>
      <c r="AF48" s="35">
        <f t="shared" si="6"/>
        <v>4000</v>
      </c>
      <c r="AG48" s="35">
        <f t="shared" si="7"/>
        <v>1500</v>
      </c>
      <c r="AH48" s="43">
        <f t="shared" si="8"/>
        <v>11500</v>
      </c>
      <c r="AI48" s="35">
        <f t="shared" si="9"/>
        <v>1</v>
      </c>
      <c r="AJ48" s="35">
        <f t="shared" si="10"/>
        <v>100</v>
      </c>
      <c r="AK48" s="35"/>
      <c r="AL48" s="35"/>
      <c r="AM48" s="35"/>
      <c r="AN48" s="35"/>
      <c r="AO48" s="35"/>
      <c r="AP48" s="35"/>
      <c r="AQ48" s="35"/>
      <c r="AR48" s="35"/>
      <c r="AS48" s="35"/>
    </row>
    <row r="49">
      <c r="A49" s="2" t="s">
        <v>215</v>
      </c>
      <c r="B49" s="2" t="s">
        <v>216</v>
      </c>
      <c r="C49" s="13" t="s">
        <v>217</v>
      </c>
      <c r="D49" s="13" t="s">
        <v>218</v>
      </c>
      <c r="E49" s="2">
        <v>9531032.0</v>
      </c>
      <c r="F49" s="44">
        <v>100.0</v>
      </c>
      <c r="G49" s="44">
        <v>100.0</v>
      </c>
      <c r="H49" s="44">
        <v>100.0</v>
      </c>
      <c r="I49" s="44">
        <v>100.0</v>
      </c>
      <c r="J49" s="51">
        <v>100.0</v>
      </c>
      <c r="K49" s="51">
        <v>100.0</v>
      </c>
      <c r="L49" s="46">
        <v>100.0</v>
      </c>
      <c r="M49" s="46">
        <v>100.0</v>
      </c>
      <c r="N49" s="47">
        <v>100.0</v>
      </c>
      <c r="O49" s="47">
        <v>100.0</v>
      </c>
      <c r="P49" s="44">
        <v>100.0</v>
      </c>
      <c r="Q49" s="44">
        <v>100.0</v>
      </c>
      <c r="R49" s="44">
        <v>100.0</v>
      </c>
      <c r="S49" s="44">
        <v>0.0</v>
      </c>
      <c r="T49" s="44">
        <v>100.0</v>
      </c>
      <c r="U49" s="44">
        <v>0.0</v>
      </c>
      <c r="V49" s="44">
        <v>100.0</v>
      </c>
      <c r="W49" s="44">
        <v>100.0</v>
      </c>
      <c r="X49" s="48">
        <v>100.0</v>
      </c>
      <c r="Y49" s="48">
        <v>100.0</v>
      </c>
      <c r="Z49" s="48">
        <v>100.0</v>
      </c>
      <c r="AA49" s="48">
        <v>100.0</v>
      </c>
      <c r="AB49" s="35">
        <f t="shared" si="2"/>
        <v>2000</v>
      </c>
      <c r="AC49" s="35">
        <f t="shared" si="3"/>
        <v>1000</v>
      </c>
      <c r="AD49" s="35">
        <f t="shared" si="4"/>
        <v>1000</v>
      </c>
      <c r="AE49" s="35">
        <f t="shared" si="5"/>
        <v>2000</v>
      </c>
      <c r="AF49" s="35">
        <f t="shared" si="6"/>
        <v>3500</v>
      </c>
      <c r="AG49" s="35">
        <f t="shared" si="7"/>
        <v>1500</v>
      </c>
      <c r="AH49" s="43">
        <f t="shared" si="8"/>
        <v>11000</v>
      </c>
      <c r="AI49" s="35">
        <f t="shared" si="9"/>
        <v>0.9565217391</v>
      </c>
      <c r="AJ49" s="35">
        <f t="shared" si="10"/>
        <v>95.65217391</v>
      </c>
      <c r="AK49" s="35"/>
      <c r="AL49" s="35"/>
      <c r="AM49" s="35"/>
      <c r="AN49" s="35"/>
      <c r="AO49" s="35"/>
      <c r="AP49" s="35"/>
      <c r="AQ49" s="35"/>
      <c r="AR49" s="35"/>
      <c r="AS49" s="35"/>
    </row>
    <row r="50">
      <c r="A50" s="2" t="s">
        <v>219</v>
      </c>
      <c r="B50" s="2" t="s">
        <v>220</v>
      </c>
      <c r="C50" s="13" t="s">
        <v>221</v>
      </c>
      <c r="D50" s="13" t="s">
        <v>222</v>
      </c>
      <c r="E50" s="2">
        <v>9531033.0</v>
      </c>
      <c r="F50" s="44">
        <v>100.0</v>
      </c>
      <c r="G50" s="44">
        <v>100.0</v>
      </c>
      <c r="H50" s="44">
        <v>0.0</v>
      </c>
      <c r="I50" s="44">
        <v>0.0</v>
      </c>
      <c r="J50" s="49">
        <v>100.0</v>
      </c>
      <c r="K50" s="49">
        <v>100.0</v>
      </c>
      <c r="L50" s="42">
        <v>100.0</v>
      </c>
      <c r="M50" s="42">
        <v>100.0</v>
      </c>
      <c r="N50" s="42">
        <v>100.0</v>
      </c>
      <c r="O50" s="42">
        <v>100.0</v>
      </c>
      <c r="P50" s="44">
        <v>100.0</v>
      </c>
      <c r="Q50" s="44">
        <v>100.0</v>
      </c>
      <c r="R50" s="44">
        <v>100.0</v>
      </c>
      <c r="S50" s="44">
        <v>0.0</v>
      </c>
      <c r="T50" s="44">
        <v>100.0</v>
      </c>
      <c r="U50" s="44">
        <v>0.0</v>
      </c>
      <c r="V50" s="44">
        <v>100.0</v>
      </c>
      <c r="W50" s="44">
        <v>100.0</v>
      </c>
      <c r="X50" s="48">
        <v>100.0</v>
      </c>
      <c r="Y50" s="48">
        <v>100.0</v>
      </c>
      <c r="Z50" s="48">
        <v>100.0</v>
      </c>
      <c r="AA50" s="48">
        <v>100.0</v>
      </c>
      <c r="AB50" s="35">
        <f t="shared" si="2"/>
        <v>1000</v>
      </c>
      <c r="AC50" s="35">
        <f t="shared" si="3"/>
        <v>1000</v>
      </c>
      <c r="AD50" s="35">
        <f t="shared" si="4"/>
        <v>1000</v>
      </c>
      <c r="AE50" s="35">
        <f t="shared" si="5"/>
        <v>2000</v>
      </c>
      <c r="AF50" s="35">
        <f t="shared" si="6"/>
        <v>3500</v>
      </c>
      <c r="AG50" s="35">
        <f t="shared" si="7"/>
        <v>1500</v>
      </c>
      <c r="AH50" s="43">
        <f t="shared" si="8"/>
        <v>10000</v>
      </c>
      <c r="AI50" s="35">
        <f t="shared" si="9"/>
        <v>0.8695652174</v>
      </c>
      <c r="AJ50" s="35">
        <f t="shared" si="10"/>
        <v>86.95652174</v>
      </c>
      <c r="AK50" s="35"/>
      <c r="AL50" s="35"/>
      <c r="AM50" s="35"/>
      <c r="AN50" s="35"/>
      <c r="AO50" s="35"/>
      <c r="AP50" s="35"/>
      <c r="AQ50" s="35"/>
      <c r="AR50" s="35"/>
      <c r="AS50" s="35"/>
    </row>
    <row r="51">
      <c r="A51" s="2" t="s">
        <v>223</v>
      </c>
      <c r="B51" s="2" t="s">
        <v>224</v>
      </c>
      <c r="C51" s="13" t="s">
        <v>225</v>
      </c>
      <c r="D51" s="13" t="s">
        <v>226</v>
      </c>
      <c r="E51" s="2">
        <v>9531034.0</v>
      </c>
      <c r="F51" s="44">
        <v>100.0</v>
      </c>
      <c r="G51" s="44">
        <v>100.0</v>
      </c>
      <c r="H51" s="44">
        <v>100.0</v>
      </c>
      <c r="I51" s="44">
        <v>100.0</v>
      </c>
      <c r="J51" s="51">
        <v>100.0</v>
      </c>
      <c r="K51" s="51">
        <v>100.0</v>
      </c>
      <c r="L51" s="46">
        <v>100.0</v>
      </c>
      <c r="M51" s="46">
        <v>100.0</v>
      </c>
      <c r="N51" s="47">
        <v>100.0</v>
      </c>
      <c r="O51" s="47">
        <v>100.0</v>
      </c>
      <c r="P51" s="44">
        <v>100.0</v>
      </c>
      <c r="Q51" s="44">
        <v>100.0</v>
      </c>
      <c r="R51" s="44">
        <v>100.0</v>
      </c>
      <c r="S51" s="44">
        <v>100.0</v>
      </c>
      <c r="T51" s="44">
        <v>100.0</v>
      </c>
      <c r="U51" s="44">
        <v>100.0</v>
      </c>
      <c r="V51" s="44">
        <v>100.0</v>
      </c>
      <c r="W51" s="44">
        <v>100.0</v>
      </c>
      <c r="X51" s="48">
        <v>100.0</v>
      </c>
      <c r="Y51" s="48">
        <v>100.0</v>
      </c>
      <c r="Z51" s="48">
        <v>100.0</v>
      </c>
      <c r="AA51" s="48">
        <v>100.0</v>
      </c>
      <c r="AB51" s="35">
        <f t="shared" si="2"/>
        <v>2000</v>
      </c>
      <c r="AC51" s="35">
        <f t="shared" si="3"/>
        <v>1000</v>
      </c>
      <c r="AD51" s="35">
        <f t="shared" si="4"/>
        <v>1000</v>
      </c>
      <c r="AE51" s="35">
        <f t="shared" si="5"/>
        <v>2000</v>
      </c>
      <c r="AF51" s="35">
        <f t="shared" si="6"/>
        <v>4000</v>
      </c>
      <c r="AG51" s="35">
        <f t="shared" si="7"/>
        <v>1500</v>
      </c>
      <c r="AH51" s="43">
        <f t="shared" si="8"/>
        <v>11500</v>
      </c>
      <c r="AI51" s="35">
        <f t="shared" si="9"/>
        <v>1</v>
      </c>
      <c r="AJ51" s="35">
        <f t="shared" si="10"/>
        <v>100</v>
      </c>
      <c r="AK51" s="35"/>
      <c r="AL51" s="35"/>
      <c r="AM51" s="35"/>
      <c r="AN51" s="35"/>
      <c r="AO51" s="35"/>
      <c r="AP51" s="35"/>
      <c r="AQ51" s="35"/>
      <c r="AR51" s="35"/>
      <c r="AS51" s="35"/>
    </row>
    <row r="52">
      <c r="A52" s="2" t="s">
        <v>227</v>
      </c>
      <c r="B52" s="2" t="s">
        <v>228</v>
      </c>
      <c r="C52" s="13" t="s">
        <v>229</v>
      </c>
      <c r="D52" s="13" t="s">
        <v>230</v>
      </c>
      <c r="E52" s="2">
        <v>9531035.0</v>
      </c>
      <c r="F52" s="41"/>
      <c r="G52" s="41"/>
      <c r="H52" s="41"/>
      <c r="I52" s="41"/>
      <c r="J52" s="42">
        <v>0.0</v>
      </c>
      <c r="K52" s="42">
        <v>0.0</v>
      </c>
      <c r="L52" s="42">
        <v>0.0</v>
      </c>
      <c r="M52" s="42">
        <v>0.0</v>
      </c>
      <c r="N52" s="50"/>
      <c r="O52" s="50"/>
      <c r="P52" s="41"/>
      <c r="Q52" s="41"/>
      <c r="R52" s="41"/>
      <c r="S52" s="41"/>
      <c r="T52" s="41"/>
      <c r="U52" s="41"/>
      <c r="V52" s="41"/>
      <c r="W52" s="41"/>
      <c r="X52" s="36"/>
      <c r="Y52" s="36"/>
      <c r="Z52" s="36"/>
      <c r="AA52" s="36"/>
      <c r="AB52" s="35">
        <f t="shared" si="2"/>
        <v>0</v>
      </c>
      <c r="AC52" s="35">
        <f t="shared" si="3"/>
        <v>0</v>
      </c>
      <c r="AD52" s="35">
        <f t="shared" si="4"/>
        <v>0</v>
      </c>
      <c r="AE52" s="35">
        <f t="shared" si="5"/>
        <v>0</v>
      </c>
      <c r="AF52" s="35">
        <f t="shared" si="6"/>
        <v>0</v>
      </c>
      <c r="AG52" s="35">
        <f t="shared" si="7"/>
        <v>0</v>
      </c>
      <c r="AH52" s="43">
        <f t="shared" si="8"/>
        <v>0</v>
      </c>
      <c r="AI52" s="35">
        <f t="shared" si="9"/>
        <v>0</v>
      </c>
      <c r="AJ52" s="35">
        <f t="shared" si="10"/>
        <v>0</v>
      </c>
      <c r="AK52" s="35"/>
      <c r="AL52" s="35"/>
      <c r="AM52" s="35"/>
      <c r="AN52" s="35"/>
      <c r="AO52" s="35"/>
      <c r="AP52" s="35"/>
      <c r="AQ52" s="35"/>
      <c r="AR52" s="35"/>
      <c r="AS52" s="35"/>
    </row>
    <row r="53">
      <c r="A53" s="2" t="s">
        <v>231</v>
      </c>
      <c r="B53" s="2" t="s">
        <v>232</v>
      </c>
      <c r="C53" s="13" t="s">
        <v>233</v>
      </c>
      <c r="D53" s="13" t="s">
        <v>54</v>
      </c>
      <c r="E53" s="2">
        <v>9531036.0</v>
      </c>
      <c r="F53" s="44">
        <v>100.0</v>
      </c>
      <c r="G53" s="44">
        <v>100.0</v>
      </c>
      <c r="H53" s="44">
        <v>100.0</v>
      </c>
      <c r="I53" s="44">
        <v>0.0</v>
      </c>
      <c r="J53" s="51">
        <v>100.0</v>
      </c>
      <c r="K53" s="51">
        <v>100.0</v>
      </c>
      <c r="L53" s="46">
        <v>100.0</v>
      </c>
      <c r="M53" s="46">
        <v>100.0</v>
      </c>
      <c r="N53" s="47">
        <v>50.0</v>
      </c>
      <c r="O53" s="47">
        <v>0.0</v>
      </c>
      <c r="P53" s="44">
        <v>100.0</v>
      </c>
      <c r="Q53" s="44">
        <v>100.0</v>
      </c>
      <c r="R53" s="44">
        <v>0.0</v>
      </c>
      <c r="S53" s="44">
        <v>0.0</v>
      </c>
      <c r="T53" s="44">
        <v>0.0</v>
      </c>
      <c r="U53" s="44">
        <v>0.0</v>
      </c>
      <c r="V53" s="44">
        <v>0.0</v>
      </c>
      <c r="W53" s="44">
        <v>0.0</v>
      </c>
      <c r="X53" s="48">
        <v>100.0</v>
      </c>
      <c r="Y53" s="48">
        <v>100.0</v>
      </c>
      <c r="Z53" s="48">
        <v>90.0</v>
      </c>
      <c r="AA53" s="48">
        <v>90.0</v>
      </c>
      <c r="AB53" s="35">
        <f t="shared" si="2"/>
        <v>1800</v>
      </c>
      <c r="AC53" s="35">
        <f t="shared" si="3"/>
        <v>1000</v>
      </c>
      <c r="AD53" s="35">
        <f t="shared" si="4"/>
        <v>1000</v>
      </c>
      <c r="AE53" s="35">
        <f t="shared" si="5"/>
        <v>800</v>
      </c>
      <c r="AF53" s="35">
        <f t="shared" si="6"/>
        <v>1000</v>
      </c>
      <c r="AG53" s="35">
        <f t="shared" si="7"/>
        <v>1400</v>
      </c>
      <c r="AH53" s="43">
        <f t="shared" si="8"/>
        <v>7000</v>
      </c>
      <c r="AI53" s="35">
        <f t="shared" si="9"/>
        <v>0.6086956522</v>
      </c>
      <c r="AJ53" s="35">
        <f t="shared" si="10"/>
        <v>60.86956522</v>
      </c>
      <c r="AK53" s="35"/>
      <c r="AL53" s="35"/>
      <c r="AM53" s="35"/>
      <c r="AN53" s="35"/>
      <c r="AO53" s="35"/>
      <c r="AP53" s="35"/>
      <c r="AQ53" s="35"/>
      <c r="AR53" s="35"/>
      <c r="AS53" s="35"/>
    </row>
    <row r="54">
      <c r="A54" s="2" t="s">
        <v>234</v>
      </c>
      <c r="B54" s="2" t="s">
        <v>235</v>
      </c>
      <c r="C54" s="13" t="s">
        <v>236</v>
      </c>
      <c r="D54" s="13" t="s">
        <v>151</v>
      </c>
      <c r="E54" s="2">
        <v>9531037.0</v>
      </c>
      <c r="F54" s="44">
        <v>100.0</v>
      </c>
      <c r="G54" s="44">
        <v>100.0</v>
      </c>
      <c r="H54" s="44">
        <v>100.0</v>
      </c>
      <c r="I54" s="44">
        <v>100.0</v>
      </c>
      <c r="J54" s="49">
        <v>0.0</v>
      </c>
      <c r="K54" s="49">
        <v>20.0</v>
      </c>
      <c r="L54" s="42">
        <v>100.0</v>
      </c>
      <c r="M54" s="42">
        <v>100.0</v>
      </c>
      <c r="N54" s="42">
        <v>100.0</v>
      </c>
      <c r="O54" s="42">
        <v>100.0</v>
      </c>
      <c r="P54" s="48">
        <v>100.0</v>
      </c>
      <c r="Q54" s="48">
        <v>100.0</v>
      </c>
      <c r="R54" s="48">
        <v>100.0</v>
      </c>
      <c r="S54" s="48">
        <v>100.0</v>
      </c>
      <c r="T54" s="48">
        <v>100.0</v>
      </c>
      <c r="U54" s="48">
        <v>100.0</v>
      </c>
      <c r="V54" s="48">
        <v>100.0</v>
      </c>
      <c r="W54" s="48">
        <v>100.0</v>
      </c>
      <c r="X54" s="48">
        <v>100.0</v>
      </c>
      <c r="Y54" s="48">
        <v>100.0</v>
      </c>
      <c r="Z54" s="48">
        <v>100.0</v>
      </c>
      <c r="AA54" s="48">
        <v>100.0</v>
      </c>
      <c r="AB54" s="35">
        <f t="shared" si="2"/>
        <v>2000</v>
      </c>
      <c r="AC54" s="35">
        <f t="shared" si="3"/>
        <v>40</v>
      </c>
      <c r="AD54" s="35">
        <f t="shared" si="4"/>
        <v>1000</v>
      </c>
      <c r="AE54" s="35">
        <f t="shared" si="5"/>
        <v>2000</v>
      </c>
      <c r="AF54" s="35">
        <f t="shared" si="6"/>
        <v>4000</v>
      </c>
      <c r="AG54" s="35">
        <f t="shared" si="7"/>
        <v>1500</v>
      </c>
      <c r="AH54" s="43">
        <f t="shared" si="8"/>
        <v>10540</v>
      </c>
      <c r="AI54" s="35">
        <f t="shared" si="9"/>
        <v>0.9165217391</v>
      </c>
      <c r="AJ54" s="35">
        <f t="shared" si="10"/>
        <v>91.65217391</v>
      </c>
      <c r="AK54" s="35"/>
      <c r="AL54" s="35"/>
      <c r="AM54" s="35"/>
      <c r="AN54" s="35"/>
      <c r="AO54" s="35"/>
      <c r="AP54" s="35"/>
      <c r="AQ54" s="35"/>
      <c r="AR54" s="35"/>
      <c r="AS54" s="35"/>
    </row>
    <row r="55">
      <c r="A55" s="2" t="s">
        <v>237</v>
      </c>
      <c r="B55" s="2" t="s">
        <v>238</v>
      </c>
      <c r="C55" s="13" t="s">
        <v>239</v>
      </c>
      <c r="D55" s="13" t="s">
        <v>240</v>
      </c>
      <c r="E55" s="2">
        <v>9531038.0</v>
      </c>
      <c r="F55" s="44">
        <v>100.0</v>
      </c>
      <c r="G55" s="44">
        <v>100.0</v>
      </c>
      <c r="H55" s="44">
        <v>100.0</v>
      </c>
      <c r="I55" s="44">
        <v>100.0</v>
      </c>
      <c r="J55" s="51">
        <v>100.0</v>
      </c>
      <c r="K55" s="51">
        <v>100.0</v>
      </c>
      <c r="L55" s="46">
        <v>100.0</v>
      </c>
      <c r="M55" s="46">
        <v>100.0</v>
      </c>
      <c r="N55" s="47">
        <v>100.0</v>
      </c>
      <c r="O55" s="47">
        <v>100.0</v>
      </c>
      <c r="P55" s="44">
        <v>100.0</v>
      </c>
      <c r="Q55" s="44">
        <v>100.0</v>
      </c>
      <c r="R55" s="44">
        <v>100.0</v>
      </c>
      <c r="S55" s="44">
        <v>100.0</v>
      </c>
      <c r="T55" s="44">
        <v>100.0</v>
      </c>
      <c r="U55" s="44">
        <v>100.0</v>
      </c>
      <c r="V55" s="44">
        <v>100.0</v>
      </c>
      <c r="W55" s="44">
        <v>100.0</v>
      </c>
      <c r="X55" s="48">
        <v>100.0</v>
      </c>
      <c r="Y55" s="48">
        <v>100.0</v>
      </c>
      <c r="Z55" s="48">
        <v>100.0</v>
      </c>
      <c r="AA55" s="48">
        <v>100.0</v>
      </c>
      <c r="AB55" s="35">
        <f t="shared" si="2"/>
        <v>2000</v>
      </c>
      <c r="AC55" s="35">
        <f t="shared" si="3"/>
        <v>1000</v>
      </c>
      <c r="AD55" s="35">
        <f t="shared" si="4"/>
        <v>1000</v>
      </c>
      <c r="AE55" s="35">
        <f t="shared" si="5"/>
        <v>2000</v>
      </c>
      <c r="AF55" s="35">
        <f t="shared" si="6"/>
        <v>4000</v>
      </c>
      <c r="AG55" s="35">
        <f t="shared" si="7"/>
        <v>1500</v>
      </c>
      <c r="AH55" s="43">
        <f t="shared" si="8"/>
        <v>11500</v>
      </c>
      <c r="AI55" s="35">
        <f t="shared" si="9"/>
        <v>1</v>
      </c>
      <c r="AJ55" s="35">
        <f t="shared" si="10"/>
        <v>100</v>
      </c>
      <c r="AK55" s="35"/>
      <c r="AL55" s="35"/>
      <c r="AM55" s="35"/>
      <c r="AN55" s="35"/>
      <c r="AO55" s="35"/>
      <c r="AP55" s="35"/>
      <c r="AQ55" s="35"/>
      <c r="AR55" s="35"/>
      <c r="AS55" s="35"/>
    </row>
    <row r="56">
      <c r="A56" s="2" t="s">
        <v>241</v>
      </c>
      <c r="B56" s="2" t="s">
        <v>242</v>
      </c>
      <c r="C56" s="13" t="s">
        <v>243</v>
      </c>
      <c r="D56" s="13" t="s">
        <v>244</v>
      </c>
      <c r="E56" s="2">
        <v>9531039.0</v>
      </c>
      <c r="F56" s="44">
        <v>100.0</v>
      </c>
      <c r="G56" s="44">
        <v>100.0</v>
      </c>
      <c r="H56" s="44">
        <v>100.0</v>
      </c>
      <c r="I56" s="44">
        <v>100.0</v>
      </c>
      <c r="J56" s="42">
        <v>0.0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8">
        <v>0.0</v>
      </c>
      <c r="Q56" s="48">
        <v>0.0</v>
      </c>
      <c r="R56" s="48">
        <v>0.0</v>
      </c>
      <c r="S56" s="48">
        <v>0.0</v>
      </c>
      <c r="T56" s="48">
        <v>0.0</v>
      </c>
      <c r="U56" s="48">
        <v>0.0</v>
      </c>
      <c r="V56" s="48">
        <v>0.0</v>
      </c>
      <c r="W56" s="48">
        <v>0.0</v>
      </c>
      <c r="X56" s="48">
        <v>0.0</v>
      </c>
      <c r="Y56" s="48">
        <v>0.0</v>
      </c>
      <c r="Z56" s="48">
        <v>0.0</v>
      </c>
      <c r="AA56" s="48">
        <v>0.0</v>
      </c>
      <c r="AB56" s="35">
        <f t="shared" si="2"/>
        <v>2000</v>
      </c>
      <c r="AC56" s="35">
        <f t="shared" si="3"/>
        <v>0</v>
      </c>
      <c r="AD56" s="35">
        <f t="shared" si="4"/>
        <v>0</v>
      </c>
      <c r="AE56" s="35">
        <f t="shared" si="5"/>
        <v>0</v>
      </c>
      <c r="AF56" s="35">
        <f t="shared" si="6"/>
        <v>0</v>
      </c>
      <c r="AG56" s="35">
        <f t="shared" si="7"/>
        <v>0</v>
      </c>
      <c r="AH56" s="43">
        <f t="shared" si="8"/>
        <v>2000</v>
      </c>
      <c r="AI56" s="35">
        <f t="shared" si="9"/>
        <v>0.1739130435</v>
      </c>
      <c r="AJ56" s="35">
        <f t="shared" si="10"/>
        <v>17.39130435</v>
      </c>
      <c r="AK56" s="35"/>
      <c r="AL56" s="35"/>
      <c r="AM56" s="35"/>
      <c r="AN56" s="35"/>
      <c r="AO56" s="35"/>
      <c r="AP56" s="35"/>
      <c r="AQ56" s="35"/>
      <c r="AR56" s="35"/>
      <c r="AS56" s="35"/>
    </row>
    <row r="57">
      <c r="A57" s="2" t="s">
        <v>245</v>
      </c>
      <c r="B57" s="2" t="s">
        <v>246</v>
      </c>
      <c r="C57" s="13" t="s">
        <v>247</v>
      </c>
      <c r="D57" s="13" t="s">
        <v>222</v>
      </c>
      <c r="E57" s="2">
        <v>9531042.0</v>
      </c>
      <c r="F57" s="44">
        <v>100.0</v>
      </c>
      <c r="G57" s="44">
        <v>100.0</v>
      </c>
      <c r="H57" s="44">
        <v>100.0</v>
      </c>
      <c r="I57" s="44">
        <v>100.0</v>
      </c>
      <c r="J57" s="45">
        <v>100.0</v>
      </c>
      <c r="K57" s="45">
        <v>100.0</v>
      </c>
      <c r="L57" s="46">
        <v>100.0</v>
      </c>
      <c r="M57" s="46">
        <v>100.0</v>
      </c>
      <c r="N57" s="47">
        <v>100.0</v>
      </c>
      <c r="O57" s="47">
        <v>100.0</v>
      </c>
      <c r="P57" s="44">
        <v>100.0</v>
      </c>
      <c r="Q57" s="44">
        <v>100.0</v>
      </c>
      <c r="R57" s="44">
        <v>100.0</v>
      </c>
      <c r="S57" s="44">
        <v>100.0</v>
      </c>
      <c r="T57" s="44">
        <v>100.0</v>
      </c>
      <c r="U57" s="44">
        <v>100.0</v>
      </c>
      <c r="V57" s="44">
        <v>100.0</v>
      </c>
      <c r="W57" s="44">
        <v>100.0</v>
      </c>
      <c r="X57" s="48">
        <v>100.0</v>
      </c>
      <c r="Y57" s="48">
        <v>100.0</v>
      </c>
      <c r="Z57" s="48">
        <v>100.0</v>
      </c>
      <c r="AA57" s="48">
        <v>100.0</v>
      </c>
      <c r="AB57" s="35">
        <f t="shared" si="2"/>
        <v>2000</v>
      </c>
      <c r="AC57" s="35">
        <f t="shared" si="3"/>
        <v>1000</v>
      </c>
      <c r="AD57" s="35">
        <f t="shared" si="4"/>
        <v>1000</v>
      </c>
      <c r="AE57" s="35">
        <f t="shared" si="5"/>
        <v>2000</v>
      </c>
      <c r="AF57" s="35">
        <f t="shared" si="6"/>
        <v>4000</v>
      </c>
      <c r="AG57" s="35">
        <f t="shared" si="7"/>
        <v>1500</v>
      </c>
      <c r="AH57" s="43">
        <f t="shared" si="8"/>
        <v>11500</v>
      </c>
      <c r="AI57" s="35">
        <f t="shared" si="9"/>
        <v>1</v>
      </c>
      <c r="AJ57" s="35">
        <f t="shared" si="10"/>
        <v>100</v>
      </c>
      <c r="AK57" s="35"/>
      <c r="AL57" s="35"/>
      <c r="AM57" s="35"/>
      <c r="AN57" s="35"/>
      <c r="AO57" s="35"/>
      <c r="AP57" s="35"/>
      <c r="AQ57" s="35"/>
      <c r="AR57" s="35"/>
      <c r="AS57" s="35"/>
    </row>
    <row r="58">
      <c r="A58" s="2" t="s">
        <v>248</v>
      </c>
      <c r="B58" s="2" t="s">
        <v>249</v>
      </c>
      <c r="C58" s="13" t="s">
        <v>250</v>
      </c>
      <c r="D58" s="13" t="s">
        <v>251</v>
      </c>
      <c r="E58" s="2">
        <v>9531044.0</v>
      </c>
      <c r="F58" s="44">
        <v>100.0</v>
      </c>
      <c r="G58" s="44">
        <v>100.0</v>
      </c>
      <c r="H58" s="44">
        <v>100.0</v>
      </c>
      <c r="I58" s="44">
        <v>100.0</v>
      </c>
      <c r="J58" s="49">
        <v>100.0</v>
      </c>
      <c r="K58" s="49">
        <v>100.0</v>
      </c>
      <c r="L58" s="42">
        <v>100.0</v>
      </c>
      <c r="M58" s="42">
        <v>100.0</v>
      </c>
      <c r="N58" s="42">
        <v>100.0</v>
      </c>
      <c r="O58" s="42">
        <v>100.0</v>
      </c>
      <c r="P58" s="44">
        <v>100.0</v>
      </c>
      <c r="Q58" s="44">
        <v>100.0</v>
      </c>
      <c r="R58" s="44">
        <v>100.0</v>
      </c>
      <c r="S58" s="44">
        <v>100.0</v>
      </c>
      <c r="T58" s="44">
        <v>100.0</v>
      </c>
      <c r="U58" s="44">
        <v>100.0</v>
      </c>
      <c r="V58" s="44">
        <v>100.0</v>
      </c>
      <c r="W58" s="44">
        <v>100.0</v>
      </c>
      <c r="X58" s="48">
        <v>100.0</v>
      </c>
      <c r="Y58" s="48">
        <v>100.0</v>
      </c>
      <c r="Z58" s="48">
        <v>100.0</v>
      </c>
      <c r="AA58" s="48">
        <v>100.0</v>
      </c>
      <c r="AB58" s="35">
        <f t="shared" si="2"/>
        <v>2000</v>
      </c>
      <c r="AC58" s="35">
        <f t="shared" si="3"/>
        <v>1000</v>
      </c>
      <c r="AD58" s="35">
        <f t="shared" si="4"/>
        <v>1000</v>
      </c>
      <c r="AE58" s="35">
        <f t="shared" si="5"/>
        <v>2000</v>
      </c>
      <c r="AF58" s="35">
        <f t="shared" si="6"/>
        <v>4000</v>
      </c>
      <c r="AG58" s="35">
        <f t="shared" si="7"/>
        <v>1500</v>
      </c>
      <c r="AH58" s="43">
        <f t="shared" si="8"/>
        <v>11500</v>
      </c>
      <c r="AI58" s="35">
        <f t="shared" si="9"/>
        <v>1</v>
      </c>
      <c r="AJ58" s="35">
        <f t="shared" si="10"/>
        <v>100</v>
      </c>
      <c r="AK58" s="35"/>
      <c r="AL58" s="35"/>
      <c r="AM58" s="35"/>
      <c r="AN58" s="35"/>
      <c r="AO58" s="35"/>
      <c r="AP58" s="35"/>
      <c r="AQ58" s="35"/>
      <c r="AR58" s="35"/>
      <c r="AS58" s="35"/>
    </row>
    <row r="59">
      <c r="A59" s="2" t="s">
        <v>252</v>
      </c>
      <c r="B59" s="2" t="s">
        <v>253</v>
      </c>
      <c r="C59" s="13" t="s">
        <v>254</v>
      </c>
      <c r="D59" s="13" t="s">
        <v>81</v>
      </c>
      <c r="E59" s="2">
        <v>9531046.0</v>
      </c>
      <c r="F59" s="44">
        <v>90.0</v>
      </c>
      <c r="G59" s="44">
        <v>0.0</v>
      </c>
      <c r="H59" s="44">
        <v>50.0</v>
      </c>
      <c r="I59" s="44">
        <v>20.0</v>
      </c>
      <c r="J59" s="51">
        <v>80.0</v>
      </c>
      <c r="K59" s="51">
        <v>60.0</v>
      </c>
      <c r="L59" s="46">
        <v>50.0</v>
      </c>
      <c r="M59" s="46">
        <v>0.0</v>
      </c>
      <c r="N59" s="47">
        <v>50.0</v>
      </c>
      <c r="O59" s="47">
        <v>0.0</v>
      </c>
      <c r="P59" s="44">
        <v>100.0</v>
      </c>
      <c r="Q59" s="44">
        <v>100.0</v>
      </c>
      <c r="R59" s="44">
        <v>100.0</v>
      </c>
      <c r="S59" s="44">
        <v>100.0</v>
      </c>
      <c r="T59" s="44">
        <v>100.0</v>
      </c>
      <c r="U59" s="44">
        <v>100.0</v>
      </c>
      <c r="V59" s="44">
        <v>100.0</v>
      </c>
      <c r="W59" s="44">
        <v>100.0</v>
      </c>
      <c r="X59" s="48">
        <v>100.0</v>
      </c>
      <c r="Y59" s="48">
        <v>100.0</v>
      </c>
      <c r="Z59" s="48">
        <v>0.0</v>
      </c>
      <c r="AA59" s="48">
        <v>50.0</v>
      </c>
      <c r="AB59" s="35">
        <f t="shared" si="2"/>
        <v>1160</v>
      </c>
      <c r="AC59" s="35">
        <f t="shared" si="3"/>
        <v>760</v>
      </c>
      <c r="AD59" s="35">
        <f t="shared" si="4"/>
        <v>400</v>
      </c>
      <c r="AE59" s="35">
        <f t="shared" si="5"/>
        <v>800</v>
      </c>
      <c r="AF59" s="35">
        <f t="shared" si="6"/>
        <v>4000</v>
      </c>
      <c r="AG59" s="35">
        <f t="shared" si="7"/>
        <v>900</v>
      </c>
      <c r="AH59" s="43">
        <f t="shared" si="8"/>
        <v>8020</v>
      </c>
      <c r="AI59" s="35">
        <f t="shared" si="9"/>
        <v>0.6973913043</v>
      </c>
      <c r="AJ59" s="35">
        <f t="shared" si="10"/>
        <v>69.73913043</v>
      </c>
      <c r="AK59" s="35"/>
      <c r="AL59" s="35"/>
      <c r="AM59" s="35"/>
      <c r="AN59" s="35"/>
      <c r="AO59" s="35"/>
      <c r="AP59" s="35"/>
      <c r="AQ59" s="35"/>
      <c r="AR59" s="35"/>
      <c r="AS59" s="35"/>
    </row>
    <row r="60">
      <c r="A60" s="2" t="s">
        <v>255</v>
      </c>
      <c r="B60" s="2" t="s">
        <v>256</v>
      </c>
      <c r="C60" s="13" t="s">
        <v>257</v>
      </c>
      <c r="D60" s="13" t="s">
        <v>222</v>
      </c>
      <c r="E60" s="2">
        <v>9531047.0</v>
      </c>
      <c r="F60" s="44">
        <v>100.0</v>
      </c>
      <c r="G60" s="44">
        <v>100.0</v>
      </c>
      <c r="H60" s="44">
        <v>100.0</v>
      </c>
      <c r="I60" s="44">
        <v>100.0</v>
      </c>
      <c r="J60" s="42">
        <v>100.0</v>
      </c>
      <c r="K60" s="42">
        <v>100.0</v>
      </c>
      <c r="L60" s="42">
        <v>100.0</v>
      </c>
      <c r="M60" s="42">
        <v>100.0</v>
      </c>
      <c r="N60" s="42">
        <v>100.0</v>
      </c>
      <c r="O60" s="42">
        <v>100.0</v>
      </c>
      <c r="P60" s="44">
        <v>100.0</v>
      </c>
      <c r="Q60" s="44">
        <v>100.0</v>
      </c>
      <c r="R60" s="44">
        <v>100.0</v>
      </c>
      <c r="S60" s="44">
        <v>100.0</v>
      </c>
      <c r="T60" s="44">
        <v>100.0</v>
      </c>
      <c r="U60" s="44">
        <v>100.0</v>
      </c>
      <c r="V60" s="44">
        <v>100.0</v>
      </c>
      <c r="W60" s="44">
        <v>100.0</v>
      </c>
      <c r="X60" s="48">
        <v>0.0</v>
      </c>
      <c r="Y60" s="48">
        <v>0.0</v>
      </c>
      <c r="Z60" s="48">
        <v>0.0</v>
      </c>
      <c r="AA60" s="48">
        <v>50.0</v>
      </c>
      <c r="AB60" s="35">
        <f t="shared" si="2"/>
        <v>2000</v>
      </c>
      <c r="AC60" s="35">
        <f t="shared" si="3"/>
        <v>1000</v>
      </c>
      <c r="AD60" s="35">
        <f t="shared" si="4"/>
        <v>1000</v>
      </c>
      <c r="AE60" s="35">
        <f t="shared" si="5"/>
        <v>2000</v>
      </c>
      <c r="AF60" s="35">
        <f t="shared" si="6"/>
        <v>4000</v>
      </c>
      <c r="AG60" s="35">
        <f t="shared" si="7"/>
        <v>400</v>
      </c>
      <c r="AH60" s="43">
        <f t="shared" si="8"/>
        <v>10400</v>
      </c>
      <c r="AI60" s="35">
        <f t="shared" si="9"/>
        <v>0.9043478261</v>
      </c>
      <c r="AJ60" s="35">
        <f t="shared" si="10"/>
        <v>90.43478261</v>
      </c>
      <c r="AK60" s="35"/>
      <c r="AL60" s="35"/>
      <c r="AM60" s="35"/>
      <c r="AN60" s="35"/>
      <c r="AO60" s="35"/>
      <c r="AP60" s="35"/>
      <c r="AQ60" s="35"/>
      <c r="AR60" s="35"/>
      <c r="AS60" s="35"/>
    </row>
    <row r="61">
      <c r="A61" s="2" t="s">
        <v>258</v>
      </c>
      <c r="B61" s="2" t="s">
        <v>259</v>
      </c>
      <c r="C61" s="13" t="s">
        <v>260</v>
      </c>
      <c r="D61" s="13" t="s">
        <v>261</v>
      </c>
      <c r="E61" s="2">
        <v>9531048.0</v>
      </c>
      <c r="F61" s="44">
        <v>100.0</v>
      </c>
      <c r="G61" s="44">
        <v>100.0</v>
      </c>
      <c r="H61" s="44">
        <v>100.0</v>
      </c>
      <c r="I61" s="44">
        <v>100.0</v>
      </c>
      <c r="J61" s="45">
        <v>100.0</v>
      </c>
      <c r="K61" s="45">
        <v>100.0</v>
      </c>
      <c r="L61" s="46">
        <v>100.0</v>
      </c>
      <c r="M61" s="46">
        <v>80.0</v>
      </c>
      <c r="N61" s="47">
        <v>50.0</v>
      </c>
      <c r="O61" s="47">
        <v>0.0</v>
      </c>
      <c r="P61" s="44">
        <v>100.0</v>
      </c>
      <c r="Q61" s="44">
        <v>100.0</v>
      </c>
      <c r="R61" s="44">
        <v>100.0</v>
      </c>
      <c r="S61" s="44">
        <v>100.0</v>
      </c>
      <c r="T61" s="44">
        <v>100.0</v>
      </c>
      <c r="U61" s="44">
        <v>100.0</v>
      </c>
      <c r="V61" s="44">
        <v>100.0</v>
      </c>
      <c r="W61" s="44">
        <v>100.0</v>
      </c>
      <c r="X61" s="48">
        <v>100.0</v>
      </c>
      <c r="Y61" s="48">
        <v>100.0</v>
      </c>
      <c r="Z61" s="48">
        <v>100.0</v>
      </c>
      <c r="AA61" s="48">
        <v>100.0</v>
      </c>
      <c r="AB61" s="35">
        <f t="shared" si="2"/>
        <v>2000</v>
      </c>
      <c r="AC61" s="35">
        <f t="shared" si="3"/>
        <v>1000</v>
      </c>
      <c r="AD61" s="35">
        <f t="shared" si="4"/>
        <v>960</v>
      </c>
      <c r="AE61" s="35">
        <f t="shared" si="5"/>
        <v>800</v>
      </c>
      <c r="AF61" s="35">
        <f t="shared" si="6"/>
        <v>4000</v>
      </c>
      <c r="AG61" s="35">
        <f t="shared" si="7"/>
        <v>1500</v>
      </c>
      <c r="AH61" s="43">
        <f t="shared" si="8"/>
        <v>10260</v>
      </c>
      <c r="AI61" s="35">
        <f t="shared" si="9"/>
        <v>0.892173913</v>
      </c>
      <c r="AJ61" s="35">
        <f t="shared" si="10"/>
        <v>89.2173913</v>
      </c>
      <c r="AK61" s="35"/>
      <c r="AL61" s="35"/>
      <c r="AM61" s="35"/>
      <c r="AN61" s="35"/>
      <c r="AO61" s="35"/>
      <c r="AP61" s="35"/>
      <c r="AQ61" s="35"/>
      <c r="AR61" s="35"/>
      <c r="AS61" s="35"/>
    </row>
    <row r="62">
      <c r="A62" s="2" t="s">
        <v>262</v>
      </c>
      <c r="B62" s="2" t="s">
        <v>263</v>
      </c>
      <c r="C62" s="13" t="s">
        <v>264</v>
      </c>
      <c r="D62" s="13" t="s">
        <v>86</v>
      </c>
      <c r="E62" s="2">
        <v>9531050.0</v>
      </c>
      <c r="F62" s="44">
        <v>100.0</v>
      </c>
      <c r="G62" s="44">
        <v>100.0</v>
      </c>
      <c r="H62" s="44">
        <v>100.0</v>
      </c>
      <c r="I62" s="44">
        <v>100.0</v>
      </c>
      <c r="J62" s="42">
        <v>100.0</v>
      </c>
      <c r="K62" s="42">
        <v>90.0</v>
      </c>
      <c r="L62" s="42">
        <v>20.0</v>
      </c>
      <c r="M62" s="42">
        <v>0.0</v>
      </c>
      <c r="N62" s="42">
        <v>20.0</v>
      </c>
      <c r="O62" s="42">
        <v>0.0</v>
      </c>
      <c r="P62" s="44">
        <v>100.0</v>
      </c>
      <c r="Q62" s="44">
        <v>100.0</v>
      </c>
      <c r="R62" s="44">
        <v>100.0</v>
      </c>
      <c r="S62" s="44">
        <v>60.0</v>
      </c>
      <c r="T62" s="44">
        <v>100.0</v>
      </c>
      <c r="U62" s="44">
        <v>60.0</v>
      </c>
      <c r="V62" s="44">
        <v>100.0</v>
      </c>
      <c r="W62" s="44">
        <v>100.0</v>
      </c>
      <c r="X62" s="48">
        <v>60.0</v>
      </c>
      <c r="Y62" s="48">
        <v>100.0</v>
      </c>
      <c r="Z62" s="48">
        <v>100.0</v>
      </c>
      <c r="AA62" s="48">
        <v>100.0</v>
      </c>
      <c r="AB62" s="35">
        <f t="shared" si="2"/>
        <v>2000</v>
      </c>
      <c r="AC62" s="35">
        <f t="shared" si="3"/>
        <v>980</v>
      </c>
      <c r="AD62" s="35">
        <f t="shared" si="4"/>
        <v>160</v>
      </c>
      <c r="AE62" s="35">
        <f t="shared" si="5"/>
        <v>320</v>
      </c>
      <c r="AF62" s="35">
        <f t="shared" si="6"/>
        <v>3800</v>
      </c>
      <c r="AG62" s="35">
        <f t="shared" si="7"/>
        <v>1460</v>
      </c>
      <c r="AH62" s="43">
        <f t="shared" si="8"/>
        <v>8720</v>
      </c>
      <c r="AI62" s="35">
        <f t="shared" si="9"/>
        <v>0.7582608696</v>
      </c>
      <c r="AJ62" s="35">
        <f t="shared" si="10"/>
        <v>75.82608696</v>
      </c>
      <c r="AK62" s="35"/>
      <c r="AL62" s="35"/>
      <c r="AM62" s="35"/>
      <c r="AN62" s="35"/>
      <c r="AO62" s="35"/>
      <c r="AP62" s="35"/>
      <c r="AQ62" s="35"/>
      <c r="AR62" s="35"/>
      <c r="AS62" s="35"/>
    </row>
    <row r="63">
      <c r="A63" s="2" t="s">
        <v>265</v>
      </c>
      <c r="B63" s="2" t="s">
        <v>266</v>
      </c>
      <c r="C63" s="13" t="s">
        <v>264</v>
      </c>
      <c r="D63" s="13" t="s">
        <v>267</v>
      </c>
      <c r="E63" s="2">
        <v>9531051.0</v>
      </c>
      <c r="F63" s="44">
        <v>100.0</v>
      </c>
      <c r="G63" s="44">
        <v>100.0</v>
      </c>
      <c r="H63" s="44">
        <v>100.0</v>
      </c>
      <c r="I63" s="44">
        <v>100.0</v>
      </c>
      <c r="J63" s="45">
        <v>100.0</v>
      </c>
      <c r="K63" s="45">
        <v>100.0</v>
      </c>
      <c r="L63" s="46">
        <v>100.0</v>
      </c>
      <c r="M63" s="46">
        <v>100.0</v>
      </c>
      <c r="N63" s="47">
        <v>100.0</v>
      </c>
      <c r="O63" s="47">
        <v>100.0</v>
      </c>
      <c r="P63" s="44">
        <v>100.0</v>
      </c>
      <c r="Q63" s="44">
        <v>100.0</v>
      </c>
      <c r="R63" s="44">
        <v>100.0</v>
      </c>
      <c r="S63" s="44">
        <v>100.0</v>
      </c>
      <c r="T63" s="44">
        <v>100.0</v>
      </c>
      <c r="U63" s="44">
        <v>100.0</v>
      </c>
      <c r="V63" s="44">
        <v>100.0</v>
      </c>
      <c r="W63" s="44">
        <v>100.0</v>
      </c>
      <c r="X63" s="48">
        <v>100.0</v>
      </c>
      <c r="Y63" s="48">
        <v>100.0</v>
      </c>
      <c r="Z63" s="48">
        <v>100.0</v>
      </c>
      <c r="AA63" s="48">
        <v>100.0</v>
      </c>
      <c r="AB63" s="35">
        <f t="shared" si="2"/>
        <v>2000</v>
      </c>
      <c r="AC63" s="35">
        <f t="shared" si="3"/>
        <v>1000</v>
      </c>
      <c r="AD63" s="35">
        <f t="shared" si="4"/>
        <v>1000</v>
      </c>
      <c r="AE63" s="35">
        <f t="shared" si="5"/>
        <v>2000</v>
      </c>
      <c r="AF63" s="35">
        <f t="shared" si="6"/>
        <v>4000</v>
      </c>
      <c r="AG63" s="35">
        <f t="shared" si="7"/>
        <v>1500</v>
      </c>
      <c r="AH63" s="43">
        <f t="shared" si="8"/>
        <v>11500</v>
      </c>
      <c r="AI63" s="35">
        <f t="shared" si="9"/>
        <v>1</v>
      </c>
      <c r="AJ63" s="35">
        <f t="shared" si="10"/>
        <v>100</v>
      </c>
      <c r="AK63" s="35"/>
      <c r="AL63" s="35"/>
      <c r="AM63" s="35"/>
      <c r="AN63" s="35"/>
      <c r="AO63" s="35"/>
      <c r="AP63" s="35"/>
      <c r="AQ63" s="35"/>
      <c r="AR63" s="35"/>
      <c r="AS63" s="35"/>
    </row>
    <row r="64">
      <c r="A64" s="2" t="s">
        <v>268</v>
      </c>
      <c r="B64" s="2" t="s">
        <v>269</v>
      </c>
      <c r="C64" s="13" t="s">
        <v>270</v>
      </c>
      <c r="D64" s="13" t="s">
        <v>271</v>
      </c>
      <c r="E64" s="2">
        <v>9531052.0</v>
      </c>
      <c r="F64" s="44">
        <v>100.0</v>
      </c>
      <c r="G64" s="44">
        <v>100.0</v>
      </c>
      <c r="H64" s="44">
        <v>100.0</v>
      </c>
      <c r="I64" s="44">
        <v>100.0</v>
      </c>
      <c r="J64" s="49">
        <v>100.0</v>
      </c>
      <c r="K64" s="49">
        <v>100.0</v>
      </c>
      <c r="L64" s="42">
        <v>100.0</v>
      </c>
      <c r="M64" s="42">
        <v>100.0</v>
      </c>
      <c r="N64" s="42">
        <v>100.0</v>
      </c>
      <c r="O64" s="42">
        <v>100.0</v>
      </c>
      <c r="P64" s="44">
        <v>100.0</v>
      </c>
      <c r="Q64" s="44">
        <v>100.0</v>
      </c>
      <c r="R64" s="44">
        <v>100.0</v>
      </c>
      <c r="S64" s="44">
        <v>0.0</v>
      </c>
      <c r="T64" s="44">
        <v>100.0</v>
      </c>
      <c r="U64" s="44">
        <v>0.0</v>
      </c>
      <c r="V64" s="44">
        <v>100.0</v>
      </c>
      <c r="W64" s="44">
        <v>100.0</v>
      </c>
      <c r="X64" s="48">
        <v>100.0</v>
      </c>
      <c r="Y64" s="48">
        <v>100.0</v>
      </c>
      <c r="Z64" s="48">
        <v>100.0</v>
      </c>
      <c r="AA64" s="48">
        <v>100.0</v>
      </c>
      <c r="AB64" s="35">
        <f t="shared" si="2"/>
        <v>2000</v>
      </c>
      <c r="AC64" s="35">
        <f t="shared" si="3"/>
        <v>1000</v>
      </c>
      <c r="AD64" s="35">
        <f t="shared" si="4"/>
        <v>1000</v>
      </c>
      <c r="AE64" s="35">
        <f t="shared" si="5"/>
        <v>2000</v>
      </c>
      <c r="AF64" s="35">
        <f t="shared" si="6"/>
        <v>3500</v>
      </c>
      <c r="AG64" s="35">
        <f t="shared" si="7"/>
        <v>1500</v>
      </c>
      <c r="AH64" s="43">
        <f t="shared" si="8"/>
        <v>11000</v>
      </c>
      <c r="AI64" s="35">
        <f t="shared" si="9"/>
        <v>0.9565217391</v>
      </c>
      <c r="AJ64" s="35">
        <f t="shared" si="10"/>
        <v>95.65217391</v>
      </c>
      <c r="AK64" s="35"/>
      <c r="AL64" s="35"/>
      <c r="AM64" s="35"/>
      <c r="AN64" s="35"/>
      <c r="AO64" s="35"/>
      <c r="AP64" s="35"/>
      <c r="AQ64" s="35"/>
      <c r="AR64" s="35"/>
      <c r="AS64" s="35"/>
    </row>
    <row r="65">
      <c r="A65" s="2" t="s">
        <v>272</v>
      </c>
      <c r="B65" s="2" t="s">
        <v>273</v>
      </c>
      <c r="C65" s="13" t="s">
        <v>274</v>
      </c>
      <c r="D65" s="13" t="s">
        <v>25</v>
      </c>
      <c r="E65" s="2">
        <v>9531056.0</v>
      </c>
      <c r="F65" s="44">
        <v>0.0</v>
      </c>
      <c r="G65" s="44">
        <v>0.0</v>
      </c>
      <c r="H65" s="44">
        <v>100.0</v>
      </c>
      <c r="I65" s="44">
        <v>100.0</v>
      </c>
      <c r="J65" s="51">
        <v>100.0</v>
      </c>
      <c r="K65" s="51">
        <v>70.0</v>
      </c>
      <c r="L65" s="46">
        <v>100.0</v>
      </c>
      <c r="M65" s="46">
        <v>100.0</v>
      </c>
      <c r="N65" s="47">
        <v>100.0</v>
      </c>
      <c r="O65" s="47">
        <v>100.0</v>
      </c>
      <c r="P65" s="44">
        <v>100.0</v>
      </c>
      <c r="Q65" s="44">
        <v>100.0</v>
      </c>
      <c r="R65" s="44">
        <v>100.0</v>
      </c>
      <c r="S65" s="44">
        <v>100.0</v>
      </c>
      <c r="T65" s="44">
        <v>50.0</v>
      </c>
      <c r="U65" s="44">
        <v>50.0</v>
      </c>
      <c r="V65" s="44">
        <v>50.0</v>
      </c>
      <c r="W65" s="44">
        <v>50.0</v>
      </c>
      <c r="X65" s="48">
        <v>0.0</v>
      </c>
      <c r="Y65" s="48">
        <v>0.0</v>
      </c>
      <c r="Z65" s="48">
        <v>100.0</v>
      </c>
      <c r="AA65" s="48">
        <v>100.0</v>
      </c>
      <c r="AB65" s="35">
        <f t="shared" si="2"/>
        <v>1000</v>
      </c>
      <c r="AC65" s="35">
        <f t="shared" si="3"/>
        <v>940</v>
      </c>
      <c r="AD65" s="35">
        <f t="shared" si="4"/>
        <v>1000</v>
      </c>
      <c r="AE65" s="35">
        <f t="shared" si="5"/>
        <v>2000</v>
      </c>
      <c r="AF65" s="35">
        <f t="shared" si="6"/>
        <v>3250</v>
      </c>
      <c r="AG65" s="35">
        <f t="shared" si="7"/>
        <v>1000</v>
      </c>
      <c r="AH65" s="43">
        <f t="shared" si="8"/>
        <v>9190</v>
      </c>
      <c r="AI65" s="35">
        <f t="shared" si="9"/>
        <v>0.7991304348</v>
      </c>
      <c r="AJ65" s="35">
        <f t="shared" si="10"/>
        <v>79.91304348</v>
      </c>
      <c r="AK65" s="35"/>
      <c r="AL65" s="35"/>
      <c r="AM65" s="35"/>
      <c r="AN65" s="35"/>
      <c r="AO65" s="35"/>
      <c r="AP65" s="35"/>
      <c r="AQ65" s="35"/>
      <c r="AR65" s="35"/>
      <c r="AS65" s="35"/>
    </row>
    <row r="66">
      <c r="A66" s="2" t="s">
        <v>275</v>
      </c>
      <c r="B66" s="2" t="s">
        <v>276</v>
      </c>
      <c r="C66" s="13" t="s">
        <v>277</v>
      </c>
      <c r="D66" s="13" t="s">
        <v>86</v>
      </c>
      <c r="E66" s="2">
        <v>9531057.0</v>
      </c>
      <c r="F66" s="44">
        <v>100.0</v>
      </c>
      <c r="G66" s="44">
        <v>100.0</v>
      </c>
      <c r="H66" s="44">
        <v>100.0</v>
      </c>
      <c r="I66" s="44">
        <v>100.0</v>
      </c>
      <c r="J66" s="54">
        <v>100.0</v>
      </c>
      <c r="K66" s="54">
        <v>100.0</v>
      </c>
      <c r="L66" s="55">
        <v>100.0</v>
      </c>
      <c r="M66" s="55">
        <v>100.0</v>
      </c>
      <c r="N66" s="42">
        <v>50.0</v>
      </c>
      <c r="O66" s="42">
        <v>0.0</v>
      </c>
      <c r="P66" s="44">
        <v>100.0</v>
      </c>
      <c r="Q66" s="44">
        <v>100.0</v>
      </c>
      <c r="R66" s="44">
        <v>100.0</v>
      </c>
      <c r="S66" s="44">
        <v>100.0</v>
      </c>
      <c r="T66" s="44">
        <v>100.0</v>
      </c>
      <c r="U66" s="44">
        <v>100.0</v>
      </c>
      <c r="V66" s="44">
        <v>100.0</v>
      </c>
      <c r="W66" s="44">
        <v>100.0</v>
      </c>
      <c r="X66" s="48">
        <v>100.0</v>
      </c>
      <c r="Y66" s="48">
        <v>100.0</v>
      </c>
      <c r="Z66" s="48">
        <v>90.0</v>
      </c>
      <c r="AA66" s="48">
        <v>100.0</v>
      </c>
      <c r="AB66" s="35">
        <f t="shared" si="2"/>
        <v>2000</v>
      </c>
      <c r="AC66" s="35">
        <f t="shared" si="3"/>
        <v>1000</v>
      </c>
      <c r="AD66" s="35">
        <f t="shared" si="4"/>
        <v>1000</v>
      </c>
      <c r="AE66" s="35">
        <f t="shared" si="5"/>
        <v>800</v>
      </c>
      <c r="AF66" s="35">
        <f t="shared" si="6"/>
        <v>4000</v>
      </c>
      <c r="AG66" s="35">
        <f t="shared" si="7"/>
        <v>1480</v>
      </c>
      <c r="AH66" s="43">
        <f t="shared" si="8"/>
        <v>10280</v>
      </c>
      <c r="AI66" s="35">
        <f t="shared" si="9"/>
        <v>0.8939130435</v>
      </c>
      <c r="AJ66" s="35">
        <f t="shared" si="10"/>
        <v>89.39130435</v>
      </c>
      <c r="AK66" s="35"/>
      <c r="AL66" s="35"/>
      <c r="AM66" s="35"/>
      <c r="AN66" s="35"/>
      <c r="AO66" s="35"/>
      <c r="AP66" s="35"/>
      <c r="AQ66" s="35"/>
      <c r="AR66" s="35"/>
      <c r="AS66" s="35"/>
    </row>
    <row r="67">
      <c r="A67" s="2" t="s">
        <v>278</v>
      </c>
      <c r="B67" s="2" t="s">
        <v>279</v>
      </c>
      <c r="C67" s="13" t="s">
        <v>280</v>
      </c>
      <c r="D67" s="13" t="s">
        <v>109</v>
      </c>
      <c r="E67" s="2">
        <v>9531059.0</v>
      </c>
      <c r="F67" s="44">
        <v>100.0</v>
      </c>
      <c r="G67" s="44">
        <v>100.0</v>
      </c>
      <c r="H67" s="44">
        <v>100.0</v>
      </c>
      <c r="I67" s="44">
        <v>100.0</v>
      </c>
      <c r="J67" s="45">
        <v>80.0</v>
      </c>
      <c r="K67" s="45">
        <v>80.0</v>
      </c>
      <c r="L67" s="46">
        <v>100.0</v>
      </c>
      <c r="M67" s="46">
        <v>100.0</v>
      </c>
      <c r="N67" s="47">
        <v>100.0</v>
      </c>
      <c r="O67" s="47">
        <v>50.0</v>
      </c>
      <c r="P67" s="44">
        <v>100.0</v>
      </c>
      <c r="Q67" s="44">
        <v>100.0</v>
      </c>
      <c r="R67" s="44">
        <v>100.0</v>
      </c>
      <c r="S67" s="44">
        <v>100.0</v>
      </c>
      <c r="T67" s="44">
        <v>100.0</v>
      </c>
      <c r="U67" s="44">
        <v>100.0</v>
      </c>
      <c r="V67" s="44">
        <v>100.0</v>
      </c>
      <c r="W67" s="44">
        <v>100.0</v>
      </c>
      <c r="X67" s="48">
        <v>100.0</v>
      </c>
      <c r="Y67" s="48">
        <v>100.0</v>
      </c>
      <c r="Z67" s="48">
        <v>100.0</v>
      </c>
      <c r="AA67" s="48">
        <v>100.0</v>
      </c>
      <c r="AB67" s="35">
        <f t="shared" si="2"/>
        <v>2000</v>
      </c>
      <c r="AC67" s="35">
        <f t="shared" si="3"/>
        <v>800</v>
      </c>
      <c r="AD67" s="35">
        <f t="shared" si="4"/>
        <v>1000</v>
      </c>
      <c r="AE67" s="35">
        <f t="shared" si="5"/>
        <v>1800</v>
      </c>
      <c r="AF67" s="35">
        <f t="shared" si="6"/>
        <v>4000</v>
      </c>
      <c r="AG67" s="35">
        <f t="shared" si="7"/>
        <v>1500</v>
      </c>
      <c r="AH67" s="43">
        <f t="shared" si="8"/>
        <v>11100</v>
      </c>
      <c r="AI67" s="35">
        <f t="shared" si="9"/>
        <v>0.9652173913</v>
      </c>
      <c r="AJ67" s="35">
        <f t="shared" si="10"/>
        <v>96.52173913</v>
      </c>
      <c r="AK67" s="35"/>
      <c r="AL67" s="35"/>
      <c r="AM67" s="35"/>
      <c r="AN67" s="35"/>
      <c r="AO67" s="35"/>
      <c r="AP67" s="35"/>
      <c r="AQ67" s="35"/>
      <c r="AR67" s="35"/>
      <c r="AS67" s="35"/>
    </row>
    <row r="68">
      <c r="A68" s="2" t="s">
        <v>281</v>
      </c>
      <c r="B68" s="2" t="s">
        <v>282</v>
      </c>
      <c r="C68" s="13" t="s">
        <v>283</v>
      </c>
      <c r="D68" s="13" t="s">
        <v>222</v>
      </c>
      <c r="E68" s="2">
        <v>9531060.0</v>
      </c>
      <c r="F68" s="44">
        <v>100.0</v>
      </c>
      <c r="G68" s="44">
        <v>100.0</v>
      </c>
      <c r="H68" s="44">
        <v>100.0</v>
      </c>
      <c r="I68" s="44">
        <v>100.0</v>
      </c>
      <c r="J68" s="42">
        <v>100.0</v>
      </c>
      <c r="K68" s="42">
        <v>100.0</v>
      </c>
      <c r="L68" s="42">
        <v>100.0</v>
      </c>
      <c r="M68" s="42">
        <v>100.0</v>
      </c>
      <c r="N68" s="42">
        <v>100.0</v>
      </c>
      <c r="O68" s="42">
        <v>100.0</v>
      </c>
      <c r="P68" s="44">
        <v>100.0</v>
      </c>
      <c r="Q68" s="44">
        <v>100.0</v>
      </c>
      <c r="R68" s="44">
        <v>100.0</v>
      </c>
      <c r="S68" s="44">
        <v>100.0</v>
      </c>
      <c r="T68" s="44">
        <v>100.0</v>
      </c>
      <c r="U68" s="44">
        <v>100.0</v>
      </c>
      <c r="V68" s="44">
        <v>100.0</v>
      </c>
      <c r="W68" s="44">
        <v>100.0</v>
      </c>
      <c r="X68" s="48">
        <v>100.0</v>
      </c>
      <c r="Y68" s="48">
        <v>100.0</v>
      </c>
      <c r="Z68" s="48">
        <v>100.0</v>
      </c>
      <c r="AA68" s="48">
        <v>100.0</v>
      </c>
      <c r="AB68" s="35">
        <f t="shared" si="2"/>
        <v>2000</v>
      </c>
      <c r="AC68" s="35">
        <f t="shared" si="3"/>
        <v>1000</v>
      </c>
      <c r="AD68" s="35">
        <f t="shared" si="4"/>
        <v>1000</v>
      </c>
      <c r="AE68" s="35">
        <f t="shared" si="5"/>
        <v>2000</v>
      </c>
      <c r="AF68" s="35">
        <f t="shared" si="6"/>
        <v>4000</v>
      </c>
      <c r="AG68" s="35">
        <f t="shared" si="7"/>
        <v>1500</v>
      </c>
      <c r="AH68" s="43">
        <f t="shared" si="8"/>
        <v>11500</v>
      </c>
      <c r="AI68" s="35">
        <f t="shared" si="9"/>
        <v>1</v>
      </c>
      <c r="AJ68" s="35">
        <f t="shared" si="10"/>
        <v>100</v>
      </c>
      <c r="AK68" s="35"/>
      <c r="AL68" s="35"/>
      <c r="AM68" s="35"/>
      <c r="AN68" s="35"/>
      <c r="AO68" s="35"/>
      <c r="AP68" s="35"/>
      <c r="AQ68" s="35"/>
      <c r="AR68" s="35"/>
      <c r="AS68" s="35"/>
    </row>
    <row r="69">
      <c r="A69" s="2" t="s">
        <v>284</v>
      </c>
      <c r="B69" s="2" t="s">
        <v>285</v>
      </c>
      <c r="C69" s="13" t="s">
        <v>286</v>
      </c>
      <c r="D69" s="13" t="s">
        <v>287</v>
      </c>
      <c r="E69" s="2">
        <v>9531061.0</v>
      </c>
      <c r="F69" s="52">
        <v>100.0</v>
      </c>
      <c r="G69" s="52">
        <v>100.0</v>
      </c>
      <c r="H69" s="52">
        <v>100.0</v>
      </c>
      <c r="I69" s="52">
        <v>100.0</v>
      </c>
      <c r="J69" s="87">
        <v>100.0</v>
      </c>
      <c r="K69" s="87">
        <v>60.0</v>
      </c>
      <c r="L69" s="88">
        <v>100.0</v>
      </c>
      <c r="M69" s="88">
        <v>100.0</v>
      </c>
      <c r="N69" s="47">
        <v>100.0</v>
      </c>
      <c r="O69" s="47">
        <v>100.0</v>
      </c>
      <c r="P69" s="44">
        <v>100.0</v>
      </c>
      <c r="Q69" s="44">
        <v>100.0</v>
      </c>
      <c r="R69" s="44">
        <v>100.0</v>
      </c>
      <c r="S69" s="44">
        <v>100.0</v>
      </c>
      <c r="T69" s="44">
        <v>100.0</v>
      </c>
      <c r="U69" s="44">
        <v>100.0</v>
      </c>
      <c r="V69" s="44">
        <v>100.0</v>
      </c>
      <c r="W69" s="44">
        <v>100.0</v>
      </c>
      <c r="X69" s="48">
        <v>100.0</v>
      </c>
      <c r="Y69" s="48">
        <v>100.0</v>
      </c>
      <c r="Z69" s="48">
        <v>100.0</v>
      </c>
      <c r="AA69" s="48">
        <v>100.0</v>
      </c>
      <c r="AB69" s="35">
        <f t="shared" si="2"/>
        <v>2000</v>
      </c>
      <c r="AC69" s="35">
        <f t="shared" si="3"/>
        <v>920</v>
      </c>
      <c r="AD69" s="35">
        <f t="shared" si="4"/>
        <v>1000</v>
      </c>
      <c r="AE69" s="35">
        <f t="shared" si="5"/>
        <v>2000</v>
      </c>
      <c r="AF69" s="35">
        <f t="shared" si="6"/>
        <v>4000</v>
      </c>
      <c r="AG69" s="35">
        <f t="shared" si="7"/>
        <v>1500</v>
      </c>
      <c r="AH69" s="43">
        <f t="shared" si="8"/>
        <v>11420</v>
      </c>
      <c r="AI69" s="35">
        <f t="shared" si="9"/>
        <v>0.9930434783</v>
      </c>
      <c r="AJ69" s="35">
        <f t="shared" si="10"/>
        <v>99.30434783</v>
      </c>
      <c r="AK69" s="35"/>
      <c r="AL69" s="35"/>
      <c r="AM69" s="35"/>
      <c r="AN69" s="35"/>
      <c r="AO69" s="35"/>
      <c r="AP69" s="35"/>
      <c r="AQ69" s="35"/>
      <c r="AR69" s="35"/>
      <c r="AS69" s="35"/>
    </row>
    <row r="70">
      <c r="A70" s="2" t="s">
        <v>288</v>
      </c>
      <c r="B70" s="2" t="s">
        <v>289</v>
      </c>
      <c r="C70" s="13" t="s">
        <v>290</v>
      </c>
      <c r="D70" s="13" t="s">
        <v>44</v>
      </c>
      <c r="E70" s="2">
        <v>9531063.0</v>
      </c>
      <c r="F70" s="44">
        <v>100.0</v>
      </c>
      <c r="G70" s="44">
        <v>100.0</v>
      </c>
      <c r="H70" s="44">
        <v>100.0</v>
      </c>
      <c r="I70" s="44">
        <v>100.0</v>
      </c>
      <c r="J70" s="49">
        <v>100.0</v>
      </c>
      <c r="K70" s="49">
        <v>100.0</v>
      </c>
      <c r="L70" s="42">
        <v>100.0</v>
      </c>
      <c r="M70" s="42">
        <v>100.0</v>
      </c>
      <c r="N70" s="42">
        <v>100.0</v>
      </c>
      <c r="O70" s="42">
        <v>100.0</v>
      </c>
      <c r="P70" s="44">
        <v>100.0</v>
      </c>
      <c r="Q70" s="44">
        <v>100.0</v>
      </c>
      <c r="R70" s="44">
        <v>100.0</v>
      </c>
      <c r="S70" s="44">
        <v>100.0</v>
      </c>
      <c r="T70" s="44">
        <v>100.0</v>
      </c>
      <c r="U70" s="44">
        <v>100.0</v>
      </c>
      <c r="V70" s="44">
        <v>100.0</v>
      </c>
      <c r="W70" s="44">
        <v>100.0</v>
      </c>
      <c r="X70" s="48">
        <v>100.0</v>
      </c>
      <c r="Y70" s="48">
        <v>100.0</v>
      </c>
      <c r="Z70" s="48">
        <v>100.0</v>
      </c>
      <c r="AA70" s="48">
        <v>100.0</v>
      </c>
      <c r="AB70" s="35">
        <f t="shared" si="2"/>
        <v>2000</v>
      </c>
      <c r="AC70" s="35">
        <f t="shared" si="3"/>
        <v>1000</v>
      </c>
      <c r="AD70" s="35">
        <f t="shared" si="4"/>
        <v>1000</v>
      </c>
      <c r="AE70" s="35">
        <f t="shared" si="5"/>
        <v>2000</v>
      </c>
      <c r="AF70" s="35">
        <f t="shared" si="6"/>
        <v>4000</v>
      </c>
      <c r="AG70" s="35">
        <f t="shared" si="7"/>
        <v>1500</v>
      </c>
      <c r="AH70" s="43">
        <f t="shared" si="8"/>
        <v>11500</v>
      </c>
      <c r="AI70" s="35">
        <f t="shared" si="9"/>
        <v>1</v>
      </c>
      <c r="AJ70" s="35">
        <f t="shared" si="10"/>
        <v>100</v>
      </c>
      <c r="AK70" s="35"/>
      <c r="AL70" s="35"/>
      <c r="AM70" s="35"/>
      <c r="AN70" s="35"/>
      <c r="AO70" s="35"/>
      <c r="AP70" s="35"/>
      <c r="AQ70" s="35"/>
      <c r="AR70" s="35"/>
      <c r="AS70" s="35"/>
    </row>
    <row r="71">
      <c r="A71" s="2" t="s">
        <v>291</v>
      </c>
      <c r="B71" s="2" t="s">
        <v>292</v>
      </c>
      <c r="C71" s="13" t="s">
        <v>293</v>
      </c>
      <c r="D71" s="13" t="s">
        <v>294</v>
      </c>
      <c r="E71" s="2">
        <v>9531064.0</v>
      </c>
      <c r="F71" s="44">
        <v>100.0</v>
      </c>
      <c r="G71" s="44">
        <v>100.0</v>
      </c>
      <c r="H71" s="44">
        <v>100.0</v>
      </c>
      <c r="I71" s="44">
        <v>100.0</v>
      </c>
      <c r="J71" s="45">
        <v>100.0</v>
      </c>
      <c r="K71" s="45">
        <v>100.0</v>
      </c>
      <c r="L71" s="46">
        <v>100.0</v>
      </c>
      <c r="M71" s="46">
        <v>100.0</v>
      </c>
      <c r="N71" s="47">
        <v>100.0</v>
      </c>
      <c r="O71" s="47">
        <v>100.0</v>
      </c>
      <c r="P71" s="44">
        <v>100.0</v>
      </c>
      <c r="Q71" s="44">
        <v>100.0</v>
      </c>
      <c r="R71" s="44">
        <v>100.0</v>
      </c>
      <c r="S71" s="44">
        <v>100.0</v>
      </c>
      <c r="T71" s="44">
        <v>100.0</v>
      </c>
      <c r="U71" s="44">
        <v>100.0</v>
      </c>
      <c r="V71" s="44">
        <v>100.0</v>
      </c>
      <c r="W71" s="44">
        <v>100.0</v>
      </c>
      <c r="X71" s="48">
        <v>100.0</v>
      </c>
      <c r="Y71" s="48">
        <v>100.0</v>
      </c>
      <c r="Z71" s="48">
        <v>100.0</v>
      </c>
      <c r="AA71" s="48">
        <v>100.0</v>
      </c>
      <c r="AB71" s="35">
        <f t="shared" si="2"/>
        <v>2000</v>
      </c>
      <c r="AC71" s="35">
        <f t="shared" si="3"/>
        <v>1000</v>
      </c>
      <c r="AD71" s="35">
        <f t="shared" si="4"/>
        <v>1000</v>
      </c>
      <c r="AE71" s="35">
        <f t="shared" si="5"/>
        <v>2000</v>
      </c>
      <c r="AF71" s="35">
        <f t="shared" si="6"/>
        <v>4000</v>
      </c>
      <c r="AG71" s="35">
        <f t="shared" si="7"/>
        <v>1500</v>
      </c>
      <c r="AH71" s="43">
        <f t="shared" si="8"/>
        <v>11500</v>
      </c>
      <c r="AI71" s="35">
        <f t="shared" si="9"/>
        <v>1</v>
      </c>
      <c r="AJ71" s="35">
        <f t="shared" si="10"/>
        <v>100</v>
      </c>
      <c r="AK71" s="35"/>
      <c r="AL71" s="35"/>
      <c r="AM71" s="35"/>
      <c r="AN71" s="35"/>
      <c r="AO71" s="35"/>
      <c r="AP71" s="35"/>
      <c r="AQ71" s="35"/>
      <c r="AR71" s="35"/>
      <c r="AS71" s="35"/>
    </row>
    <row r="72">
      <c r="A72" s="2" t="s">
        <v>295</v>
      </c>
      <c r="B72" s="2" t="s">
        <v>296</v>
      </c>
      <c r="C72" s="13" t="s">
        <v>297</v>
      </c>
      <c r="D72" s="13" t="s">
        <v>298</v>
      </c>
      <c r="E72" s="2">
        <v>9531065.0</v>
      </c>
      <c r="F72" s="44">
        <v>100.0</v>
      </c>
      <c r="G72" s="44">
        <v>100.0</v>
      </c>
      <c r="H72" s="44">
        <v>100.0</v>
      </c>
      <c r="I72" s="44">
        <v>100.0</v>
      </c>
      <c r="J72" s="42">
        <v>100.0</v>
      </c>
      <c r="K72" s="42">
        <v>70.0</v>
      </c>
      <c r="L72" s="42">
        <v>100.0</v>
      </c>
      <c r="M72" s="42">
        <v>100.0</v>
      </c>
      <c r="N72" s="42">
        <v>100.0</v>
      </c>
      <c r="O72" s="42">
        <v>100.0</v>
      </c>
      <c r="P72" s="44">
        <v>100.0</v>
      </c>
      <c r="Q72" s="44">
        <v>100.0</v>
      </c>
      <c r="R72" s="44">
        <v>100.0</v>
      </c>
      <c r="S72" s="44">
        <v>100.0</v>
      </c>
      <c r="T72" s="44">
        <v>100.0</v>
      </c>
      <c r="U72" s="44">
        <v>100.0</v>
      </c>
      <c r="V72" s="44">
        <v>100.0</v>
      </c>
      <c r="W72" s="44">
        <v>100.0</v>
      </c>
      <c r="X72" s="48">
        <v>100.0</v>
      </c>
      <c r="Y72" s="48">
        <v>100.0</v>
      </c>
      <c r="Z72" s="48">
        <v>100.0</v>
      </c>
      <c r="AA72" s="48">
        <v>100.0</v>
      </c>
      <c r="AB72" s="35">
        <f t="shared" si="2"/>
        <v>2000</v>
      </c>
      <c r="AC72" s="35">
        <f t="shared" si="3"/>
        <v>940</v>
      </c>
      <c r="AD72" s="35">
        <f t="shared" si="4"/>
        <v>1000</v>
      </c>
      <c r="AE72" s="35">
        <f t="shared" si="5"/>
        <v>2000</v>
      </c>
      <c r="AF72" s="35">
        <f t="shared" si="6"/>
        <v>4000</v>
      </c>
      <c r="AG72" s="35">
        <f t="shared" si="7"/>
        <v>1500</v>
      </c>
      <c r="AH72" s="43">
        <f t="shared" si="8"/>
        <v>11440</v>
      </c>
      <c r="AI72" s="35">
        <f t="shared" si="9"/>
        <v>0.9947826087</v>
      </c>
      <c r="AJ72" s="35">
        <f t="shared" si="10"/>
        <v>99.47826087</v>
      </c>
      <c r="AK72" s="35"/>
      <c r="AL72" s="35"/>
      <c r="AM72" s="35"/>
      <c r="AN72" s="35"/>
      <c r="AO72" s="35"/>
      <c r="AP72" s="35"/>
      <c r="AQ72" s="35"/>
      <c r="AR72" s="35"/>
      <c r="AS72" s="35"/>
    </row>
    <row r="73">
      <c r="A73" s="2" t="s">
        <v>299</v>
      </c>
      <c r="B73" s="2" t="s">
        <v>300</v>
      </c>
      <c r="C73" s="13" t="s">
        <v>301</v>
      </c>
      <c r="D73" s="13" t="s">
        <v>302</v>
      </c>
      <c r="E73" s="2">
        <v>9531066.0</v>
      </c>
      <c r="F73" s="41"/>
      <c r="G73" s="41"/>
      <c r="H73" s="41"/>
      <c r="I73" s="41"/>
      <c r="J73" s="45">
        <v>0.0</v>
      </c>
      <c r="K73" s="45">
        <v>0.0</v>
      </c>
      <c r="L73" s="46">
        <v>0.0</v>
      </c>
      <c r="M73" s="46">
        <v>0.0</v>
      </c>
      <c r="N73" s="47">
        <v>50.0</v>
      </c>
      <c r="O73" s="47">
        <v>0.0</v>
      </c>
      <c r="P73" s="41"/>
      <c r="Q73" s="41"/>
      <c r="R73" s="41"/>
      <c r="S73" s="41"/>
      <c r="T73" s="41"/>
      <c r="U73" s="41"/>
      <c r="V73" s="41"/>
      <c r="W73" s="41"/>
      <c r="X73" s="36"/>
      <c r="Y73" s="36"/>
      <c r="Z73" s="36"/>
      <c r="AA73" s="36"/>
      <c r="AB73" s="35">
        <f t="shared" si="2"/>
        <v>0</v>
      </c>
      <c r="AC73" s="35">
        <f t="shared" si="3"/>
        <v>0</v>
      </c>
      <c r="AD73" s="35">
        <f t="shared" si="4"/>
        <v>0</v>
      </c>
      <c r="AE73" s="35">
        <f t="shared" si="5"/>
        <v>800</v>
      </c>
      <c r="AF73" s="35">
        <f t="shared" si="6"/>
        <v>0</v>
      </c>
      <c r="AG73" s="35">
        <f t="shared" si="7"/>
        <v>0</v>
      </c>
      <c r="AH73" s="43">
        <f t="shared" si="8"/>
        <v>800</v>
      </c>
      <c r="AI73" s="35">
        <f t="shared" si="9"/>
        <v>0.06956521739</v>
      </c>
      <c r="AJ73" s="35">
        <f t="shared" si="10"/>
        <v>6.956521739</v>
      </c>
      <c r="AK73" s="35"/>
      <c r="AL73" s="35"/>
      <c r="AM73" s="35"/>
      <c r="AN73" s="35"/>
      <c r="AO73" s="35"/>
      <c r="AP73" s="35"/>
      <c r="AQ73" s="35"/>
      <c r="AR73" s="35"/>
      <c r="AS73" s="35"/>
    </row>
    <row r="74">
      <c r="A74" s="2" t="s">
        <v>303</v>
      </c>
      <c r="B74" s="2" t="s">
        <v>304</v>
      </c>
      <c r="C74" s="13" t="s">
        <v>305</v>
      </c>
      <c r="D74" s="13" t="s">
        <v>86</v>
      </c>
      <c r="E74" s="2">
        <v>9531067.0</v>
      </c>
      <c r="F74" s="44">
        <v>100.0</v>
      </c>
      <c r="G74" s="44">
        <v>100.0</v>
      </c>
      <c r="H74" s="44">
        <v>100.0</v>
      </c>
      <c r="I74" s="44">
        <v>100.0</v>
      </c>
      <c r="J74" s="42">
        <v>100.0</v>
      </c>
      <c r="K74" s="42">
        <v>100.0</v>
      </c>
      <c r="L74" s="42">
        <v>50.0</v>
      </c>
      <c r="M74" s="42">
        <v>50.0</v>
      </c>
      <c r="N74" s="42">
        <v>50.0</v>
      </c>
      <c r="O74" s="42">
        <v>0.0</v>
      </c>
      <c r="P74" s="44">
        <v>100.0</v>
      </c>
      <c r="Q74" s="44">
        <v>100.0</v>
      </c>
      <c r="R74" s="44">
        <v>100.0</v>
      </c>
      <c r="S74" s="44">
        <v>0.0</v>
      </c>
      <c r="T74" s="44">
        <v>100.0</v>
      </c>
      <c r="U74" s="44">
        <v>100.0</v>
      </c>
      <c r="V74" s="44">
        <v>100.0</v>
      </c>
      <c r="W74" s="44">
        <v>100.0</v>
      </c>
      <c r="X74" s="48">
        <v>100.0</v>
      </c>
      <c r="Y74" s="48">
        <v>100.0</v>
      </c>
      <c r="Z74" s="48">
        <v>100.0</v>
      </c>
      <c r="AA74" s="48">
        <v>100.0</v>
      </c>
      <c r="AB74" s="35">
        <f t="shared" si="2"/>
        <v>2000</v>
      </c>
      <c r="AC74" s="35">
        <f t="shared" si="3"/>
        <v>1000</v>
      </c>
      <c r="AD74" s="35">
        <f t="shared" si="4"/>
        <v>500</v>
      </c>
      <c r="AE74" s="35">
        <f t="shared" si="5"/>
        <v>800</v>
      </c>
      <c r="AF74" s="35">
        <f t="shared" si="6"/>
        <v>3700</v>
      </c>
      <c r="AG74" s="35">
        <f t="shared" si="7"/>
        <v>1500</v>
      </c>
      <c r="AH74" s="43">
        <f t="shared" si="8"/>
        <v>9500</v>
      </c>
      <c r="AI74" s="35">
        <f t="shared" si="9"/>
        <v>0.8260869565</v>
      </c>
      <c r="AJ74" s="35">
        <f t="shared" si="10"/>
        <v>82.60869565</v>
      </c>
      <c r="AK74" s="35"/>
      <c r="AL74" s="35"/>
      <c r="AM74" s="35"/>
      <c r="AN74" s="35"/>
      <c r="AO74" s="35"/>
      <c r="AP74" s="35"/>
      <c r="AQ74" s="35"/>
      <c r="AR74" s="35"/>
      <c r="AS74" s="35"/>
    </row>
    <row r="75">
      <c r="A75" s="2" t="s">
        <v>306</v>
      </c>
      <c r="B75" s="2" t="s">
        <v>307</v>
      </c>
      <c r="C75" s="13" t="s">
        <v>305</v>
      </c>
      <c r="D75" s="13" t="s">
        <v>308</v>
      </c>
      <c r="E75" s="2">
        <v>9531068.0</v>
      </c>
      <c r="F75" s="44">
        <v>100.0</v>
      </c>
      <c r="G75" s="44">
        <v>100.0</v>
      </c>
      <c r="H75" s="44">
        <v>100.0</v>
      </c>
      <c r="I75" s="44">
        <v>100.0</v>
      </c>
      <c r="J75" s="45">
        <v>100.0</v>
      </c>
      <c r="K75" s="45">
        <v>100.0</v>
      </c>
      <c r="L75" s="46">
        <v>100.0</v>
      </c>
      <c r="M75" s="46">
        <v>100.0</v>
      </c>
      <c r="N75" s="47">
        <v>100.0</v>
      </c>
      <c r="O75" s="47">
        <v>100.0</v>
      </c>
      <c r="P75" s="44">
        <v>100.0</v>
      </c>
      <c r="Q75" s="44">
        <v>100.0</v>
      </c>
      <c r="R75" s="44">
        <v>100.0</v>
      </c>
      <c r="S75" s="44">
        <v>100.0</v>
      </c>
      <c r="T75" s="44">
        <v>100.0</v>
      </c>
      <c r="U75" s="44">
        <v>100.0</v>
      </c>
      <c r="V75" s="44">
        <v>100.0</v>
      </c>
      <c r="W75" s="44">
        <v>100.0</v>
      </c>
      <c r="X75" s="48">
        <v>100.0</v>
      </c>
      <c r="Y75" s="48">
        <v>100.0</v>
      </c>
      <c r="Z75" s="48">
        <v>100.0</v>
      </c>
      <c r="AA75" s="48">
        <v>100.0</v>
      </c>
      <c r="AB75" s="35">
        <f t="shared" si="2"/>
        <v>2000</v>
      </c>
      <c r="AC75" s="35">
        <f t="shared" si="3"/>
        <v>1000</v>
      </c>
      <c r="AD75" s="35">
        <f t="shared" si="4"/>
        <v>1000</v>
      </c>
      <c r="AE75" s="35">
        <f t="shared" si="5"/>
        <v>2000</v>
      </c>
      <c r="AF75" s="35">
        <f t="shared" si="6"/>
        <v>4000</v>
      </c>
      <c r="AG75" s="35">
        <f t="shared" si="7"/>
        <v>1500</v>
      </c>
      <c r="AH75" s="43">
        <f t="shared" si="8"/>
        <v>11500</v>
      </c>
      <c r="AI75" s="35">
        <f t="shared" si="9"/>
        <v>1</v>
      </c>
      <c r="AJ75" s="35">
        <f t="shared" si="10"/>
        <v>100</v>
      </c>
      <c r="AK75" s="35"/>
      <c r="AL75" s="35"/>
      <c r="AM75" s="35"/>
      <c r="AN75" s="35"/>
      <c r="AO75" s="35"/>
      <c r="AP75" s="35"/>
      <c r="AQ75" s="35"/>
      <c r="AR75" s="35"/>
      <c r="AS75" s="35"/>
    </row>
    <row r="76">
      <c r="A76" s="2" t="s">
        <v>309</v>
      </c>
      <c r="B76" s="2" t="s">
        <v>310</v>
      </c>
      <c r="C76" s="13" t="s">
        <v>311</v>
      </c>
      <c r="D76" s="13" t="s">
        <v>151</v>
      </c>
      <c r="E76" s="2">
        <v>9531069.0</v>
      </c>
      <c r="F76" s="44">
        <v>100.0</v>
      </c>
      <c r="G76" s="44">
        <v>100.0</v>
      </c>
      <c r="H76" s="44">
        <v>100.0</v>
      </c>
      <c r="I76" s="44">
        <v>100.0</v>
      </c>
      <c r="J76" s="49">
        <v>100.0</v>
      </c>
      <c r="K76" s="49">
        <v>50.0</v>
      </c>
      <c r="L76" s="42">
        <v>100.0</v>
      </c>
      <c r="M76" s="42">
        <v>100.0</v>
      </c>
      <c r="N76" s="42">
        <v>100.0</v>
      </c>
      <c r="O76" s="42">
        <v>100.0</v>
      </c>
      <c r="P76" s="44">
        <v>100.0</v>
      </c>
      <c r="Q76" s="44">
        <v>100.0</v>
      </c>
      <c r="R76" s="44">
        <v>100.0</v>
      </c>
      <c r="S76" s="44">
        <v>100.0</v>
      </c>
      <c r="T76" s="44">
        <v>100.0</v>
      </c>
      <c r="U76" s="44">
        <v>100.0</v>
      </c>
      <c r="V76" s="44">
        <v>0.0</v>
      </c>
      <c r="W76" s="44">
        <v>0.0</v>
      </c>
      <c r="X76" s="48">
        <v>100.0</v>
      </c>
      <c r="Y76" s="48">
        <v>100.0</v>
      </c>
      <c r="Z76" s="48">
        <v>100.0</v>
      </c>
      <c r="AA76" s="48">
        <v>100.0</v>
      </c>
      <c r="AB76" s="35">
        <f t="shared" si="2"/>
        <v>2000</v>
      </c>
      <c r="AC76" s="35">
        <f t="shared" si="3"/>
        <v>900</v>
      </c>
      <c r="AD76" s="35">
        <f t="shared" si="4"/>
        <v>1000</v>
      </c>
      <c r="AE76" s="35">
        <f t="shared" si="5"/>
        <v>2000</v>
      </c>
      <c r="AF76" s="35">
        <f t="shared" si="6"/>
        <v>3500</v>
      </c>
      <c r="AG76" s="35">
        <f t="shared" si="7"/>
        <v>1500</v>
      </c>
      <c r="AH76" s="43">
        <f t="shared" si="8"/>
        <v>10900</v>
      </c>
      <c r="AI76" s="35">
        <f t="shared" si="9"/>
        <v>0.947826087</v>
      </c>
      <c r="AJ76" s="35">
        <f t="shared" si="10"/>
        <v>94.7826087</v>
      </c>
      <c r="AK76" s="35"/>
      <c r="AL76" s="35"/>
      <c r="AM76" s="35"/>
      <c r="AN76" s="35"/>
      <c r="AO76" s="35"/>
      <c r="AP76" s="35"/>
      <c r="AQ76" s="35"/>
      <c r="AR76" s="35"/>
      <c r="AS76" s="35"/>
    </row>
    <row r="77">
      <c r="A77" s="2" t="s">
        <v>312</v>
      </c>
      <c r="B77" s="2" t="s">
        <v>313</v>
      </c>
      <c r="C77" s="13" t="s">
        <v>314</v>
      </c>
      <c r="D77" s="13" t="s">
        <v>151</v>
      </c>
      <c r="E77" s="2">
        <v>9531070.0</v>
      </c>
      <c r="F77" s="44">
        <v>100.0</v>
      </c>
      <c r="G77" s="44">
        <v>100.0</v>
      </c>
      <c r="H77" s="44">
        <v>100.0</v>
      </c>
      <c r="I77" s="44">
        <v>100.0</v>
      </c>
      <c r="J77" s="51">
        <v>100.0</v>
      </c>
      <c r="K77" s="51">
        <v>70.0</v>
      </c>
      <c r="L77" s="46">
        <v>50.0</v>
      </c>
      <c r="M77" s="46">
        <v>0.0</v>
      </c>
      <c r="N77" s="47">
        <v>50.0</v>
      </c>
      <c r="O77" s="47">
        <v>0.0</v>
      </c>
      <c r="P77" s="44">
        <v>100.0</v>
      </c>
      <c r="Q77" s="44">
        <v>100.0</v>
      </c>
      <c r="R77" s="44">
        <v>100.0</v>
      </c>
      <c r="S77" s="44">
        <v>100.0</v>
      </c>
      <c r="T77" s="44">
        <v>100.0</v>
      </c>
      <c r="U77" s="44">
        <v>100.0</v>
      </c>
      <c r="V77" s="44">
        <v>100.0</v>
      </c>
      <c r="W77" s="44">
        <v>100.0</v>
      </c>
      <c r="X77" s="48">
        <v>100.0</v>
      </c>
      <c r="Y77" s="48">
        <v>100.0</v>
      </c>
      <c r="Z77" s="48">
        <v>100.0</v>
      </c>
      <c r="AA77" s="48">
        <v>100.0</v>
      </c>
      <c r="AB77" s="35">
        <f t="shared" si="2"/>
        <v>2000</v>
      </c>
      <c r="AC77" s="35">
        <f t="shared" si="3"/>
        <v>940</v>
      </c>
      <c r="AD77" s="35">
        <f t="shared" si="4"/>
        <v>400</v>
      </c>
      <c r="AE77" s="35">
        <f t="shared" si="5"/>
        <v>800</v>
      </c>
      <c r="AF77" s="35">
        <f t="shared" si="6"/>
        <v>4000</v>
      </c>
      <c r="AG77" s="35">
        <f t="shared" si="7"/>
        <v>1500</v>
      </c>
      <c r="AH77" s="43">
        <f t="shared" si="8"/>
        <v>9640</v>
      </c>
      <c r="AI77" s="35">
        <f t="shared" si="9"/>
        <v>0.8382608696</v>
      </c>
      <c r="AJ77" s="35">
        <f t="shared" si="10"/>
        <v>83.82608696</v>
      </c>
      <c r="AK77" s="35"/>
      <c r="AL77" s="35"/>
      <c r="AM77" s="35"/>
      <c r="AN77" s="35"/>
      <c r="AO77" s="35"/>
      <c r="AP77" s="35"/>
      <c r="AQ77" s="35"/>
      <c r="AR77" s="35"/>
      <c r="AS77" s="35"/>
    </row>
    <row r="78">
      <c r="A78" s="2" t="s">
        <v>315</v>
      </c>
      <c r="B78" s="2" t="s">
        <v>316</v>
      </c>
      <c r="C78" s="13" t="s">
        <v>317</v>
      </c>
      <c r="D78" s="13" t="s">
        <v>25</v>
      </c>
      <c r="E78" s="2">
        <v>9531071.0</v>
      </c>
      <c r="F78" s="44">
        <v>100.0</v>
      </c>
      <c r="G78" s="44">
        <v>100.0</v>
      </c>
      <c r="H78" s="44">
        <v>100.0</v>
      </c>
      <c r="I78" s="44">
        <v>100.0</v>
      </c>
      <c r="J78" s="49">
        <v>100.0</v>
      </c>
      <c r="K78" s="49">
        <v>80.0</v>
      </c>
      <c r="L78" s="42">
        <v>100.0</v>
      </c>
      <c r="M78" s="42">
        <v>100.0</v>
      </c>
      <c r="N78" s="42">
        <v>100.0</v>
      </c>
      <c r="O78" s="42">
        <v>100.0</v>
      </c>
      <c r="P78" s="44">
        <v>100.0</v>
      </c>
      <c r="Q78" s="44">
        <v>100.0</v>
      </c>
      <c r="R78" s="44">
        <v>100.0</v>
      </c>
      <c r="S78" s="44">
        <v>0.0</v>
      </c>
      <c r="T78" s="44">
        <v>100.0</v>
      </c>
      <c r="U78" s="44">
        <v>0.0</v>
      </c>
      <c r="V78" s="44">
        <v>0.0</v>
      </c>
      <c r="W78" s="44">
        <v>0.0</v>
      </c>
      <c r="X78" s="48">
        <v>100.0</v>
      </c>
      <c r="Y78" s="48">
        <v>100.0</v>
      </c>
      <c r="Z78" s="48">
        <v>100.0</v>
      </c>
      <c r="AA78" s="48">
        <v>100.0</v>
      </c>
      <c r="AB78" s="35">
        <f t="shared" si="2"/>
        <v>2000</v>
      </c>
      <c r="AC78" s="35">
        <f t="shared" si="3"/>
        <v>960</v>
      </c>
      <c r="AD78" s="35">
        <f t="shared" si="4"/>
        <v>1000</v>
      </c>
      <c r="AE78" s="35">
        <f t="shared" si="5"/>
        <v>2000</v>
      </c>
      <c r="AF78" s="35">
        <f t="shared" si="6"/>
        <v>3000</v>
      </c>
      <c r="AG78" s="35">
        <f t="shared" si="7"/>
        <v>1500</v>
      </c>
      <c r="AH78" s="43">
        <f t="shared" si="8"/>
        <v>10460</v>
      </c>
      <c r="AI78" s="35">
        <f t="shared" si="9"/>
        <v>0.9095652174</v>
      </c>
      <c r="AJ78" s="35">
        <f t="shared" si="10"/>
        <v>90.95652174</v>
      </c>
      <c r="AK78" s="35"/>
      <c r="AL78" s="35"/>
      <c r="AM78" s="35"/>
      <c r="AN78" s="35"/>
      <c r="AO78" s="35"/>
      <c r="AP78" s="35"/>
      <c r="AQ78" s="35"/>
      <c r="AR78" s="35"/>
      <c r="AS78" s="35"/>
    </row>
    <row r="79">
      <c r="A79" s="2" t="s">
        <v>318</v>
      </c>
      <c r="B79" s="2" t="s">
        <v>319</v>
      </c>
      <c r="C79" s="13" t="s">
        <v>320</v>
      </c>
      <c r="D79" s="13" t="s">
        <v>321</v>
      </c>
      <c r="E79" s="2">
        <v>9531072.0</v>
      </c>
      <c r="F79" s="44">
        <v>100.0</v>
      </c>
      <c r="G79" s="44">
        <v>100.0</v>
      </c>
      <c r="H79" s="44">
        <v>100.0</v>
      </c>
      <c r="I79" s="44">
        <v>100.0</v>
      </c>
      <c r="J79" s="51">
        <v>100.0</v>
      </c>
      <c r="K79" s="51">
        <v>80.0</v>
      </c>
      <c r="L79" s="46">
        <v>100.0</v>
      </c>
      <c r="M79" s="46">
        <v>100.0</v>
      </c>
      <c r="N79" s="47">
        <v>100.0</v>
      </c>
      <c r="O79" s="47">
        <v>100.0</v>
      </c>
      <c r="P79" s="44">
        <v>100.0</v>
      </c>
      <c r="Q79" s="44">
        <v>100.0</v>
      </c>
      <c r="R79" s="44">
        <v>100.0</v>
      </c>
      <c r="S79" s="44">
        <v>100.0</v>
      </c>
      <c r="T79" s="44">
        <v>100.0</v>
      </c>
      <c r="U79" s="44">
        <v>100.0</v>
      </c>
      <c r="V79" s="44">
        <v>100.0</v>
      </c>
      <c r="W79" s="44">
        <v>100.0</v>
      </c>
      <c r="X79" s="48">
        <v>100.0</v>
      </c>
      <c r="Y79" s="48">
        <v>100.0</v>
      </c>
      <c r="Z79" s="48">
        <v>100.0</v>
      </c>
      <c r="AA79" s="48">
        <v>100.0</v>
      </c>
      <c r="AB79" s="35">
        <f t="shared" si="2"/>
        <v>2000</v>
      </c>
      <c r="AC79" s="35">
        <f t="shared" si="3"/>
        <v>960</v>
      </c>
      <c r="AD79" s="35">
        <f t="shared" si="4"/>
        <v>1000</v>
      </c>
      <c r="AE79" s="35">
        <f t="shared" si="5"/>
        <v>2000</v>
      </c>
      <c r="AF79" s="35">
        <f t="shared" si="6"/>
        <v>4000</v>
      </c>
      <c r="AG79" s="35">
        <f t="shared" si="7"/>
        <v>1500</v>
      </c>
      <c r="AH79" s="43">
        <f t="shared" si="8"/>
        <v>11460</v>
      </c>
      <c r="AI79" s="35">
        <f t="shared" si="9"/>
        <v>0.9965217391</v>
      </c>
      <c r="AJ79" s="35">
        <f t="shared" si="10"/>
        <v>99.65217391</v>
      </c>
      <c r="AK79" s="35"/>
      <c r="AL79" s="35"/>
      <c r="AM79" s="35"/>
      <c r="AN79" s="35"/>
      <c r="AO79" s="35"/>
      <c r="AP79" s="35"/>
      <c r="AQ79" s="35"/>
      <c r="AR79" s="35"/>
      <c r="AS79" s="35"/>
    </row>
    <row r="80">
      <c r="A80" s="2" t="s">
        <v>322</v>
      </c>
      <c r="B80" s="2" t="s">
        <v>323</v>
      </c>
      <c r="C80" s="13" t="s">
        <v>324</v>
      </c>
      <c r="D80" s="13" t="s">
        <v>222</v>
      </c>
      <c r="E80" s="2">
        <v>9531073.0</v>
      </c>
      <c r="F80" s="44">
        <v>100.0</v>
      </c>
      <c r="G80" s="44">
        <v>100.0</v>
      </c>
      <c r="H80" s="44">
        <v>100.0</v>
      </c>
      <c r="I80" s="44">
        <v>100.0</v>
      </c>
      <c r="J80" s="49">
        <v>100.0</v>
      </c>
      <c r="K80" s="49">
        <v>100.0</v>
      </c>
      <c r="L80" s="42">
        <v>100.0</v>
      </c>
      <c r="M80" s="42">
        <v>100.0</v>
      </c>
      <c r="N80" s="42">
        <v>100.0</v>
      </c>
      <c r="O80" s="42">
        <v>100.0</v>
      </c>
      <c r="P80" s="44">
        <v>100.0</v>
      </c>
      <c r="Q80" s="44">
        <v>100.0</v>
      </c>
      <c r="R80" s="44">
        <v>100.0</v>
      </c>
      <c r="S80" s="44">
        <v>100.0</v>
      </c>
      <c r="T80" s="44">
        <v>100.0</v>
      </c>
      <c r="U80" s="44">
        <v>100.0</v>
      </c>
      <c r="V80" s="44">
        <v>100.0</v>
      </c>
      <c r="W80" s="44">
        <v>100.0</v>
      </c>
      <c r="X80" s="48">
        <v>100.0</v>
      </c>
      <c r="Y80" s="48">
        <v>100.0</v>
      </c>
      <c r="Z80" s="48">
        <v>100.0</v>
      </c>
      <c r="AA80" s="48">
        <v>100.0</v>
      </c>
      <c r="AB80" s="35">
        <f t="shared" si="2"/>
        <v>2000</v>
      </c>
      <c r="AC80" s="35">
        <f t="shared" si="3"/>
        <v>1000</v>
      </c>
      <c r="AD80" s="35">
        <f t="shared" si="4"/>
        <v>1000</v>
      </c>
      <c r="AE80" s="35">
        <f t="shared" si="5"/>
        <v>2000</v>
      </c>
      <c r="AF80" s="35">
        <f t="shared" si="6"/>
        <v>4000</v>
      </c>
      <c r="AG80" s="35">
        <f t="shared" si="7"/>
        <v>1500</v>
      </c>
      <c r="AH80" s="43">
        <f t="shared" si="8"/>
        <v>11500</v>
      </c>
      <c r="AI80" s="35">
        <f t="shared" si="9"/>
        <v>1</v>
      </c>
      <c r="AJ80" s="35">
        <f t="shared" si="10"/>
        <v>100</v>
      </c>
      <c r="AK80" s="35"/>
      <c r="AL80" s="35"/>
      <c r="AM80" s="35"/>
      <c r="AN80" s="35"/>
      <c r="AO80" s="35"/>
      <c r="AP80" s="35"/>
      <c r="AQ80" s="35"/>
      <c r="AR80" s="35"/>
      <c r="AS80" s="35"/>
    </row>
    <row r="81">
      <c r="A81" s="2" t="s">
        <v>325</v>
      </c>
      <c r="B81" s="2" t="s">
        <v>326</v>
      </c>
      <c r="C81" s="13" t="s">
        <v>327</v>
      </c>
      <c r="D81" s="13" t="s">
        <v>65</v>
      </c>
      <c r="E81" s="2">
        <v>9531074.0</v>
      </c>
      <c r="F81" s="44">
        <v>100.0</v>
      </c>
      <c r="G81" s="44">
        <v>100.0</v>
      </c>
      <c r="H81" s="44">
        <v>100.0</v>
      </c>
      <c r="I81" s="44">
        <v>100.0</v>
      </c>
      <c r="J81" s="51">
        <v>100.0</v>
      </c>
      <c r="K81" s="51">
        <v>100.0</v>
      </c>
      <c r="L81" s="46">
        <v>100.0</v>
      </c>
      <c r="M81" s="46">
        <v>100.0</v>
      </c>
      <c r="N81" s="47">
        <v>100.0</v>
      </c>
      <c r="O81" s="47">
        <v>100.0</v>
      </c>
      <c r="P81" s="44">
        <v>100.0</v>
      </c>
      <c r="Q81" s="44">
        <v>100.0</v>
      </c>
      <c r="R81" s="44">
        <v>100.0</v>
      </c>
      <c r="S81" s="44">
        <v>100.0</v>
      </c>
      <c r="T81" s="44">
        <v>100.0</v>
      </c>
      <c r="U81" s="44">
        <v>100.0</v>
      </c>
      <c r="V81" s="44">
        <v>100.0</v>
      </c>
      <c r="W81" s="44">
        <v>100.0</v>
      </c>
      <c r="X81" s="48">
        <v>100.0</v>
      </c>
      <c r="Y81" s="48">
        <v>100.0</v>
      </c>
      <c r="Z81" s="48">
        <v>100.0</v>
      </c>
      <c r="AA81" s="48">
        <v>100.0</v>
      </c>
      <c r="AB81" s="35">
        <f t="shared" si="2"/>
        <v>2000</v>
      </c>
      <c r="AC81" s="35">
        <f t="shared" si="3"/>
        <v>1000</v>
      </c>
      <c r="AD81" s="35">
        <f t="shared" si="4"/>
        <v>1000</v>
      </c>
      <c r="AE81" s="35">
        <f t="shared" si="5"/>
        <v>2000</v>
      </c>
      <c r="AF81" s="35">
        <f t="shared" si="6"/>
        <v>4000</v>
      </c>
      <c r="AG81" s="35">
        <f t="shared" si="7"/>
        <v>1500</v>
      </c>
      <c r="AH81" s="43">
        <f t="shared" si="8"/>
        <v>11500</v>
      </c>
      <c r="AI81" s="35">
        <f t="shared" si="9"/>
        <v>1</v>
      </c>
      <c r="AJ81" s="35">
        <f t="shared" si="10"/>
        <v>100</v>
      </c>
      <c r="AK81" s="35"/>
      <c r="AL81" s="35"/>
      <c r="AM81" s="35"/>
      <c r="AN81" s="35"/>
      <c r="AO81" s="35"/>
      <c r="AP81" s="35"/>
      <c r="AQ81" s="35"/>
      <c r="AR81" s="35"/>
      <c r="AS81" s="35"/>
    </row>
    <row r="82">
      <c r="A82" s="2" t="s">
        <v>328</v>
      </c>
      <c r="B82" s="2" t="s">
        <v>329</v>
      </c>
      <c r="C82" s="13" t="s">
        <v>330</v>
      </c>
      <c r="D82" s="13" t="s">
        <v>331</v>
      </c>
      <c r="E82" s="2">
        <v>9531075.0</v>
      </c>
      <c r="F82" s="44">
        <v>100.0</v>
      </c>
      <c r="G82" s="44">
        <v>100.0</v>
      </c>
      <c r="H82" s="44">
        <v>100.0</v>
      </c>
      <c r="I82" s="44">
        <v>100.0</v>
      </c>
      <c r="J82" s="54">
        <v>100.0</v>
      </c>
      <c r="K82" s="54">
        <v>100.0</v>
      </c>
      <c r="L82" s="55">
        <v>100.0</v>
      </c>
      <c r="M82" s="55">
        <v>100.0</v>
      </c>
      <c r="N82" s="42">
        <v>100.0</v>
      </c>
      <c r="O82" s="42">
        <v>100.0</v>
      </c>
      <c r="P82" s="44">
        <v>100.0</v>
      </c>
      <c r="Q82" s="44">
        <v>100.0</v>
      </c>
      <c r="R82" s="44">
        <v>100.0</v>
      </c>
      <c r="S82" s="44">
        <v>100.0</v>
      </c>
      <c r="T82" s="44">
        <v>100.0</v>
      </c>
      <c r="U82" s="44">
        <v>100.0</v>
      </c>
      <c r="V82" s="44">
        <v>100.0</v>
      </c>
      <c r="W82" s="44">
        <v>100.0</v>
      </c>
      <c r="X82" s="48">
        <v>100.0</v>
      </c>
      <c r="Y82" s="48">
        <v>100.0</v>
      </c>
      <c r="Z82" s="48">
        <v>100.0</v>
      </c>
      <c r="AA82" s="48">
        <v>100.0</v>
      </c>
      <c r="AB82" s="35">
        <f t="shared" si="2"/>
        <v>2000</v>
      </c>
      <c r="AC82" s="35">
        <f t="shared" si="3"/>
        <v>1000</v>
      </c>
      <c r="AD82" s="35">
        <f t="shared" si="4"/>
        <v>1000</v>
      </c>
      <c r="AE82" s="35">
        <f t="shared" si="5"/>
        <v>2000</v>
      </c>
      <c r="AF82" s="35">
        <f t="shared" si="6"/>
        <v>4000</v>
      </c>
      <c r="AG82" s="35">
        <f t="shared" si="7"/>
        <v>1500</v>
      </c>
      <c r="AH82" s="43">
        <f t="shared" si="8"/>
        <v>11500</v>
      </c>
      <c r="AI82" s="35">
        <f t="shared" si="9"/>
        <v>1</v>
      </c>
      <c r="AJ82" s="35">
        <f t="shared" si="10"/>
        <v>100</v>
      </c>
      <c r="AK82" s="35"/>
      <c r="AL82" s="35"/>
      <c r="AM82" s="35"/>
      <c r="AN82" s="35"/>
      <c r="AO82" s="35"/>
      <c r="AP82" s="35"/>
      <c r="AQ82" s="35"/>
      <c r="AR82" s="35"/>
      <c r="AS82" s="35"/>
    </row>
    <row r="83">
      <c r="A83" s="2" t="s">
        <v>332</v>
      </c>
      <c r="B83" s="2" t="s">
        <v>333</v>
      </c>
      <c r="C83" s="13" t="s">
        <v>334</v>
      </c>
      <c r="D83" s="13" t="s">
        <v>54</v>
      </c>
      <c r="E83" s="2">
        <v>9531076.0</v>
      </c>
      <c r="F83" s="44">
        <v>100.0</v>
      </c>
      <c r="G83" s="44">
        <v>100.0</v>
      </c>
      <c r="H83" s="44">
        <v>100.0</v>
      </c>
      <c r="I83" s="44">
        <v>100.0</v>
      </c>
      <c r="J83" s="51">
        <v>100.0</v>
      </c>
      <c r="K83" s="51">
        <v>90.0</v>
      </c>
      <c r="L83" s="46">
        <v>100.0</v>
      </c>
      <c r="M83" s="46">
        <v>100.0</v>
      </c>
      <c r="N83" s="47">
        <v>100.0</v>
      </c>
      <c r="O83" s="47">
        <v>100.0</v>
      </c>
      <c r="P83" s="44">
        <v>100.0</v>
      </c>
      <c r="Q83" s="44">
        <v>100.0</v>
      </c>
      <c r="R83" s="44">
        <v>100.0</v>
      </c>
      <c r="S83" s="44">
        <v>100.0</v>
      </c>
      <c r="T83" s="44">
        <v>100.0</v>
      </c>
      <c r="U83" s="44">
        <v>100.0</v>
      </c>
      <c r="V83" s="44">
        <v>100.0</v>
      </c>
      <c r="W83" s="44">
        <v>100.0</v>
      </c>
      <c r="X83" s="48">
        <v>100.0</v>
      </c>
      <c r="Y83" s="48">
        <v>100.0</v>
      </c>
      <c r="Z83" s="48">
        <v>100.0</v>
      </c>
      <c r="AA83" s="48">
        <v>100.0</v>
      </c>
      <c r="AB83" s="35">
        <f t="shared" si="2"/>
        <v>2000</v>
      </c>
      <c r="AC83" s="35">
        <f t="shared" si="3"/>
        <v>980</v>
      </c>
      <c r="AD83" s="35">
        <f t="shared" si="4"/>
        <v>1000</v>
      </c>
      <c r="AE83" s="35">
        <f t="shared" si="5"/>
        <v>2000</v>
      </c>
      <c r="AF83" s="35">
        <f t="shared" si="6"/>
        <v>4000</v>
      </c>
      <c r="AG83" s="35">
        <f t="shared" si="7"/>
        <v>1500</v>
      </c>
      <c r="AH83" s="43">
        <f t="shared" si="8"/>
        <v>11480</v>
      </c>
      <c r="AI83" s="35">
        <f t="shared" si="9"/>
        <v>0.9982608696</v>
      </c>
      <c r="AJ83" s="35">
        <f t="shared" si="10"/>
        <v>99.82608696</v>
      </c>
      <c r="AK83" s="35"/>
      <c r="AL83" s="35"/>
      <c r="AM83" s="35"/>
      <c r="AN83" s="35"/>
      <c r="AO83" s="35"/>
      <c r="AP83" s="35"/>
      <c r="AQ83" s="35"/>
      <c r="AR83" s="35"/>
      <c r="AS83" s="35"/>
    </row>
    <row r="84">
      <c r="A84" s="2" t="s">
        <v>335</v>
      </c>
      <c r="B84" s="2" t="s">
        <v>336</v>
      </c>
      <c r="C84" s="13" t="s">
        <v>337</v>
      </c>
      <c r="D84" s="13" t="s">
        <v>338</v>
      </c>
      <c r="E84" s="2">
        <v>9531078.0</v>
      </c>
      <c r="F84" s="52">
        <v>100.0</v>
      </c>
      <c r="G84" s="52">
        <v>100.0</v>
      </c>
      <c r="H84" s="52">
        <v>100.0</v>
      </c>
      <c r="I84" s="52">
        <v>100.0</v>
      </c>
      <c r="J84" s="54">
        <v>100.0</v>
      </c>
      <c r="K84" s="54">
        <v>100.0</v>
      </c>
      <c r="L84" s="55">
        <v>100.0</v>
      </c>
      <c r="M84" s="55">
        <v>100.0</v>
      </c>
      <c r="N84" s="42">
        <v>100.0</v>
      </c>
      <c r="O84" s="42">
        <v>100.0</v>
      </c>
      <c r="P84" s="44">
        <v>100.0</v>
      </c>
      <c r="Q84" s="44">
        <v>100.0</v>
      </c>
      <c r="R84" s="44">
        <v>100.0</v>
      </c>
      <c r="S84" s="44">
        <v>100.0</v>
      </c>
      <c r="T84" s="44">
        <v>100.0</v>
      </c>
      <c r="U84" s="44">
        <v>100.0</v>
      </c>
      <c r="V84" s="44">
        <v>100.0</v>
      </c>
      <c r="W84" s="44">
        <v>100.0</v>
      </c>
      <c r="X84" s="48">
        <v>100.0</v>
      </c>
      <c r="Y84" s="48">
        <v>100.0</v>
      </c>
      <c r="Z84" s="48">
        <v>100.0</v>
      </c>
      <c r="AA84" s="48">
        <v>100.0</v>
      </c>
      <c r="AB84" s="35">
        <f t="shared" si="2"/>
        <v>2000</v>
      </c>
      <c r="AC84" s="35">
        <f t="shared" si="3"/>
        <v>1000</v>
      </c>
      <c r="AD84" s="35">
        <f t="shared" si="4"/>
        <v>1000</v>
      </c>
      <c r="AE84" s="35">
        <f t="shared" si="5"/>
        <v>2000</v>
      </c>
      <c r="AF84" s="35">
        <f t="shared" si="6"/>
        <v>4000</v>
      </c>
      <c r="AG84" s="35">
        <f t="shared" si="7"/>
        <v>1500</v>
      </c>
      <c r="AH84" s="43">
        <f t="shared" si="8"/>
        <v>11500</v>
      </c>
      <c r="AI84" s="35">
        <f t="shared" si="9"/>
        <v>1</v>
      </c>
      <c r="AJ84" s="35">
        <f t="shared" si="10"/>
        <v>100</v>
      </c>
      <c r="AK84" s="35"/>
      <c r="AL84" s="35"/>
      <c r="AM84" s="35"/>
      <c r="AN84" s="35"/>
      <c r="AO84" s="35"/>
      <c r="AP84" s="35"/>
      <c r="AQ84" s="35"/>
      <c r="AR84" s="35"/>
      <c r="AS84" s="35"/>
    </row>
    <row r="85">
      <c r="A85" s="2" t="s">
        <v>339</v>
      </c>
      <c r="B85" s="2" t="s">
        <v>340</v>
      </c>
      <c r="C85" s="13" t="s">
        <v>337</v>
      </c>
      <c r="D85" s="13" t="s">
        <v>341</v>
      </c>
      <c r="E85" s="2">
        <v>9531079.0</v>
      </c>
      <c r="F85" s="44">
        <v>100.0</v>
      </c>
      <c r="G85" s="44">
        <v>100.0</v>
      </c>
      <c r="H85" s="44">
        <v>100.0</v>
      </c>
      <c r="I85" s="44">
        <v>100.0</v>
      </c>
      <c r="J85" s="51">
        <v>100.0</v>
      </c>
      <c r="K85" s="51">
        <v>70.0</v>
      </c>
      <c r="L85" s="46">
        <v>100.0</v>
      </c>
      <c r="M85" s="46">
        <v>100.0</v>
      </c>
      <c r="N85" s="47">
        <v>100.0</v>
      </c>
      <c r="O85" s="47">
        <v>100.0</v>
      </c>
      <c r="P85" s="44">
        <v>100.0</v>
      </c>
      <c r="Q85" s="44">
        <v>100.0</v>
      </c>
      <c r="R85" s="44">
        <v>100.0</v>
      </c>
      <c r="S85" s="44">
        <v>100.0</v>
      </c>
      <c r="T85" s="44">
        <v>100.0</v>
      </c>
      <c r="U85" s="44">
        <v>100.0</v>
      </c>
      <c r="V85" s="44">
        <v>100.0</v>
      </c>
      <c r="W85" s="44">
        <v>100.0</v>
      </c>
      <c r="X85" s="48">
        <v>100.0</v>
      </c>
      <c r="Y85" s="48">
        <v>100.0</v>
      </c>
      <c r="Z85" s="48">
        <v>100.0</v>
      </c>
      <c r="AA85" s="48">
        <v>100.0</v>
      </c>
      <c r="AB85" s="35">
        <f t="shared" si="2"/>
        <v>2000</v>
      </c>
      <c r="AC85" s="35">
        <f t="shared" si="3"/>
        <v>940</v>
      </c>
      <c r="AD85" s="35">
        <f t="shared" si="4"/>
        <v>1000</v>
      </c>
      <c r="AE85" s="35">
        <f t="shared" si="5"/>
        <v>2000</v>
      </c>
      <c r="AF85" s="35">
        <f t="shared" si="6"/>
        <v>4000</v>
      </c>
      <c r="AG85" s="35">
        <f t="shared" si="7"/>
        <v>1500</v>
      </c>
      <c r="AH85" s="43">
        <f t="shared" si="8"/>
        <v>11440</v>
      </c>
      <c r="AI85" s="35">
        <f t="shared" si="9"/>
        <v>0.9947826087</v>
      </c>
      <c r="AJ85" s="35">
        <f t="shared" si="10"/>
        <v>99.47826087</v>
      </c>
      <c r="AK85" s="35"/>
      <c r="AL85" s="35"/>
      <c r="AM85" s="35"/>
      <c r="AN85" s="35"/>
      <c r="AO85" s="35"/>
      <c r="AP85" s="35"/>
      <c r="AQ85" s="35"/>
      <c r="AR85" s="35"/>
      <c r="AS85" s="35"/>
    </row>
    <row r="86">
      <c r="A86" s="2" t="s">
        <v>342</v>
      </c>
      <c r="B86" s="2" t="s">
        <v>343</v>
      </c>
      <c r="C86" s="13" t="s">
        <v>344</v>
      </c>
      <c r="D86" s="13" t="s">
        <v>345</v>
      </c>
      <c r="E86" s="2">
        <v>9531080.0</v>
      </c>
      <c r="F86" s="44">
        <v>100.0</v>
      </c>
      <c r="G86" s="44">
        <v>100.0</v>
      </c>
      <c r="H86" s="44">
        <v>100.0</v>
      </c>
      <c r="I86" s="44">
        <v>50.0</v>
      </c>
      <c r="J86" s="49">
        <v>100.0</v>
      </c>
      <c r="K86" s="49">
        <v>100.0</v>
      </c>
      <c r="L86" s="42">
        <v>100.0</v>
      </c>
      <c r="M86" s="42">
        <v>100.0</v>
      </c>
      <c r="N86" s="42">
        <v>100.0</v>
      </c>
      <c r="O86" s="42">
        <v>100.0</v>
      </c>
      <c r="P86" s="44">
        <v>100.0</v>
      </c>
      <c r="Q86" s="44">
        <v>100.0</v>
      </c>
      <c r="R86" s="44">
        <v>100.0</v>
      </c>
      <c r="S86" s="44">
        <v>100.0</v>
      </c>
      <c r="T86" s="44">
        <v>100.0</v>
      </c>
      <c r="U86" s="44">
        <v>100.0</v>
      </c>
      <c r="V86" s="44">
        <v>100.0</v>
      </c>
      <c r="W86" s="44">
        <v>100.0</v>
      </c>
      <c r="X86" s="48">
        <v>100.0</v>
      </c>
      <c r="Y86" s="48">
        <v>100.0</v>
      </c>
      <c r="Z86" s="48">
        <v>100.0</v>
      </c>
      <c r="AA86" s="48">
        <v>100.0</v>
      </c>
      <c r="AB86" s="35">
        <f t="shared" si="2"/>
        <v>1900</v>
      </c>
      <c r="AC86" s="35">
        <f t="shared" si="3"/>
        <v>1000</v>
      </c>
      <c r="AD86" s="35">
        <f t="shared" si="4"/>
        <v>1000</v>
      </c>
      <c r="AE86" s="35">
        <f t="shared" si="5"/>
        <v>2000</v>
      </c>
      <c r="AF86" s="35">
        <f t="shared" si="6"/>
        <v>4000</v>
      </c>
      <c r="AG86" s="35">
        <f t="shared" si="7"/>
        <v>1500</v>
      </c>
      <c r="AH86" s="43">
        <f t="shared" si="8"/>
        <v>11400</v>
      </c>
      <c r="AI86" s="35">
        <f t="shared" si="9"/>
        <v>0.9913043478</v>
      </c>
      <c r="AJ86" s="35">
        <f t="shared" si="10"/>
        <v>99.13043478</v>
      </c>
      <c r="AK86" s="35"/>
      <c r="AL86" s="35"/>
      <c r="AM86" s="35"/>
      <c r="AN86" s="35"/>
      <c r="AO86" s="35"/>
      <c r="AP86" s="35"/>
      <c r="AQ86" s="35"/>
      <c r="AR86" s="35"/>
      <c r="AS86" s="35"/>
    </row>
    <row r="87">
      <c r="A87" s="2" t="s">
        <v>346</v>
      </c>
      <c r="B87" s="2" t="s">
        <v>347</v>
      </c>
      <c r="C87" s="13" t="s">
        <v>348</v>
      </c>
      <c r="D87" s="13" t="s">
        <v>65</v>
      </c>
      <c r="E87" s="2">
        <v>9531081.0</v>
      </c>
      <c r="F87" s="44">
        <v>100.0</v>
      </c>
      <c r="G87" s="44">
        <v>100.0</v>
      </c>
      <c r="H87" s="44">
        <v>90.0</v>
      </c>
      <c r="I87" s="44">
        <v>100.0</v>
      </c>
      <c r="J87" s="51">
        <v>100.0</v>
      </c>
      <c r="K87" s="51">
        <v>100.0</v>
      </c>
      <c r="L87" s="46">
        <v>100.0</v>
      </c>
      <c r="M87" s="46">
        <v>100.0</v>
      </c>
      <c r="N87" s="47">
        <v>100.0</v>
      </c>
      <c r="O87" s="47">
        <v>100.0</v>
      </c>
      <c r="P87" s="44">
        <v>100.0</v>
      </c>
      <c r="Q87" s="44">
        <v>100.0</v>
      </c>
      <c r="R87" s="44">
        <v>100.0</v>
      </c>
      <c r="S87" s="44">
        <v>0.0</v>
      </c>
      <c r="T87" s="44">
        <v>100.0</v>
      </c>
      <c r="U87" s="44">
        <v>0.0</v>
      </c>
      <c r="V87" s="44">
        <v>100.0</v>
      </c>
      <c r="W87" s="44">
        <v>100.0</v>
      </c>
      <c r="X87" s="48">
        <v>100.0</v>
      </c>
      <c r="Y87" s="48">
        <v>100.0</v>
      </c>
      <c r="Z87" s="48">
        <v>100.0</v>
      </c>
      <c r="AA87" s="48">
        <v>100.0</v>
      </c>
      <c r="AB87" s="35">
        <f t="shared" si="2"/>
        <v>1920</v>
      </c>
      <c r="AC87" s="35">
        <f t="shared" si="3"/>
        <v>1000</v>
      </c>
      <c r="AD87" s="35">
        <f t="shared" si="4"/>
        <v>1000</v>
      </c>
      <c r="AE87" s="35">
        <f t="shared" si="5"/>
        <v>2000</v>
      </c>
      <c r="AF87" s="35">
        <f t="shared" si="6"/>
        <v>3500</v>
      </c>
      <c r="AG87" s="35">
        <f t="shared" si="7"/>
        <v>1500</v>
      </c>
      <c r="AH87" s="43">
        <f t="shared" si="8"/>
        <v>10920</v>
      </c>
      <c r="AI87" s="35">
        <f t="shared" si="9"/>
        <v>0.9495652174</v>
      </c>
      <c r="AJ87" s="35">
        <f t="shared" si="10"/>
        <v>94.95652174</v>
      </c>
      <c r="AK87" s="35"/>
      <c r="AL87" s="35"/>
      <c r="AM87" s="35"/>
      <c r="AN87" s="35"/>
      <c r="AO87" s="35"/>
      <c r="AP87" s="35"/>
      <c r="AQ87" s="35"/>
      <c r="AR87" s="35"/>
      <c r="AS87" s="35"/>
    </row>
    <row r="88">
      <c r="A88" s="2" t="s">
        <v>349</v>
      </c>
      <c r="B88" s="2" t="s">
        <v>350</v>
      </c>
      <c r="C88" s="13" t="s">
        <v>351</v>
      </c>
      <c r="D88" s="13" t="s">
        <v>90</v>
      </c>
      <c r="E88" s="2">
        <v>9531083.0</v>
      </c>
      <c r="F88" s="44">
        <v>100.0</v>
      </c>
      <c r="G88" s="44">
        <v>100.0</v>
      </c>
      <c r="H88" s="44">
        <v>100.0</v>
      </c>
      <c r="I88" s="44">
        <v>100.0</v>
      </c>
      <c r="J88" s="49">
        <v>100.0</v>
      </c>
      <c r="K88" s="49">
        <v>50.0</v>
      </c>
      <c r="L88" s="42">
        <v>100.0</v>
      </c>
      <c r="M88" s="42">
        <v>100.0</v>
      </c>
      <c r="N88" s="42">
        <v>50.0</v>
      </c>
      <c r="O88" s="42">
        <v>0.0</v>
      </c>
      <c r="P88" s="44">
        <v>100.0</v>
      </c>
      <c r="Q88" s="44">
        <v>100.0</v>
      </c>
      <c r="R88" s="44">
        <v>100.0</v>
      </c>
      <c r="S88" s="44">
        <v>100.0</v>
      </c>
      <c r="T88" s="44">
        <v>100.0</v>
      </c>
      <c r="U88" s="44">
        <v>50.0</v>
      </c>
      <c r="V88" s="44">
        <v>100.0</v>
      </c>
      <c r="W88" s="44">
        <v>50.0</v>
      </c>
      <c r="X88" s="48">
        <v>100.0</v>
      </c>
      <c r="Y88" s="48">
        <v>100.0</v>
      </c>
      <c r="Z88" s="48">
        <v>100.0</v>
      </c>
      <c r="AA88" s="48">
        <v>100.0</v>
      </c>
      <c r="AB88" s="35">
        <f t="shared" si="2"/>
        <v>2000</v>
      </c>
      <c r="AC88" s="35">
        <f t="shared" si="3"/>
        <v>900</v>
      </c>
      <c r="AD88" s="35">
        <f t="shared" si="4"/>
        <v>1000</v>
      </c>
      <c r="AE88" s="35">
        <f t="shared" si="5"/>
        <v>800</v>
      </c>
      <c r="AF88" s="35">
        <f t="shared" si="6"/>
        <v>3850</v>
      </c>
      <c r="AG88" s="35">
        <f t="shared" si="7"/>
        <v>1500</v>
      </c>
      <c r="AH88" s="43">
        <f t="shared" si="8"/>
        <v>10050</v>
      </c>
      <c r="AI88" s="35">
        <f t="shared" si="9"/>
        <v>0.8739130435</v>
      </c>
      <c r="AJ88" s="35">
        <f t="shared" si="10"/>
        <v>87.39130435</v>
      </c>
      <c r="AK88" s="35"/>
      <c r="AL88" s="35"/>
      <c r="AM88" s="35"/>
      <c r="AN88" s="35"/>
      <c r="AO88" s="35"/>
      <c r="AP88" s="35"/>
      <c r="AQ88" s="35"/>
      <c r="AR88" s="35"/>
      <c r="AS88" s="35"/>
    </row>
    <row r="89">
      <c r="A89" s="2" t="s">
        <v>352</v>
      </c>
      <c r="B89" s="2" t="s">
        <v>353</v>
      </c>
      <c r="C89" s="13" t="s">
        <v>354</v>
      </c>
      <c r="D89" s="13" t="s">
        <v>65</v>
      </c>
      <c r="E89" s="2">
        <v>9531086.0</v>
      </c>
      <c r="F89" s="44">
        <v>100.0</v>
      </c>
      <c r="G89" s="44">
        <v>100.0</v>
      </c>
      <c r="H89" s="44">
        <v>100.0</v>
      </c>
      <c r="I89" s="44">
        <v>100.0</v>
      </c>
      <c r="J89" s="51">
        <v>100.0</v>
      </c>
      <c r="K89" s="51">
        <v>80.0</v>
      </c>
      <c r="L89" s="46">
        <v>100.0</v>
      </c>
      <c r="M89" s="46">
        <v>100.0</v>
      </c>
      <c r="N89" s="47">
        <v>100.0</v>
      </c>
      <c r="O89" s="47">
        <v>90.0</v>
      </c>
      <c r="P89" s="44">
        <v>100.0</v>
      </c>
      <c r="Q89" s="44">
        <v>100.0</v>
      </c>
      <c r="R89" s="44">
        <v>100.0</v>
      </c>
      <c r="S89" s="44">
        <v>100.0</v>
      </c>
      <c r="T89" s="44">
        <v>100.0</v>
      </c>
      <c r="U89" s="44">
        <v>100.0</v>
      </c>
      <c r="V89" s="44">
        <v>100.0</v>
      </c>
      <c r="W89" s="44">
        <v>100.0</v>
      </c>
      <c r="X89" s="48">
        <v>100.0</v>
      </c>
      <c r="Y89" s="48">
        <v>100.0</v>
      </c>
      <c r="Z89" s="48">
        <v>100.0</v>
      </c>
      <c r="AA89" s="48">
        <v>100.0</v>
      </c>
      <c r="AB89" s="35">
        <f t="shared" si="2"/>
        <v>2000</v>
      </c>
      <c r="AC89" s="35">
        <f t="shared" si="3"/>
        <v>960</v>
      </c>
      <c r="AD89" s="35">
        <f t="shared" si="4"/>
        <v>1000</v>
      </c>
      <c r="AE89" s="35">
        <f t="shared" si="5"/>
        <v>1960</v>
      </c>
      <c r="AF89" s="35">
        <f t="shared" si="6"/>
        <v>4000</v>
      </c>
      <c r="AG89" s="35">
        <f t="shared" si="7"/>
        <v>1500</v>
      </c>
      <c r="AH89" s="43">
        <f t="shared" si="8"/>
        <v>11420</v>
      </c>
      <c r="AI89" s="35">
        <f t="shared" si="9"/>
        <v>0.9930434783</v>
      </c>
      <c r="AJ89" s="35">
        <f t="shared" si="10"/>
        <v>99.30434783</v>
      </c>
      <c r="AK89" s="35"/>
      <c r="AL89" s="35"/>
      <c r="AM89" s="35"/>
      <c r="AN89" s="35"/>
      <c r="AO89" s="35"/>
      <c r="AP89" s="35"/>
      <c r="AQ89" s="35"/>
      <c r="AR89" s="35"/>
      <c r="AS89" s="35"/>
    </row>
    <row r="90">
      <c r="A90" s="2" t="s">
        <v>355</v>
      </c>
      <c r="B90" s="2" t="s">
        <v>356</v>
      </c>
      <c r="C90" s="13" t="s">
        <v>357</v>
      </c>
      <c r="D90" s="13" t="s">
        <v>65</v>
      </c>
      <c r="E90" s="2">
        <v>9531087.0</v>
      </c>
      <c r="F90" s="44">
        <v>100.0</v>
      </c>
      <c r="G90" s="44">
        <v>100.0</v>
      </c>
      <c r="H90" s="44">
        <v>100.0</v>
      </c>
      <c r="I90" s="44">
        <v>100.0</v>
      </c>
      <c r="J90" s="49">
        <v>100.0</v>
      </c>
      <c r="K90" s="49">
        <v>100.0</v>
      </c>
      <c r="L90" s="42">
        <v>100.0</v>
      </c>
      <c r="M90" s="42">
        <v>100.0</v>
      </c>
      <c r="N90" s="42">
        <v>100.0</v>
      </c>
      <c r="O90" s="42">
        <v>100.0</v>
      </c>
      <c r="P90" s="44">
        <v>100.0</v>
      </c>
      <c r="Q90" s="44">
        <v>100.0</v>
      </c>
      <c r="R90" s="44">
        <v>100.0</v>
      </c>
      <c r="S90" s="44">
        <v>100.0</v>
      </c>
      <c r="T90" s="44">
        <v>100.0</v>
      </c>
      <c r="U90" s="44">
        <v>100.0</v>
      </c>
      <c r="V90" s="44">
        <v>100.0</v>
      </c>
      <c r="W90" s="44">
        <v>100.0</v>
      </c>
      <c r="X90" s="48">
        <v>100.0</v>
      </c>
      <c r="Y90" s="48">
        <v>100.0</v>
      </c>
      <c r="Z90" s="48">
        <v>100.0</v>
      </c>
      <c r="AA90" s="48">
        <v>100.0</v>
      </c>
      <c r="AB90" s="35">
        <f t="shared" si="2"/>
        <v>2000</v>
      </c>
      <c r="AC90" s="35">
        <f t="shared" si="3"/>
        <v>1000</v>
      </c>
      <c r="AD90" s="35">
        <f t="shared" si="4"/>
        <v>1000</v>
      </c>
      <c r="AE90" s="35">
        <f t="shared" si="5"/>
        <v>2000</v>
      </c>
      <c r="AF90" s="35">
        <f t="shared" si="6"/>
        <v>4000</v>
      </c>
      <c r="AG90" s="35">
        <f t="shared" si="7"/>
        <v>1500</v>
      </c>
      <c r="AH90" s="43">
        <f t="shared" si="8"/>
        <v>11500</v>
      </c>
      <c r="AI90" s="35">
        <f t="shared" si="9"/>
        <v>1</v>
      </c>
      <c r="AJ90" s="35">
        <f t="shared" si="10"/>
        <v>100</v>
      </c>
      <c r="AK90" s="35"/>
      <c r="AL90" s="35"/>
      <c r="AM90" s="35"/>
      <c r="AN90" s="35"/>
      <c r="AO90" s="35"/>
      <c r="AP90" s="35"/>
      <c r="AQ90" s="35"/>
      <c r="AR90" s="35"/>
      <c r="AS90" s="35"/>
    </row>
    <row r="91">
      <c r="A91" s="2" t="s">
        <v>358</v>
      </c>
      <c r="B91" s="2" t="s">
        <v>359</v>
      </c>
      <c r="C91" s="13" t="s">
        <v>360</v>
      </c>
      <c r="D91" s="13" t="s">
        <v>361</v>
      </c>
      <c r="E91" s="2">
        <v>9531088.0</v>
      </c>
      <c r="F91" s="41"/>
      <c r="G91" s="41"/>
      <c r="H91" s="41"/>
      <c r="I91" s="41"/>
      <c r="J91" s="45">
        <v>0.0</v>
      </c>
      <c r="K91" s="45">
        <v>0.0</v>
      </c>
      <c r="L91" s="46">
        <v>0.0</v>
      </c>
      <c r="M91" s="46">
        <v>0.0</v>
      </c>
      <c r="N91" s="40"/>
      <c r="O91" s="40"/>
      <c r="P91" s="41"/>
      <c r="Q91" s="41"/>
      <c r="R91" s="41"/>
      <c r="S91" s="41"/>
      <c r="T91" s="41"/>
      <c r="U91" s="41"/>
      <c r="V91" s="41"/>
      <c r="W91" s="41"/>
      <c r="X91" s="36"/>
      <c r="Y91" s="36"/>
      <c r="Z91" s="36"/>
      <c r="AA91" s="36"/>
      <c r="AB91" s="35">
        <f t="shared" si="2"/>
        <v>0</v>
      </c>
      <c r="AC91" s="35">
        <f t="shared" si="3"/>
        <v>0</v>
      </c>
      <c r="AD91" s="35">
        <f t="shared" si="4"/>
        <v>0</v>
      </c>
      <c r="AE91" s="35">
        <f t="shared" si="5"/>
        <v>0</v>
      </c>
      <c r="AF91" s="35">
        <f t="shared" si="6"/>
        <v>0</v>
      </c>
      <c r="AG91" s="35">
        <f t="shared" si="7"/>
        <v>0</v>
      </c>
      <c r="AH91" s="43">
        <f t="shared" si="8"/>
        <v>0</v>
      </c>
      <c r="AI91" s="35">
        <f t="shared" si="9"/>
        <v>0</v>
      </c>
      <c r="AJ91" s="35">
        <f t="shared" si="10"/>
        <v>0</v>
      </c>
      <c r="AK91" s="35"/>
      <c r="AL91" s="35"/>
      <c r="AM91" s="35"/>
      <c r="AN91" s="35"/>
      <c r="AO91" s="35"/>
      <c r="AP91" s="35"/>
      <c r="AQ91" s="35"/>
      <c r="AR91" s="35"/>
      <c r="AS91" s="35"/>
    </row>
    <row r="92">
      <c r="A92" s="2" t="s">
        <v>362</v>
      </c>
      <c r="B92" s="2" t="s">
        <v>363</v>
      </c>
      <c r="C92" s="13" t="s">
        <v>364</v>
      </c>
      <c r="D92" s="13" t="s">
        <v>151</v>
      </c>
      <c r="E92" s="2">
        <v>9531090.0</v>
      </c>
      <c r="F92" s="44">
        <v>100.0</v>
      </c>
      <c r="G92" s="44">
        <v>100.0</v>
      </c>
      <c r="H92" s="44">
        <v>100.0</v>
      </c>
      <c r="I92" s="44">
        <v>100.0</v>
      </c>
      <c r="J92" s="49">
        <v>100.0</v>
      </c>
      <c r="K92" s="49">
        <v>100.0</v>
      </c>
      <c r="L92" s="42">
        <v>100.0</v>
      </c>
      <c r="M92" s="42">
        <v>100.0</v>
      </c>
      <c r="N92" s="42">
        <v>100.0</v>
      </c>
      <c r="O92" s="42">
        <v>100.0</v>
      </c>
      <c r="P92" s="48">
        <v>100.0</v>
      </c>
      <c r="Q92" s="48">
        <v>100.0</v>
      </c>
      <c r="R92" s="48">
        <v>100.0</v>
      </c>
      <c r="S92" s="48">
        <v>100.0</v>
      </c>
      <c r="T92" s="48">
        <v>100.0</v>
      </c>
      <c r="U92" s="48">
        <v>100.0</v>
      </c>
      <c r="V92" s="48">
        <v>100.0</v>
      </c>
      <c r="W92" s="48">
        <v>100.0</v>
      </c>
      <c r="X92" s="48">
        <v>100.0</v>
      </c>
      <c r="Y92" s="48">
        <v>100.0</v>
      </c>
      <c r="Z92" s="48">
        <v>100.0</v>
      </c>
      <c r="AA92" s="48">
        <v>100.0</v>
      </c>
      <c r="AB92" s="35">
        <f t="shared" si="2"/>
        <v>2000</v>
      </c>
      <c r="AC92" s="35">
        <f t="shared" si="3"/>
        <v>1000</v>
      </c>
      <c r="AD92" s="35">
        <f t="shared" si="4"/>
        <v>1000</v>
      </c>
      <c r="AE92" s="35">
        <f t="shared" si="5"/>
        <v>2000</v>
      </c>
      <c r="AF92" s="35">
        <f t="shared" si="6"/>
        <v>4000</v>
      </c>
      <c r="AG92" s="35">
        <f t="shared" si="7"/>
        <v>1500</v>
      </c>
      <c r="AH92" s="43">
        <f t="shared" si="8"/>
        <v>11500</v>
      </c>
      <c r="AI92" s="35">
        <f t="shared" si="9"/>
        <v>1</v>
      </c>
      <c r="AJ92" s="35">
        <f t="shared" si="10"/>
        <v>100</v>
      </c>
      <c r="AK92" s="35"/>
      <c r="AL92" s="35"/>
      <c r="AM92" s="35"/>
      <c r="AN92" s="35"/>
      <c r="AO92" s="35"/>
      <c r="AP92" s="35"/>
      <c r="AQ92" s="35"/>
      <c r="AR92" s="35"/>
      <c r="AS92" s="35"/>
    </row>
    <row r="93">
      <c r="A93" s="2" t="s">
        <v>365</v>
      </c>
      <c r="B93" s="2" t="s">
        <v>366</v>
      </c>
      <c r="C93" s="13" t="s">
        <v>367</v>
      </c>
      <c r="D93" s="13" t="s">
        <v>25</v>
      </c>
      <c r="E93" s="2">
        <v>9531091.0</v>
      </c>
      <c r="F93" s="44">
        <v>100.0</v>
      </c>
      <c r="G93" s="44">
        <v>100.0</v>
      </c>
      <c r="H93" s="44">
        <v>100.0</v>
      </c>
      <c r="I93" s="44">
        <v>100.0</v>
      </c>
      <c r="J93" s="51">
        <v>100.0</v>
      </c>
      <c r="K93" s="51">
        <v>50.0</v>
      </c>
      <c r="L93" s="46">
        <v>100.0</v>
      </c>
      <c r="M93" s="46">
        <v>100.0</v>
      </c>
      <c r="N93" s="47">
        <v>50.0</v>
      </c>
      <c r="O93" s="47">
        <v>0.0</v>
      </c>
      <c r="P93" s="44">
        <v>100.0</v>
      </c>
      <c r="Q93" s="44">
        <v>100.0</v>
      </c>
      <c r="R93" s="44">
        <v>100.0</v>
      </c>
      <c r="S93" s="44">
        <v>100.0</v>
      </c>
      <c r="T93" s="44">
        <v>100.0</v>
      </c>
      <c r="U93" s="44">
        <v>100.0</v>
      </c>
      <c r="V93" s="44">
        <v>0.0</v>
      </c>
      <c r="W93" s="44">
        <v>0.0</v>
      </c>
      <c r="X93" s="48">
        <v>100.0</v>
      </c>
      <c r="Y93" s="48">
        <v>100.0</v>
      </c>
      <c r="Z93" s="48">
        <v>100.0</v>
      </c>
      <c r="AA93" s="48">
        <v>100.0</v>
      </c>
      <c r="AB93" s="35">
        <f t="shared" si="2"/>
        <v>2000</v>
      </c>
      <c r="AC93" s="35">
        <f t="shared" si="3"/>
        <v>900</v>
      </c>
      <c r="AD93" s="35">
        <f t="shared" si="4"/>
        <v>1000</v>
      </c>
      <c r="AE93" s="35">
        <f t="shared" si="5"/>
        <v>800</v>
      </c>
      <c r="AF93" s="35">
        <f t="shared" si="6"/>
        <v>3500</v>
      </c>
      <c r="AG93" s="35">
        <f t="shared" si="7"/>
        <v>1500</v>
      </c>
      <c r="AH93" s="43">
        <f t="shared" si="8"/>
        <v>9700</v>
      </c>
      <c r="AI93" s="35">
        <f t="shared" si="9"/>
        <v>0.8434782609</v>
      </c>
      <c r="AJ93" s="35">
        <f t="shared" si="10"/>
        <v>84.34782609</v>
      </c>
      <c r="AK93" s="35"/>
      <c r="AL93" s="35"/>
      <c r="AM93" s="35"/>
      <c r="AN93" s="35"/>
      <c r="AO93" s="35"/>
      <c r="AP93" s="35"/>
      <c r="AQ93" s="35"/>
      <c r="AR93" s="35"/>
      <c r="AS93" s="35"/>
    </row>
    <row r="94">
      <c r="A94" s="2" t="s">
        <v>368</v>
      </c>
      <c r="B94" s="2" t="s">
        <v>369</v>
      </c>
      <c r="C94" s="13" t="s">
        <v>370</v>
      </c>
      <c r="D94" s="13" t="s">
        <v>371</v>
      </c>
      <c r="E94" s="2">
        <v>9531092.0</v>
      </c>
      <c r="F94" s="41"/>
      <c r="G94" s="41"/>
      <c r="H94" s="41"/>
      <c r="I94" s="41"/>
      <c r="J94" s="42">
        <v>0.0</v>
      </c>
      <c r="K94" s="42">
        <v>0.0</v>
      </c>
      <c r="L94" s="42">
        <v>0.0</v>
      </c>
      <c r="M94" s="42">
        <v>0.0</v>
      </c>
      <c r="N94" s="50"/>
      <c r="O94" s="50"/>
      <c r="P94" s="41"/>
      <c r="Q94" s="41"/>
      <c r="R94" s="41"/>
      <c r="S94" s="41"/>
      <c r="T94" s="41"/>
      <c r="U94" s="41"/>
      <c r="V94" s="41"/>
      <c r="W94" s="41"/>
      <c r="X94" s="36"/>
      <c r="Y94" s="36"/>
      <c r="Z94" s="36"/>
      <c r="AA94" s="36"/>
      <c r="AB94" s="35">
        <f t="shared" si="2"/>
        <v>0</v>
      </c>
      <c r="AC94" s="35">
        <f t="shared" si="3"/>
        <v>0</v>
      </c>
      <c r="AD94" s="35">
        <f t="shared" si="4"/>
        <v>0</v>
      </c>
      <c r="AE94" s="35">
        <f t="shared" si="5"/>
        <v>0</v>
      </c>
      <c r="AF94" s="35">
        <f t="shared" si="6"/>
        <v>0</v>
      </c>
      <c r="AG94" s="35">
        <f t="shared" si="7"/>
        <v>0</v>
      </c>
      <c r="AH94" s="43">
        <f t="shared" si="8"/>
        <v>0</v>
      </c>
      <c r="AI94" s="35">
        <f t="shared" si="9"/>
        <v>0</v>
      </c>
      <c r="AJ94" s="35">
        <f t="shared" si="10"/>
        <v>0</v>
      </c>
      <c r="AK94" s="35"/>
      <c r="AL94" s="35"/>
      <c r="AM94" s="35"/>
      <c r="AN94" s="35"/>
      <c r="AO94" s="35"/>
      <c r="AP94" s="35"/>
      <c r="AQ94" s="35"/>
      <c r="AR94" s="35"/>
      <c r="AS94" s="35"/>
    </row>
    <row r="95">
      <c r="A95" s="2" t="s">
        <v>372</v>
      </c>
      <c r="B95" s="2" t="s">
        <v>373</v>
      </c>
      <c r="C95" s="13" t="s">
        <v>374</v>
      </c>
      <c r="D95" s="13" t="s">
        <v>375</v>
      </c>
      <c r="E95" s="2">
        <v>9531093.0</v>
      </c>
      <c r="F95" s="44">
        <v>100.0</v>
      </c>
      <c r="G95" s="44">
        <v>100.0</v>
      </c>
      <c r="H95" s="44">
        <v>100.0</v>
      </c>
      <c r="I95" s="44">
        <v>100.0</v>
      </c>
      <c r="J95" s="51">
        <v>100.0</v>
      </c>
      <c r="K95" s="51">
        <v>100.0</v>
      </c>
      <c r="L95" s="46">
        <v>100.0</v>
      </c>
      <c r="M95" s="46">
        <v>100.0</v>
      </c>
      <c r="N95" s="47">
        <v>100.0</v>
      </c>
      <c r="O95" s="47">
        <v>100.0</v>
      </c>
      <c r="P95" s="44">
        <v>100.0</v>
      </c>
      <c r="Q95" s="44">
        <v>100.0</v>
      </c>
      <c r="R95" s="44">
        <v>100.0</v>
      </c>
      <c r="S95" s="44">
        <v>100.0</v>
      </c>
      <c r="T95" s="44">
        <v>100.0</v>
      </c>
      <c r="U95" s="44">
        <v>100.0</v>
      </c>
      <c r="V95" s="44">
        <v>100.0</v>
      </c>
      <c r="W95" s="44">
        <v>100.0</v>
      </c>
      <c r="X95" s="48">
        <v>100.0</v>
      </c>
      <c r="Y95" s="48">
        <v>100.0</v>
      </c>
      <c r="Z95" s="48">
        <v>100.0</v>
      </c>
      <c r="AA95" s="48">
        <v>100.0</v>
      </c>
      <c r="AB95" s="35">
        <f t="shared" si="2"/>
        <v>2000</v>
      </c>
      <c r="AC95" s="35">
        <f t="shared" si="3"/>
        <v>1000</v>
      </c>
      <c r="AD95" s="35">
        <f t="shared" si="4"/>
        <v>1000</v>
      </c>
      <c r="AE95" s="35">
        <f t="shared" si="5"/>
        <v>2000</v>
      </c>
      <c r="AF95" s="35">
        <f t="shared" si="6"/>
        <v>4000</v>
      </c>
      <c r="AG95" s="35">
        <f t="shared" si="7"/>
        <v>1500</v>
      </c>
      <c r="AH95" s="43">
        <f t="shared" si="8"/>
        <v>11500</v>
      </c>
      <c r="AI95" s="35">
        <f t="shared" si="9"/>
        <v>1</v>
      </c>
      <c r="AJ95" s="35">
        <f t="shared" si="10"/>
        <v>100</v>
      </c>
      <c r="AK95" s="35"/>
      <c r="AL95" s="35"/>
      <c r="AM95" s="35"/>
      <c r="AN95" s="35"/>
      <c r="AO95" s="35"/>
      <c r="AP95" s="35"/>
      <c r="AQ95" s="35"/>
      <c r="AR95" s="35"/>
      <c r="AS95" s="35"/>
    </row>
    <row r="96">
      <c r="A96" s="2" t="s">
        <v>376</v>
      </c>
      <c r="B96" s="2" t="s">
        <v>377</v>
      </c>
      <c r="C96" s="13" t="s">
        <v>378</v>
      </c>
      <c r="D96" s="13" t="s">
        <v>379</v>
      </c>
      <c r="E96" s="2">
        <v>9531094.0</v>
      </c>
      <c r="F96" s="44">
        <v>0.0</v>
      </c>
      <c r="G96" s="44">
        <v>0.0</v>
      </c>
      <c r="H96" s="44">
        <v>0.0</v>
      </c>
      <c r="I96" s="44">
        <v>0.0</v>
      </c>
      <c r="J96" s="42">
        <v>0.0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4">
        <v>0.0</v>
      </c>
      <c r="Q96" s="44">
        <v>0.0</v>
      </c>
      <c r="R96" s="44">
        <v>0.0</v>
      </c>
      <c r="S96" s="44">
        <v>0.0</v>
      </c>
      <c r="T96" s="44">
        <v>0.0</v>
      </c>
      <c r="U96" s="44">
        <v>0.0</v>
      </c>
      <c r="V96" s="44">
        <v>0.0</v>
      </c>
      <c r="W96" s="44">
        <v>0.0</v>
      </c>
      <c r="X96" s="48">
        <v>0.0</v>
      </c>
      <c r="Y96" s="48">
        <v>0.0</v>
      </c>
      <c r="Z96" s="48">
        <v>0.0</v>
      </c>
      <c r="AA96" s="48">
        <v>0.0</v>
      </c>
      <c r="AB96" s="35">
        <f t="shared" si="2"/>
        <v>0</v>
      </c>
      <c r="AC96" s="35">
        <f t="shared" si="3"/>
        <v>0</v>
      </c>
      <c r="AD96" s="35">
        <f t="shared" si="4"/>
        <v>0</v>
      </c>
      <c r="AE96" s="35">
        <f t="shared" si="5"/>
        <v>0</v>
      </c>
      <c r="AF96" s="35">
        <f t="shared" si="6"/>
        <v>0</v>
      </c>
      <c r="AG96" s="35">
        <f t="shared" si="7"/>
        <v>0</v>
      </c>
      <c r="AH96" s="43">
        <f t="shared" si="8"/>
        <v>0</v>
      </c>
      <c r="AI96" s="35">
        <f t="shared" si="9"/>
        <v>0</v>
      </c>
      <c r="AJ96" s="35">
        <f t="shared" si="10"/>
        <v>0</v>
      </c>
      <c r="AK96" s="35"/>
      <c r="AL96" s="35"/>
      <c r="AM96" s="35"/>
      <c r="AN96" s="35"/>
      <c r="AO96" s="35"/>
      <c r="AP96" s="35"/>
      <c r="AQ96" s="35"/>
      <c r="AR96" s="35"/>
      <c r="AS96" s="35"/>
    </row>
    <row r="97">
      <c r="A97" s="2" t="s">
        <v>380</v>
      </c>
      <c r="B97" s="2" t="s">
        <v>381</v>
      </c>
      <c r="C97" s="13" t="s">
        <v>382</v>
      </c>
      <c r="D97" s="13" t="s">
        <v>199</v>
      </c>
      <c r="E97" s="2">
        <v>9531095.0</v>
      </c>
      <c r="F97" s="44">
        <v>100.0</v>
      </c>
      <c r="G97" s="44">
        <v>100.0</v>
      </c>
      <c r="H97" s="44">
        <v>100.0</v>
      </c>
      <c r="I97" s="44">
        <v>100.0</v>
      </c>
      <c r="J97" s="87">
        <v>100.0</v>
      </c>
      <c r="K97" s="87">
        <v>100.0</v>
      </c>
      <c r="L97" s="88">
        <v>100.0</v>
      </c>
      <c r="M97" s="88">
        <v>100.0</v>
      </c>
      <c r="N97" s="47">
        <v>100.0</v>
      </c>
      <c r="O97" s="47">
        <v>80.0</v>
      </c>
      <c r="P97" s="44">
        <v>100.0</v>
      </c>
      <c r="Q97" s="44">
        <v>100.0</v>
      </c>
      <c r="R97" s="44">
        <v>0.0</v>
      </c>
      <c r="S97" s="44">
        <v>0.0</v>
      </c>
      <c r="T97" s="44">
        <v>0.0</v>
      </c>
      <c r="U97" s="44">
        <v>0.0</v>
      </c>
      <c r="V97" s="44">
        <v>0.0</v>
      </c>
      <c r="W97" s="44">
        <v>0.0</v>
      </c>
      <c r="X97" s="48">
        <v>100.0</v>
      </c>
      <c r="Y97" s="48">
        <v>100.0</v>
      </c>
      <c r="Z97" s="48">
        <v>0.0</v>
      </c>
      <c r="AA97" s="48">
        <v>0.0</v>
      </c>
      <c r="AB97" s="35">
        <f t="shared" si="2"/>
        <v>2000</v>
      </c>
      <c r="AC97" s="35">
        <f t="shared" si="3"/>
        <v>1000</v>
      </c>
      <c r="AD97" s="35">
        <f t="shared" si="4"/>
        <v>1000</v>
      </c>
      <c r="AE97" s="35">
        <f t="shared" si="5"/>
        <v>1920</v>
      </c>
      <c r="AF97" s="35">
        <f t="shared" si="6"/>
        <v>1000</v>
      </c>
      <c r="AG97" s="35">
        <f t="shared" si="7"/>
        <v>500</v>
      </c>
      <c r="AH97" s="43">
        <f t="shared" si="8"/>
        <v>7420</v>
      </c>
      <c r="AI97" s="35">
        <f t="shared" si="9"/>
        <v>0.6452173913</v>
      </c>
      <c r="AJ97" s="35">
        <f t="shared" si="10"/>
        <v>64.52173913</v>
      </c>
      <c r="AK97" s="35"/>
      <c r="AL97" s="35"/>
      <c r="AM97" s="35"/>
      <c r="AN97" s="35"/>
      <c r="AO97" s="35"/>
      <c r="AP97" s="35"/>
      <c r="AQ97" s="35"/>
      <c r="AR97" s="35"/>
      <c r="AS97" s="35"/>
    </row>
    <row r="98">
      <c r="A98" s="2" t="s">
        <v>383</v>
      </c>
      <c r="B98" s="2" t="s">
        <v>384</v>
      </c>
      <c r="C98" s="13" t="s">
        <v>385</v>
      </c>
      <c r="D98" s="13" t="s">
        <v>86</v>
      </c>
      <c r="E98" s="2">
        <v>9531096.0</v>
      </c>
      <c r="F98" s="44">
        <v>100.0</v>
      </c>
      <c r="G98" s="44">
        <v>100.0</v>
      </c>
      <c r="H98" s="44">
        <v>100.0</v>
      </c>
      <c r="I98" s="44">
        <v>100.0</v>
      </c>
      <c r="J98" s="49">
        <v>100.0</v>
      </c>
      <c r="K98" s="49">
        <v>100.0</v>
      </c>
      <c r="L98" s="42">
        <v>100.0</v>
      </c>
      <c r="M98" s="42">
        <v>100.0</v>
      </c>
      <c r="N98" s="42">
        <v>100.0</v>
      </c>
      <c r="O98" s="42">
        <v>100.0</v>
      </c>
      <c r="P98" s="44">
        <v>100.0</v>
      </c>
      <c r="Q98" s="44">
        <v>100.0</v>
      </c>
      <c r="R98" s="44">
        <v>100.0</v>
      </c>
      <c r="S98" s="44">
        <v>100.0</v>
      </c>
      <c r="T98" s="44">
        <v>100.0</v>
      </c>
      <c r="U98" s="44">
        <v>100.0</v>
      </c>
      <c r="V98" s="44">
        <v>100.0</v>
      </c>
      <c r="W98" s="44">
        <v>100.0</v>
      </c>
      <c r="X98" s="48">
        <v>100.0</v>
      </c>
      <c r="Y98" s="48">
        <v>100.0</v>
      </c>
      <c r="Z98" s="48">
        <v>100.0</v>
      </c>
      <c r="AA98" s="48">
        <v>100.0</v>
      </c>
      <c r="AB98" s="35">
        <f t="shared" si="2"/>
        <v>2000</v>
      </c>
      <c r="AC98" s="35">
        <f t="shared" si="3"/>
        <v>1000</v>
      </c>
      <c r="AD98" s="35">
        <f t="shared" si="4"/>
        <v>1000</v>
      </c>
      <c r="AE98" s="35">
        <f t="shared" si="5"/>
        <v>2000</v>
      </c>
      <c r="AF98" s="35">
        <f t="shared" si="6"/>
        <v>4000</v>
      </c>
      <c r="AG98" s="35">
        <f t="shared" si="7"/>
        <v>1500</v>
      </c>
      <c r="AH98" s="43">
        <f t="shared" si="8"/>
        <v>11500</v>
      </c>
      <c r="AI98" s="35">
        <f t="shared" si="9"/>
        <v>1</v>
      </c>
      <c r="AJ98" s="35">
        <f t="shared" si="10"/>
        <v>100</v>
      </c>
      <c r="AK98" s="35"/>
      <c r="AL98" s="35"/>
      <c r="AM98" s="35"/>
      <c r="AN98" s="35"/>
      <c r="AO98" s="35"/>
      <c r="AP98" s="35"/>
      <c r="AQ98" s="35"/>
      <c r="AR98" s="35"/>
      <c r="AS98" s="35"/>
    </row>
    <row r="99">
      <c r="A99" s="2" t="s">
        <v>386</v>
      </c>
      <c r="B99" s="2" t="s">
        <v>387</v>
      </c>
      <c r="C99" s="13" t="s">
        <v>388</v>
      </c>
      <c r="D99" s="13" t="s">
        <v>389</v>
      </c>
      <c r="E99" s="2">
        <v>9531401.0</v>
      </c>
      <c r="F99" s="44">
        <v>100.0</v>
      </c>
      <c r="G99" s="44">
        <v>100.0</v>
      </c>
      <c r="H99" s="44">
        <v>100.0</v>
      </c>
      <c r="I99" s="44">
        <v>100.0</v>
      </c>
      <c r="J99" s="51">
        <v>100.0</v>
      </c>
      <c r="K99" s="51">
        <v>100.0</v>
      </c>
      <c r="L99" s="46">
        <v>100.0</v>
      </c>
      <c r="M99" s="46">
        <v>100.0</v>
      </c>
      <c r="N99" s="47">
        <v>100.0</v>
      </c>
      <c r="O99" s="47">
        <v>100.0</v>
      </c>
      <c r="P99" s="44">
        <v>100.0</v>
      </c>
      <c r="Q99" s="44">
        <v>100.0</v>
      </c>
      <c r="R99" s="44">
        <v>100.0</v>
      </c>
      <c r="S99" s="44">
        <v>100.0</v>
      </c>
      <c r="T99" s="44">
        <v>100.0</v>
      </c>
      <c r="U99" s="44">
        <v>100.0</v>
      </c>
      <c r="V99" s="44">
        <v>100.0</v>
      </c>
      <c r="W99" s="44">
        <v>100.0</v>
      </c>
      <c r="X99" s="48">
        <v>100.0</v>
      </c>
      <c r="Y99" s="48">
        <v>100.0</v>
      </c>
      <c r="Z99" s="48">
        <v>100.0</v>
      </c>
      <c r="AA99" s="48">
        <v>100.0</v>
      </c>
      <c r="AB99" s="35">
        <f t="shared" si="2"/>
        <v>2000</v>
      </c>
      <c r="AC99" s="35">
        <f t="shared" si="3"/>
        <v>1000</v>
      </c>
      <c r="AD99" s="35">
        <f t="shared" si="4"/>
        <v>1000</v>
      </c>
      <c r="AE99" s="35">
        <f t="shared" si="5"/>
        <v>2000</v>
      </c>
      <c r="AF99" s="35">
        <f t="shared" si="6"/>
        <v>4000</v>
      </c>
      <c r="AG99" s="35">
        <f t="shared" si="7"/>
        <v>1500</v>
      </c>
      <c r="AH99" s="43">
        <f t="shared" si="8"/>
        <v>11500</v>
      </c>
      <c r="AI99" s="35">
        <f t="shared" si="9"/>
        <v>1</v>
      </c>
      <c r="AJ99" s="35">
        <f t="shared" si="10"/>
        <v>100</v>
      </c>
      <c r="AK99" s="35"/>
      <c r="AL99" s="35"/>
      <c r="AM99" s="35"/>
      <c r="AN99" s="35"/>
      <c r="AO99" s="35"/>
      <c r="AP99" s="35"/>
      <c r="AQ99" s="35"/>
      <c r="AR99" s="35"/>
      <c r="AS99" s="35"/>
    </row>
    <row r="100">
      <c r="A100" s="2" t="s">
        <v>390</v>
      </c>
      <c r="B100" s="2" t="s">
        <v>391</v>
      </c>
      <c r="C100" s="13" t="s">
        <v>392</v>
      </c>
      <c r="D100" s="13" t="s">
        <v>393</v>
      </c>
      <c r="E100" s="2">
        <v>9531403.0</v>
      </c>
      <c r="F100" s="44">
        <v>100.0</v>
      </c>
      <c r="G100" s="44">
        <v>100.0</v>
      </c>
      <c r="H100" s="44">
        <v>100.0</v>
      </c>
      <c r="I100" s="44">
        <v>100.0</v>
      </c>
      <c r="J100" s="42">
        <v>100.0</v>
      </c>
      <c r="K100" s="42">
        <v>100.0</v>
      </c>
      <c r="L100" s="42">
        <v>100.0</v>
      </c>
      <c r="M100" s="42">
        <v>100.0</v>
      </c>
      <c r="N100" s="42">
        <v>100.0</v>
      </c>
      <c r="O100" s="42">
        <v>100.0</v>
      </c>
      <c r="P100" s="44">
        <v>100.0</v>
      </c>
      <c r="Q100" s="44">
        <v>100.0</v>
      </c>
      <c r="R100" s="44">
        <v>100.0</v>
      </c>
      <c r="S100" s="44">
        <v>100.0</v>
      </c>
      <c r="T100" s="44">
        <v>100.0</v>
      </c>
      <c r="U100" s="44">
        <v>100.0</v>
      </c>
      <c r="V100" s="44">
        <v>100.0</v>
      </c>
      <c r="W100" s="44">
        <v>100.0</v>
      </c>
      <c r="X100" s="48">
        <v>100.0</v>
      </c>
      <c r="Y100" s="48">
        <v>100.0</v>
      </c>
      <c r="Z100" s="48">
        <v>100.0</v>
      </c>
      <c r="AA100" s="48">
        <v>100.0</v>
      </c>
      <c r="AB100" s="35">
        <f t="shared" si="2"/>
        <v>2000</v>
      </c>
      <c r="AC100" s="35">
        <f t="shared" si="3"/>
        <v>1000</v>
      </c>
      <c r="AD100" s="35">
        <f t="shared" si="4"/>
        <v>1000</v>
      </c>
      <c r="AE100" s="35">
        <f t="shared" si="5"/>
        <v>2000</v>
      </c>
      <c r="AF100" s="35">
        <f t="shared" si="6"/>
        <v>4000</v>
      </c>
      <c r="AG100" s="35">
        <f t="shared" si="7"/>
        <v>1500</v>
      </c>
      <c r="AH100" s="43">
        <f t="shared" si="8"/>
        <v>11500</v>
      </c>
      <c r="AI100" s="35">
        <f t="shared" si="9"/>
        <v>1</v>
      </c>
      <c r="AJ100" s="35">
        <f t="shared" si="10"/>
        <v>100</v>
      </c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>
      <c r="A101" s="2" t="s">
        <v>394</v>
      </c>
      <c r="B101" s="2" t="s">
        <v>395</v>
      </c>
      <c r="C101" s="13" t="s">
        <v>396</v>
      </c>
      <c r="D101" s="13" t="s">
        <v>397</v>
      </c>
      <c r="E101" s="2">
        <v>9531405.0</v>
      </c>
      <c r="F101" s="44">
        <v>100.0</v>
      </c>
      <c r="G101" s="44">
        <v>100.0</v>
      </c>
      <c r="H101" s="44">
        <v>100.0</v>
      </c>
      <c r="I101" s="44">
        <v>100.0</v>
      </c>
      <c r="J101" s="45">
        <v>100.0</v>
      </c>
      <c r="K101" s="45">
        <v>100.0</v>
      </c>
      <c r="L101" s="46">
        <v>100.0</v>
      </c>
      <c r="M101" s="46">
        <v>100.0</v>
      </c>
      <c r="N101" s="47">
        <v>100.0</v>
      </c>
      <c r="O101" s="47">
        <v>100.0</v>
      </c>
      <c r="P101" s="44">
        <v>100.0</v>
      </c>
      <c r="Q101" s="44">
        <v>100.0</v>
      </c>
      <c r="R101" s="44">
        <v>100.0</v>
      </c>
      <c r="S101" s="44">
        <v>100.0</v>
      </c>
      <c r="T101" s="44">
        <v>100.0</v>
      </c>
      <c r="U101" s="44">
        <v>100.0</v>
      </c>
      <c r="V101" s="44">
        <v>100.0</v>
      </c>
      <c r="W101" s="44">
        <v>100.0</v>
      </c>
      <c r="X101" s="48">
        <v>100.0</v>
      </c>
      <c r="Y101" s="48">
        <v>100.0</v>
      </c>
      <c r="Z101" s="48">
        <v>100.0</v>
      </c>
      <c r="AA101" s="48">
        <v>100.0</v>
      </c>
      <c r="AB101" s="35">
        <f t="shared" si="2"/>
        <v>2000</v>
      </c>
      <c r="AC101" s="35">
        <f t="shared" si="3"/>
        <v>1000</v>
      </c>
      <c r="AD101" s="35">
        <f t="shared" si="4"/>
        <v>1000</v>
      </c>
      <c r="AE101" s="35">
        <f t="shared" si="5"/>
        <v>2000</v>
      </c>
      <c r="AF101" s="35">
        <f t="shared" si="6"/>
        <v>4000</v>
      </c>
      <c r="AG101" s="35">
        <f t="shared" si="7"/>
        <v>1500</v>
      </c>
      <c r="AH101" s="43">
        <f t="shared" si="8"/>
        <v>11500</v>
      </c>
      <c r="AI101" s="35">
        <f t="shared" si="9"/>
        <v>1</v>
      </c>
      <c r="AJ101" s="35">
        <f t="shared" si="10"/>
        <v>100</v>
      </c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>
      <c r="A102" s="2" t="s">
        <v>398</v>
      </c>
      <c r="B102" s="2" t="s">
        <v>399</v>
      </c>
      <c r="C102" s="13" t="s">
        <v>400</v>
      </c>
      <c r="D102" s="13" t="s">
        <v>401</v>
      </c>
      <c r="E102" s="2">
        <v>9531406.0</v>
      </c>
      <c r="F102" s="44">
        <v>100.0</v>
      </c>
      <c r="G102" s="44">
        <v>100.0</v>
      </c>
      <c r="H102" s="44">
        <v>100.0</v>
      </c>
      <c r="I102" s="44">
        <v>100.0</v>
      </c>
      <c r="J102" s="42">
        <v>100.0</v>
      </c>
      <c r="K102" s="42">
        <v>100.0</v>
      </c>
      <c r="L102" s="42">
        <v>100.0</v>
      </c>
      <c r="M102" s="42">
        <v>100.0</v>
      </c>
      <c r="N102" s="42">
        <v>100.0</v>
      </c>
      <c r="O102" s="42">
        <v>100.0</v>
      </c>
      <c r="P102" s="44">
        <v>100.0</v>
      </c>
      <c r="Q102" s="44">
        <v>100.0</v>
      </c>
      <c r="R102" s="44">
        <v>100.0</v>
      </c>
      <c r="S102" s="44">
        <v>100.0</v>
      </c>
      <c r="T102" s="44">
        <v>100.0</v>
      </c>
      <c r="U102" s="44">
        <v>100.0</v>
      </c>
      <c r="V102" s="44">
        <v>100.0</v>
      </c>
      <c r="W102" s="44">
        <v>100.0</v>
      </c>
      <c r="X102" s="48">
        <v>100.0</v>
      </c>
      <c r="Y102" s="48">
        <v>100.0</v>
      </c>
      <c r="Z102" s="48">
        <v>100.0</v>
      </c>
      <c r="AA102" s="48">
        <v>100.0</v>
      </c>
      <c r="AB102" s="35">
        <f t="shared" si="2"/>
        <v>2000</v>
      </c>
      <c r="AC102" s="35">
        <f t="shared" si="3"/>
        <v>1000</v>
      </c>
      <c r="AD102" s="35">
        <f t="shared" si="4"/>
        <v>1000</v>
      </c>
      <c r="AE102" s="35">
        <f t="shared" si="5"/>
        <v>2000</v>
      </c>
      <c r="AF102" s="35">
        <f t="shared" si="6"/>
        <v>4000</v>
      </c>
      <c r="AG102" s="35">
        <f t="shared" si="7"/>
        <v>1500</v>
      </c>
      <c r="AH102" s="43">
        <f t="shared" si="8"/>
        <v>11500</v>
      </c>
      <c r="AI102" s="35">
        <f t="shared" si="9"/>
        <v>1</v>
      </c>
      <c r="AJ102" s="35">
        <f t="shared" si="10"/>
        <v>100</v>
      </c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>
      <c r="A103" s="2" t="s">
        <v>402</v>
      </c>
      <c r="B103" s="2" t="s">
        <v>403</v>
      </c>
      <c r="C103" s="13" t="s">
        <v>404</v>
      </c>
      <c r="D103" s="13" t="s">
        <v>405</v>
      </c>
      <c r="E103" s="2">
        <v>9531414.0</v>
      </c>
      <c r="F103" s="44">
        <v>100.0</v>
      </c>
      <c r="G103" s="44">
        <v>100.0</v>
      </c>
      <c r="H103" s="44">
        <v>100.0</v>
      </c>
      <c r="I103" s="44">
        <v>100.0</v>
      </c>
      <c r="J103" s="51">
        <v>100.0</v>
      </c>
      <c r="K103" s="51">
        <v>100.0</v>
      </c>
      <c r="L103" s="46">
        <v>50.0</v>
      </c>
      <c r="M103" s="46">
        <v>0.0</v>
      </c>
      <c r="N103" s="47">
        <v>100.0</v>
      </c>
      <c r="O103" s="47">
        <v>0.0</v>
      </c>
      <c r="P103" s="44">
        <v>100.0</v>
      </c>
      <c r="Q103" s="44">
        <v>100.0</v>
      </c>
      <c r="R103" s="44">
        <v>100.0</v>
      </c>
      <c r="S103" s="44">
        <v>100.0</v>
      </c>
      <c r="T103" s="44">
        <v>100.0</v>
      </c>
      <c r="U103" s="44">
        <v>100.0</v>
      </c>
      <c r="V103" s="44">
        <v>100.0</v>
      </c>
      <c r="W103" s="44">
        <v>100.0</v>
      </c>
      <c r="X103" s="48">
        <v>100.0</v>
      </c>
      <c r="Y103" s="48">
        <v>100.0</v>
      </c>
      <c r="Z103" s="48">
        <v>100.0</v>
      </c>
      <c r="AA103" s="48">
        <v>100.0</v>
      </c>
      <c r="AB103" s="35">
        <f t="shared" si="2"/>
        <v>2000</v>
      </c>
      <c r="AC103" s="35">
        <f t="shared" si="3"/>
        <v>1000</v>
      </c>
      <c r="AD103" s="35">
        <f t="shared" si="4"/>
        <v>400</v>
      </c>
      <c r="AE103" s="35">
        <f t="shared" si="5"/>
        <v>1600</v>
      </c>
      <c r="AF103" s="35">
        <f t="shared" si="6"/>
        <v>4000</v>
      </c>
      <c r="AG103" s="35">
        <f t="shared" si="7"/>
        <v>1500</v>
      </c>
      <c r="AH103" s="43">
        <f t="shared" si="8"/>
        <v>10500</v>
      </c>
      <c r="AI103" s="35">
        <f t="shared" si="9"/>
        <v>0.9130434783</v>
      </c>
      <c r="AJ103" s="35">
        <f t="shared" si="10"/>
        <v>91.30434783</v>
      </c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>
      <c r="A104" s="2" t="s">
        <v>406</v>
      </c>
      <c r="B104" s="2" t="s">
        <v>407</v>
      </c>
      <c r="C104" s="13" t="s">
        <v>408</v>
      </c>
      <c r="D104" s="13" t="s">
        <v>409</v>
      </c>
      <c r="E104" s="2">
        <v>9531417.0</v>
      </c>
      <c r="F104" s="44">
        <v>100.0</v>
      </c>
      <c r="G104" s="44">
        <v>100.0</v>
      </c>
      <c r="H104" s="44">
        <v>100.0</v>
      </c>
      <c r="I104" s="44">
        <v>100.0</v>
      </c>
      <c r="J104" s="42">
        <v>100.0</v>
      </c>
      <c r="K104" s="42">
        <v>100.0</v>
      </c>
      <c r="L104" s="42">
        <v>100.0</v>
      </c>
      <c r="M104" s="42">
        <v>100.0</v>
      </c>
      <c r="N104" s="42">
        <v>100.0</v>
      </c>
      <c r="O104" s="42">
        <v>100.0</v>
      </c>
      <c r="P104" s="44">
        <v>100.0</v>
      </c>
      <c r="Q104" s="44">
        <v>100.0</v>
      </c>
      <c r="R104" s="44">
        <v>100.0</v>
      </c>
      <c r="S104" s="44">
        <v>100.0</v>
      </c>
      <c r="T104" s="44">
        <v>100.0</v>
      </c>
      <c r="U104" s="44">
        <v>100.0</v>
      </c>
      <c r="V104" s="44">
        <v>100.0</v>
      </c>
      <c r="W104" s="44">
        <v>100.0</v>
      </c>
      <c r="X104" s="48">
        <v>100.0</v>
      </c>
      <c r="Y104" s="48">
        <v>100.0</v>
      </c>
      <c r="Z104" s="48">
        <v>100.0</v>
      </c>
      <c r="AA104" s="48">
        <v>100.0</v>
      </c>
      <c r="AB104" s="35">
        <f t="shared" si="2"/>
        <v>2000</v>
      </c>
      <c r="AC104" s="35">
        <f t="shared" si="3"/>
        <v>1000</v>
      </c>
      <c r="AD104" s="35">
        <f t="shared" si="4"/>
        <v>1000</v>
      </c>
      <c r="AE104" s="35">
        <f t="shared" si="5"/>
        <v>2000</v>
      </c>
      <c r="AF104" s="35">
        <f t="shared" si="6"/>
        <v>4000</v>
      </c>
      <c r="AG104" s="35">
        <f t="shared" si="7"/>
        <v>1500</v>
      </c>
      <c r="AH104" s="43">
        <f t="shared" si="8"/>
        <v>11500</v>
      </c>
      <c r="AI104" s="35">
        <f t="shared" si="9"/>
        <v>1</v>
      </c>
      <c r="AJ104" s="35">
        <f t="shared" si="10"/>
        <v>100</v>
      </c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>
      <c r="A105" s="2" t="s">
        <v>410</v>
      </c>
      <c r="B105" s="2" t="s">
        <v>411</v>
      </c>
      <c r="C105" s="13" t="s">
        <v>412</v>
      </c>
      <c r="D105" s="13" t="s">
        <v>413</v>
      </c>
      <c r="E105" s="2">
        <v>9531420.0</v>
      </c>
      <c r="F105" s="44">
        <v>100.0</v>
      </c>
      <c r="G105" s="44">
        <v>100.0</v>
      </c>
      <c r="H105" s="44">
        <v>100.0</v>
      </c>
      <c r="I105" s="44">
        <v>100.0</v>
      </c>
      <c r="J105" s="45">
        <v>100.0</v>
      </c>
      <c r="K105" s="45">
        <v>100.0</v>
      </c>
      <c r="L105" s="46">
        <v>50.0</v>
      </c>
      <c r="M105" s="46">
        <v>50.0</v>
      </c>
      <c r="N105" s="47">
        <v>100.0</v>
      </c>
      <c r="O105" s="47">
        <v>80.0</v>
      </c>
      <c r="P105" s="44">
        <v>100.0</v>
      </c>
      <c r="Q105" s="44">
        <v>100.0</v>
      </c>
      <c r="R105" s="44">
        <v>100.0</v>
      </c>
      <c r="S105" s="44">
        <v>100.0</v>
      </c>
      <c r="T105" s="44">
        <v>100.0</v>
      </c>
      <c r="U105" s="44">
        <v>100.0</v>
      </c>
      <c r="V105" s="44">
        <v>100.0</v>
      </c>
      <c r="W105" s="44">
        <v>100.0</v>
      </c>
      <c r="X105" s="48">
        <v>100.0</v>
      </c>
      <c r="Y105" s="48">
        <v>100.0</v>
      </c>
      <c r="Z105" s="48">
        <v>100.0</v>
      </c>
      <c r="AA105" s="48">
        <v>100.0</v>
      </c>
      <c r="AB105" s="35">
        <f t="shared" si="2"/>
        <v>2000</v>
      </c>
      <c r="AC105" s="35">
        <f t="shared" si="3"/>
        <v>1000</v>
      </c>
      <c r="AD105" s="35">
        <f t="shared" si="4"/>
        <v>500</v>
      </c>
      <c r="AE105" s="35">
        <f t="shared" si="5"/>
        <v>1920</v>
      </c>
      <c r="AF105" s="35">
        <f t="shared" si="6"/>
        <v>4000</v>
      </c>
      <c r="AG105" s="35">
        <f t="shared" si="7"/>
        <v>1500</v>
      </c>
      <c r="AH105" s="43">
        <f t="shared" si="8"/>
        <v>10920</v>
      </c>
      <c r="AI105" s="35">
        <f t="shared" si="9"/>
        <v>0.9495652174</v>
      </c>
      <c r="AJ105" s="35">
        <f t="shared" si="10"/>
        <v>94.95652174</v>
      </c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>
      <c r="A106" s="2" t="s">
        <v>414</v>
      </c>
      <c r="B106" s="2" t="s">
        <v>415</v>
      </c>
      <c r="C106" s="13" t="s">
        <v>416</v>
      </c>
      <c r="D106" s="13" t="s">
        <v>417</v>
      </c>
      <c r="E106" s="2">
        <v>9531422.0</v>
      </c>
      <c r="F106" s="44">
        <v>100.0</v>
      </c>
      <c r="G106" s="44">
        <v>100.0</v>
      </c>
      <c r="H106" s="44">
        <v>100.0</v>
      </c>
      <c r="I106" s="44">
        <v>100.0</v>
      </c>
      <c r="J106" s="49">
        <v>100.0</v>
      </c>
      <c r="K106" s="49">
        <v>100.0</v>
      </c>
      <c r="L106" s="42">
        <v>100.0</v>
      </c>
      <c r="M106" s="42">
        <v>100.0</v>
      </c>
      <c r="N106" s="42">
        <v>100.0</v>
      </c>
      <c r="O106" s="42">
        <v>100.0</v>
      </c>
      <c r="P106" s="44">
        <v>100.0</v>
      </c>
      <c r="Q106" s="44">
        <v>100.0</v>
      </c>
      <c r="R106" s="44">
        <v>100.0</v>
      </c>
      <c r="S106" s="44">
        <v>100.0</v>
      </c>
      <c r="T106" s="44">
        <v>100.0</v>
      </c>
      <c r="U106" s="44">
        <v>100.0</v>
      </c>
      <c r="V106" s="44">
        <v>100.0</v>
      </c>
      <c r="W106" s="44">
        <v>100.0</v>
      </c>
      <c r="X106" s="48">
        <v>100.0</v>
      </c>
      <c r="Y106" s="48">
        <v>100.0</v>
      </c>
      <c r="Z106" s="48">
        <v>100.0</v>
      </c>
      <c r="AA106" s="48">
        <v>100.0</v>
      </c>
      <c r="AB106" s="35">
        <f t="shared" si="2"/>
        <v>2000</v>
      </c>
      <c r="AC106" s="35">
        <f t="shared" si="3"/>
        <v>1000</v>
      </c>
      <c r="AD106" s="35">
        <f t="shared" si="4"/>
        <v>1000</v>
      </c>
      <c r="AE106" s="35">
        <f t="shared" si="5"/>
        <v>2000</v>
      </c>
      <c r="AF106" s="35">
        <f t="shared" si="6"/>
        <v>4000</v>
      </c>
      <c r="AG106" s="35">
        <f t="shared" si="7"/>
        <v>1500</v>
      </c>
      <c r="AH106" s="43">
        <f t="shared" si="8"/>
        <v>11500</v>
      </c>
      <c r="AI106" s="35">
        <f t="shared" si="9"/>
        <v>1</v>
      </c>
      <c r="AJ106" s="35">
        <f t="shared" si="10"/>
        <v>100</v>
      </c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>
      <c r="A107" s="2" t="s">
        <v>418</v>
      </c>
      <c r="B107" s="2" t="s">
        <v>419</v>
      </c>
      <c r="C107" s="13" t="s">
        <v>420</v>
      </c>
      <c r="D107" s="13" t="s">
        <v>421</v>
      </c>
      <c r="E107" s="2">
        <v>9531424.0</v>
      </c>
      <c r="F107" s="44">
        <v>100.0</v>
      </c>
      <c r="G107" s="44">
        <v>100.0</v>
      </c>
      <c r="H107" s="44">
        <v>100.0</v>
      </c>
      <c r="I107" s="44">
        <v>100.0</v>
      </c>
      <c r="J107" s="51">
        <v>100.0</v>
      </c>
      <c r="K107" s="51">
        <v>80.0</v>
      </c>
      <c r="L107" s="46">
        <v>100.0</v>
      </c>
      <c r="M107" s="46">
        <v>100.0</v>
      </c>
      <c r="N107" s="47">
        <v>100.0</v>
      </c>
      <c r="O107" s="47">
        <v>50.0</v>
      </c>
      <c r="P107" s="44">
        <v>100.0</v>
      </c>
      <c r="Q107" s="44">
        <v>100.0</v>
      </c>
      <c r="R107" s="44">
        <v>100.0</v>
      </c>
      <c r="S107" s="44">
        <v>0.0</v>
      </c>
      <c r="T107" s="44">
        <v>100.0</v>
      </c>
      <c r="U107" s="44">
        <v>100.0</v>
      </c>
      <c r="V107" s="44">
        <v>100.0</v>
      </c>
      <c r="W107" s="44">
        <v>100.0</v>
      </c>
      <c r="X107" s="48">
        <v>100.0</v>
      </c>
      <c r="Y107" s="48">
        <v>100.0</v>
      </c>
      <c r="Z107" s="48">
        <v>100.0</v>
      </c>
      <c r="AA107" s="48">
        <v>100.0</v>
      </c>
      <c r="AB107" s="35">
        <f t="shared" si="2"/>
        <v>2000</v>
      </c>
      <c r="AC107" s="35">
        <f t="shared" si="3"/>
        <v>960</v>
      </c>
      <c r="AD107" s="35">
        <f t="shared" si="4"/>
        <v>1000</v>
      </c>
      <c r="AE107" s="35">
        <f t="shared" si="5"/>
        <v>1800</v>
      </c>
      <c r="AF107" s="35">
        <f t="shared" si="6"/>
        <v>3700</v>
      </c>
      <c r="AG107" s="35">
        <f t="shared" si="7"/>
        <v>1500</v>
      </c>
      <c r="AH107" s="43">
        <f t="shared" si="8"/>
        <v>10960</v>
      </c>
      <c r="AI107" s="35">
        <f t="shared" si="9"/>
        <v>0.9530434783</v>
      </c>
      <c r="AJ107" s="35">
        <f t="shared" si="10"/>
        <v>95.30434783</v>
      </c>
      <c r="AK107" s="35"/>
      <c r="AL107" s="35"/>
      <c r="AM107" s="35"/>
      <c r="AN107" s="35"/>
      <c r="AO107" s="35"/>
      <c r="AP107" s="35"/>
      <c r="AQ107" s="35"/>
      <c r="AR107" s="35"/>
      <c r="AS107" s="35"/>
    </row>
    <row r="108">
      <c r="A108" s="2" t="s">
        <v>422</v>
      </c>
      <c r="B108" s="2" t="s">
        <v>423</v>
      </c>
      <c r="C108" s="13" t="s">
        <v>424</v>
      </c>
      <c r="D108" s="13" t="s">
        <v>425</v>
      </c>
      <c r="E108" s="2">
        <v>9531432.0</v>
      </c>
      <c r="F108" s="44">
        <v>100.0</v>
      </c>
      <c r="G108" s="44">
        <v>100.0</v>
      </c>
      <c r="H108" s="44">
        <v>100.0</v>
      </c>
      <c r="I108" s="44">
        <v>100.0</v>
      </c>
      <c r="J108" s="42">
        <v>100.0</v>
      </c>
      <c r="K108" s="42">
        <v>80.0</v>
      </c>
      <c r="L108" s="42">
        <v>100.0</v>
      </c>
      <c r="M108" s="42">
        <v>100.0</v>
      </c>
      <c r="N108" s="42">
        <v>50.0</v>
      </c>
      <c r="O108" s="42">
        <v>0.0</v>
      </c>
      <c r="P108" s="44">
        <v>100.0</v>
      </c>
      <c r="Q108" s="44">
        <v>100.0</v>
      </c>
      <c r="R108" s="44">
        <v>100.0</v>
      </c>
      <c r="S108" s="44">
        <v>0.0</v>
      </c>
      <c r="T108" s="44">
        <v>100.0</v>
      </c>
      <c r="U108" s="44">
        <v>0.0</v>
      </c>
      <c r="V108" s="44">
        <v>100.0</v>
      </c>
      <c r="W108" s="44">
        <v>100.0</v>
      </c>
      <c r="X108" s="48">
        <v>100.0</v>
      </c>
      <c r="Y108" s="48">
        <v>100.0</v>
      </c>
      <c r="Z108" s="48">
        <v>90.0</v>
      </c>
      <c r="AA108" s="48">
        <v>90.0</v>
      </c>
      <c r="AB108" s="35">
        <f t="shared" si="2"/>
        <v>2000</v>
      </c>
      <c r="AC108" s="35">
        <f t="shared" si="3"/>
        <v>960</v>
      </c>
      <c r="AD108" s="35">
        <f t="shared" si="4"/>
        <v>1000</v>
      </c>
      <c r="AE108" s="35">
        <f t="shared" si="5"/>
        <v>800</v>
      </c>
      <c r="AF108" s="35">
        <f t="shared" si="6"/>
        <v>3500</v>
      </c>
      <c r="AG108" s="35">
        <f t="shared" si="7"/>
        <v>1400</v>
      </c>
      <c r="AH108" s="43">
        <f t="shared" si="8"/>
        <v>9660</v>
      </c>
      <c r="AI108" s="35">
        <f t="shared" si="9"/>
        <v>0.84</v>
      </c>
      <c r="AJ108" s="35">
        <f t="shared" si="10"/>
        <v>84</v>
      </c>
      <c r="AK108" s="35"/>
      <c r="AL108" s="35"/>
      <c r="AM108" s="35"/>
      <c r="AN108" s="35"/>
      <c r="AO108" s="35"/>
      <c r="AP108" s="35"/>
      <c r="AQ108" s="35"/>
      <c r="AR108" s="35"/>
      <c r="AS108" s="35"/>
    </row>
    <row r="109">
      <c r="A109" s="2" t="s">
        <v>426</v>
      </c>
      <c r="B109" s="2" t="s">
        <v>427</v>
      </c>
      <c r="C109" s="13" t="s">
        <v>428</v>
      </c>
      <c r="D109" s="13" t="s">
        <v>90</v>
      </c>
      <c r="E109" s="2">
        <v>9531436.0</v>
      </c>
      <c r="F109" s="44">
        <v>100.0</v>
      </c>
      <c r="G109" s="44">
        <v>100.0</v>
      </c>
      <c r="H109" s="44">
        <v>100.0</v>
      </c>
      <c r="I109" s="44">
        <v>100.0</v>
      </c>
      <c r="J109" s="51">
        <v>100.0</v>
      </c>
      <c r="K109" s="51">
        <v>80.0</v>
      </c>
      <c r="L109" s="46">
        <v>100.0</v>
      </c>
      <c r="M109" s="46">
        <v>100.0</v>
      </c>
      <c r="N109" s="47">
        <v>100.0</v>
      </c>
      <c r="O109" s="47">
        <v>100.0</v>
      </c>
      <c r="P109" s="44">
        <v>100.0</v>
      </c>
      <c r="Q109" s="44">
        <v>100.0</v>
      </c>
      <c r="R109" s="44">
        <v>100.0</v>
      </c>
      <c r="S109" s="44">
        <v>100.0</v>
      </c>
      <c r="T109" s="44">
        <v>100.0</v>
      </c>
      <c r="U109" s="44">
        <v>100.0</v>
      </c>
      <c r="V109" s="44">
        <v>100.0</v>
      </c>
      <c r="W109" s="44">
        <v>100.0</v>
      </c>
      <c r="X109" s="48">
        <v>100.0</v>
      </c>
      <c r="Y109" s="48">
        <v>100.0</v>
      </c>
      <c r="Z109" s="48">
        <v>80.0</v>
      </c>
      <c r="AA109" s="48">
        <v>70.0</v>
      </c>
      <c r="AB109" s="35">
        <f t="shared" si="2"/>
        <v>2000</v>
      </c>
      <c r="AC109" s="35">
        <f t="shared" si="3"/>
        <v>960</v>
      </c>
      <c r="AD109" s="35">
        <f t="shared" si="4"/>
        <v>1000</v>
      </c>
      <c r="AE109" s="35">
        <f t="shared" si="5"/>
        <v>2000</v>
      </c>
      <c r="AF109" s="35">
        <f t="shared" si="6"/>
        <v>4000</v>
      </c>
      <c r="AG109" s="35">
        <f t="shared" si="7"/>
        <v>1220</v>
      </c>
      <c r="AH109" s="43">
        <f t="shared" si="8"/>
        <v>11180</v>
      </c>
      <c r="AI109" s="35">
        <f t="shared" si="9"/>
        <v>0.972173913</v>
      </c>
      <c r="AJ109" s="35">
        <f t="shared" si="10"/>
        <v>97.2173913</v>
      </c>
      <c r="AK109" s="35"/>
      <c r="AL109" s="35"/>
      <c r="AM109" s="35"/>
      <c r="AN109" s="35"/>
      <c r="AO109" s="35"/>
      <c r="AP109" s="35"/>
      <c r="AQ109" s="35"/>
      <c r="AR109" s="35"/>
      <c r="AS109" s="35"/>
    </row>
    <row r="110">
      <c r="A110" s="2" t="s">
        <v>429</v>
      </c>
      <c r="B110" s="2" t="s">
        <v>430</v>
      </c>
      <c r="C110" s="13" t="s">
        <v>431</v>
      </c>
      <c r="D110" s="13" t="s">
        <v>54</v>
      </c>
      <c r="E110" s="2">
        <v>9531801.0</v>
      </c>
      <c r="F110" s="44">
        <v>100.0</v>
      </c>
      <c r="G110" s="44">
        <v>100.0</v>
      </c>
      <c r="H110" s="44">
        <v>100.0</v>
      </c>
      <c r="I110" s="44">
        <v>100.0</v>
      </c>
      <c r="J110" s="49">
        <v>100.0</v>
      </c>
      <c r="K110" s="49">
        <v>100.0</v>
      </c>
      <c r="L110" s="42">
        <v>100.0</v>
      </c>
      <c r="M110" s="42">
        <v>100.0</v>
      </c>
      <c r="N110" s="42">
        <v>100.0</v>
      </c>
      <c r="O110" s="42">
        <v>100.0</v>
      </c>
      <c r="P110" s="44">
        <v>100.0</v>
      </c>
      <c r="Q110" s="44">
        <v>100.0</v>
      </c>
      <c r="R110" s="44">
        <v>100.0</v>
      </c>
      <c r="S110" s="44">
        <v>100.0</v>
      </c>
      <c r="T110" s="44">
        <v>100.0</v>
      </c>
      <c r="U110" s="44">
        <v>100.0</v>
      </c>
      <c r="V110" s="44">
        <v>100.0</v>
      </c>
      <c r="W110" s="44">
        <v>100.0</v>
      </c>
      <c r="X110" s="48">
        <v>100.0</v>
      </c>
      <c r="Y110" s="48">
        <v>100.0</v>
      </c>
      <c r="Z110" s="48">
        <v>100.0</v>
      </c>
      <c r="AA110" s="48">
        <v>100.0</v>
      </c>
      <c r="AB110" s="35">
        <f t="shared" si="2"/>
        <v>2000</v>
      </c>
      <c r="AC110" s="35">
        <f t="shared" si="3"/>
        <v>1000</v>
      </c>
      <c r="AD110" s="35">
        <f t="shared" si="4"/>
        <v>1000</v>
      </c>
      <c r="AE110" s="35">
        <f t="shared" si="5"/>
        <v>2000</v>
      </c>
      <c r="AF110" s="35">
        <f t="shared" si="6"/>
        <v>4000</v>
      </c>
      <c r="AG110" s="35">
        <f t="shared" si="7"/>
        <v>1500</v>
      </c>
      <c r="AH110" s="43">
        <f t="shared" si="8"/>
        <v>11500</v>
      </c>
      <c r="AI110" s="35">
        <f t="shared" si="9"/>
        <v>1</v>
      </c>
      <c r="AJ110" s="35">
        <f t="shared" si="10"/>
        <v>100</v>
      </c>
      <c r="AK110" s="35"/>
      <c r="AL110" s="35"/>
      <c r="AM110" s="35"/>
      <c r="AN110" s="35"/>
      <c r="AO110" s="35"/>
      <c r="AP110" s="35"/>
      <c r="AQ110" s="35"/>
      <c r="AR110" s="35"/>
      <c r="AS110" s="35"/>
    </row>
    <row r="111">
      <c r="A111" s="2" t="s">
        <v>432</v>
      </c>
      <c r="B111" s="2" t="s">
        <v>433</v>
      </c>
      <c r="C111" s="13" t="s">
        <v>434</v>
      </c>
      <c r="D111" s="13" t="s">
        <v>65</v>
      </c>
      <c r="E111" s="2">
        <v>9531802.0</v>
      </c>
      <c r="F111" s="44">
        <v>100.0</v>
      </c>
      <c r="G111" s="44">
        <v>100.0</v>
      </c>
      <c r="H111" s="44">
        <v>100.0</v>
      </c>
      <c r="I111" s="44">
        <v>100.0</v>
      </c>
      <c r="J111" s="51">
        <v>100.0</v>
      </c>
      <c r="K111" s="51">
        <v>70.0</v>
      </c>
      <c r="L111" s="46">
        <v>100.0</v>
      </c>
      <c r="M111" s="46">
        <v>80.0</v>
      </c>
      <c r="N111" s="47">
        <v>100.0</v>
      </c>
      <c r="O111" s="47">
        <v>100.0</v>
      </c>
      <c r="P111" s="48">
        <v>100.0</v>
      </c>
      <c r="Q111" s="48">
        <v>100.0</v>
      </c>
      <c r="R111" s="48">
        <v>100.0</v>
      </c>
      <c r="S111" s="48">
        <v>100.0</v>
      </c>
      <c r="T111" s="48">
        <v>100.0</v>
      </c>
      <c r="U111" s="48">
        <v>100.0</v>
      </c>
      <c r="V111" s="48">
        <v>100.0</v>
      </c>
      <c r="W111" s="48">
        <v>100.0</v>
      </c>
      <c r="X111" s="48">
        <v>100.0</v>
      </c>
      <c r="Y111" s="48">
        <v>100.0</v>
      </c>
      <c r="Z111" s="48">
        <v>100.0</v>
      </c>
      <c r="AA111" s="48">
        <v>100.0</v>
      </c>
      <c r="AB111" s="35">
        <f t="shared" si="2"/>
        <v>2000</v>
      </c>
      <c r="AC111" s="35">
        <f t="shared" si="3"/>
        <v>940</v>
      </c>
      <c r="AD111" s="35">
        <f t="shared" si="4"/>
        <v>960</v>
      </c>
      <c r="AE111" s="35">
        <f t="shared" si="5"/>
        <v>2000</v>
      </c>
      <c r="AF111" s="35">
        <f t="shared" si="6"/>
        <v>4000</v>
      </c>
      <c r="AG111" s="35">
        <f t="shared" si="7"/>
        <v>1500</v>
      </c>
      <c r="AH111" s="43">
        <f t="shared" si="8"/>
        <v>11400</v>
      </c>
      <c r="AI111" s="35">
        <f t="shared" si="9"/>
        <v>0.9913043478</v>
      </c>
      <c r="AJ111" s="35">
        <f t="shared" si="10"/>
        <v>99.13043478</v>
      </c>
      <c r="AK111" s="35"/>
      <c r="AL111" s="35"/>
      <c r="AM111" s="35"/>
      <c r="AN111" s="35"/>
      <c r="AO111" s="35"/>
      <c r="AP111" s="35"/>
      <c r="AQ111" s="35"/>
      <c r="AR111" s="35"/>
      <c r="AS111" s="35"/>
    </row>
    <row r="112">
      <c r="A112" s="2" t="s">
        <v>435</v>
      </c>
      <c r="B112" s="2" t="s">
        <v>436</v>
      </c>
      <c r="C112" s="13" t="s">
        <v>437</v>
      </c>
      <c r="D112" s="13" t="s">
        <v>341</v>
      </c>
      <c r="E112" s="2">
        <v>9531804.0</v>
      </c>
      <c r="F112" s="44">
        <v>100.0</v>
      </c>
      <c r="G112" s="44">
        <v>100.0</v>
      </c>
      <c r="H112" s="44">
        <v>100.0</v>
      </c>
      <c r="I112" s="44">
        <v>100.0</v>
      </c>
      <c r="J112" s="49">
        <v>100.0</v>
      </c>
      <c r="K112" s="49">
        <v>100.0</v>
      </c>
      <c r="L112" s="42">
        <v>100.0</v>
      </c>
      <c r="M112" s="42">
        <v>100.0</v>
      </c>
      <c r="N112" s="42">
        <v>100.0</v>
      </c>
      <c r="O112" s="42">
        <v>100.0</v>
      </c>
      <c r="P112" s="44">
        <v>100.0</v>
      </c>
      <c r="Q112" s="44">
        <v>100.0</v>
      </c>
      <c r="R112" s="44">
        <v>100.0</v>
      </c>
      <c r="S112" s="44">
        <v>100.0</v>
      </c>
      <c r="T112" s="44">
        <v>100.0</v>
      </c>
      <c r="U112" s="44">
        <v>100.0</v>
      </c>
      <c r="V112" s="44">
        <v>100.0</v>
      </c>
      <c r="W112" s="44">
        <v>100.0</v>
      </c>
      <c r="X112" s="48">
        <v>100.0</v>
      </c>
      <c r="Y112" s="48">
        <v>100.0</v>
      </c>
      <c r="Z112" s="48">
        <v>100.0</v>
      </c>
      <c r="AA112" s="48">
        <v>100.0</v>
      </c>
      <c r="AB112" s="35">
        <f t="shared" si="2"/>
        <v>2000</v>
      </c>
      <c r="AC112" s="35">
        <f t="shared" si="3"/>
        <v>1000</v>
      </c>
      <c r="AD112" s="35">
        <f t="shared" si="4"/>
        <v>1000</v>
      </c>
      <c r="AE112" s="35">
        <f t="shared" si="5"/>
        <v>2000</v>
      </c>
      <c r="AF112" s="35">
        <f t="shared" si="6"/>
        <v>4000</v>
      </c>
      <c r="AG112" s="35">
        <f t="shared" si="7"/>
        <v>1500</v>
      </c>
      <c r="AH112" s="43">
        <f t="shared" si="8"/>
        <v>11500</v>
      </c>
      <c r="AI112" s="35">
        <f t="shared" si="9"/>
        <v>1</v>
      </c>
      <c r="AJ112" s="35">
        <f t="shared" si="10"/>
        <v>100</v>
      </c>
      <c r="AK112" s="35"/>
      <c r="AL112" s="35"/>
      <c r="AM112" s="35"/>
      <c r="AN112" s="35"/>
      <c r="AO112" s="35"/>
      <c r="AP112" s="35"/>
      <c r="AQ112" s="35"/>
      <c r="AR112" s="35"/>
      <c r="AS112" s="35"/>
    </row>
    <row r="113">
      <c r="A113" s="2" t="s">
        <v>438</v>
      </c>
      <c r="B113" s="2" t="s">
        <v>439</v>
      </c>
      <c r="C113" s="13" t="s">
        <v>440</v>
      </c>
      <c r="D113" s="13" t="s">
        <v>441</v>
      </c>
      <c r="E113" s="2">
        <v>9531805.0</v>
      </c>
      <c r="F113" s="41"/>
      <c r="G113" s="41"/>
      <c r="H113" s="41"/>
      <c r="I113" s="41"/>
      <c r="J113" s="45">
        <v>0.0</v>
      </c>
      <c r="K113" s="45">
        <v>0.0</v>
      </c>
      <c r="L113" s="46">
        <v>0.0</v>
      </c>
      <c r="M113" s="46">
        <v>0.0</v>
      </c>
      <c r="N113" s="40"/>
      <c r="O113" s="40"/>
      <c r="P113" s="41"/>
      <c r="Q113" s="41"/>
      <c r="R113" s="41"/>
      <c r="S113" s="41"/>
      <c r="T113" s="41"/>
      <c r="U113" s="41"/>
      <c r="V113" s="41"/>
      <c r="W113" s="41"/>
      <c r="X113" s="36"/>
      <c r="Y113" s="36"/>
      <c r="Z113" s="36"/>
      <c r="AA113" s="36"/>
      <c r="AB113" s="35">
        <f t="shared" si="2"/>
        <v>0</v>
      </c>
      <c r="AC113" s="35">
        <f t="shared" si="3"/>
        <v>0</v>
      </c>
      <c r="AD113" s="35">
        <f t="shared" si="4"/>
        <v>0</v>
      </c>
      <c r="AE113" s="35">
        <f t="shared" si="5"/>
        <v>0</v>
      </c>
      <c r="AF113" s="35">
        <f t="shared" si="6"/>
        <v>0</v>
      </c>
      <c r="AG113" s="35">
        <f t="shared" si="7"/>
        <v>0</v>
      </c>
      <c r="AH113" s="43">
        <f t="shared" si="8"/>
        <v>0</v>
      </c>
      <c r="AI113" s="35">
        <f t="shared" si="9"/>
        <v>0</v>
      </c>
      <c r="AJ113" s="35">
        <f t="shared" si="10"/>
        <v>0</v>
      </c>
      <c r="AK113" s="35"/>
      <c r="AL113" s="35"/>
      <c r="AM113" s="35"/>
      <c r="AN113" s="35"/>
      <c r="AO113" s="35"/>
      <c r="AP113" s="35"/>
      <c r="AQ113" s="35"/>
      <c r="AR113" s="35"/>
      <c r="AS113" s="35"/>
    </row>
    <row r="114">
      <c r="A114" s="2" t="s">
        <v>442</v>
      </c>
      <c r="B114" s="2" t="s">
        <v>443</v>
      </c>
      <c r="C114" s="13" t="s">
        <v>444</v>
      </c>
      <c r="D114" s="13" t="s">
        <v>445</v>
      </c>
      <c r="E114" s="2">
        <v>9531807.0</v>
      </c>
      <c r="F114" s="44">
        <v>100.0</v>
      </c>
      <c r="G114" s="44">
        <v>100.0</v>
      </c>
      <c r="H114" s="44">
        <v>100.0</v>
      </c>
      <c r="I114" s="44">
        <v>100.0</v>
      </c>
      <c r="J114" s="49">
        <v>100.0</v>
      </c>
      <c r="K114" s="49">
        <v>100.0</v>
      </c>
      <c r="L114" s="42">
        <v>100.0</v>
      </c>
      <c r="M114" s="42">
        <v>100.0</v>
      </c>
      <c r="N114" s="42">
        <v>100.0</v>
      </c>
      <c r="O114" s="42">
        <v>100.0</v>
      </c>
      <c r="P114" s="44">
        <v>100.0</v>
      </c>
      <c r="Q114" s="44">
        <v>100.0</v>
      </c>
      <c r="R114" s="44">
        <v>100.0</v>
      </c>
      <c r="S114" s="44">
        <v>100.0</v>
      </c>
      <c r="T114" s="44">
        <v>100.0</v>
      </c>
      <c r="U114" s="44">
        <v>100.0</v>
      </c>
      <c r="V114" s="44">
        <v>100.0</v>
      </c>
      <c r="W114" s="44">
        <v>100.0</v>
      </c>
      <c r="X114" s="48">
        <v>100.0</v>
      </c>
      <c r="Y114" s="48">
        <v>100.0</v>
      </c>
      <c r="Z114" s="48">
        <v>100.0</v>
      </c>
      <c r="AA114" s="48">
        <v>100.0</v>
      </c>
      <c r="AB114" s="35">
        <f t="shared" si="2"/>
        <v>2000</v>
      </c>
      <c r="AC114" s="35">
        <f t="shared" si="3"/>
        <v>1000</v>
      </c>
      <c r="AD114" s="35">
        <f t="shared" si="4"/>
        <v>1000</v>
      </c>
      <c r="AE114" s="35">
        <f t="shared" si="5"/>
        <v>2000</v>
      </c>
      <c r="AF114" s="35">
        <f t="shared" si="6"/>
        <v>4000</v>
      </c>
      <c r="AG114" s="35">
        <f t="shared" si="7"/>
        <v>1500</v>
      </c>
      <c r="AH114" s="43">
        <f t="shared" si="8"/>
        <v>11500</v>
      </c>
      <c r="AI114" s="35">
        <f t="shared" si="9"/>
        <v>1</v>
      </c>
      <c r="AJ114" s="35">
        <f t="shared" si="10"/>
        <v>100</v>
      </c>
      <c r="AK114" s="35"/>
      <c r="AL114" s="35"/>
      <c r="AM114" s="35"/>
      <c r="AN114" s="35"/>
      <c r="AO114" s="35"/>
      <c r="AP114" s="35"/>
      <c r="AQ114" s="35"/>
      <c r="AR114" s="35"/>
      <c r="AS114" s="35"/>
    </row>
    <row r="115">
      <c r="A115" s="2" t="s">
        <v>446</v>
      </c>
      <c r="B115" s="2" t="s">
        <v>447</v>
      </c>
      <c r="C115" s="13" t="s">
        <v>448</v>
      </c>
      <c r="D115" s="13" t="s">
        <v>449</v>
      </c>
      <c r="E115" s="2">
        <v>9531901.0</v>
      </c>
      <c r="F115" s="44">
        <v>100.0</v>
      </c>
      <c r="G115" s="44">
        <v>100.0</v>
      </c>
      <c r="H115" s="44">
        <v>100.0</v>
      </c>
      <c r="I115" s="44">
        <v>100.0</v>
      </c>
      <c r="J115" s="51">
        <v>100.0</v>
      </c>
      <c r="K115" s="51">
        <v>100.0</v>
      </c>
      <c r="L115" s="46">
        <v>100.0</v>
      </c>
      <c r="M115" s="46">
        <v>100.0</v>
      </c>
      <c r="N115" s="47">
        <v>0.0</v>
      </c>
      <c r="O115" s="47">
        <v>0.0</v>
      </c>
      <c r="P115" s="44">
        <v>100.0</v>
      </c>
      <c r="Q115" s="44">
        <v>100.0</v>
      </c>
      <c r="R115" s="44">
        <v>50.0</v>
      </c>
      <c r="S115" s="44">
        <v>0.0</v>
      </c>
      <c r="T115" s="44">
        <v>0.0</v>
      </c>
      <c r="U115" s="44">
        <v>0.0</v>
      </c>
      <c r="V115" s="44">
        <v>0.0</v>
      </c>
      <c r="W115" s="41"/>
      <c r="X115" s="48">
        <v>100.0</v>
      </c>
      <c r="Y115" s="48">
        <v>100.0</v>
      </c>
      <c r="Z115" s="48">
        <v>100.0</v>
      </c>
      <c r="AA115" s="48">
        <v>100.0</v>
      </c>
      <c r="AB115" s="35">
        <f t="shared" si="2"/>
        <v>2000</v>
      </c>
      <c r="AC115" s="35">
        <f t="shared" si="3"/>
        <v>1000</v>
      </c>
      <c r="AD115" s="35">
        <f t="shared" si="4"/>
        <v>1000</v>
      </c>
      <c r="AE115" s="35">
        <f t="shared" si="5"/>
        <v>0</v>
      </c>
      <c r="AF115" s="35">
        <f t="shared" si="6"/>
        <v>1600</v>
      </c>
      <c r="AG115" s="35">
        <f t="shared" si="7"/>
        <v>1500</v>
      </c>
      <c r="AH115" s="43">
        <f t="shared" si="8"/>
        <v>7100</v>
      </c>
      <c r="AI115" s="35">
        <f t="shared" si="9"/>
        <v>0.6173913043</v>
      </c>
      <c r="AJ115" s="35">
        <f t="shared" si="10"/>
        <v>61.73913043</v>
      </c>
      <c r="AK115" s="35"/>
      <c r="AL115" s="35"/>
      <c r="AM115" s="35"/>
      <c r="AN115" s="35"/>
      <c r="AO115" s="35"/>
      <c r="AP115" s="35"/>
      <c r="AQ115" s="35"/>
      <c r="AR115" s="35"/>
      <c r="AS115" s="35"/>
    </row>
    <row r="116">
      <c r="A116" s="2" t="s">
        <v>450</v>
      </c>
      <c r="B116" s="2" t="s">
        <v>451</v>
      </c>
      <c r="C116" s="13" t="s">
        <v>452</v>
      </c>
      <c r="D116" s="13" t="s">
        <v>69</v>
      </c>
      <c r="E116" s="2">
        <v>9531902.0</v>
      </c>
      <c r="F116" s="44">
        <v>100.0</v>
      </c>
      <c r="G116" s="44">
        <v>100.0</v>
      </c>
      <c r="H116" s="44">
        <v>100.0</v>
      </c>
      <c r="I116" s="44">
        <v>100.0</v>
      </c>
      <c r="J116" s="42">
        <v>100.0</v>
      </c>
      <c r="K116" s="42">
        <v>100.0</v>
      </c>
      <c r="L116" s="42">
        <v>0.0</v>
      </c>
      <c r="M116" s="42">
        <v>0.0</v>
      </c>
      <c r="N116" s="42">
        <v>100.0</v>
      </c>
      <c r="O116" s="42">
        <v>50.0</v>
      </c>
      <c r="P116" s="44">
        <v>100.0</v>
      </c>
      <c r="Q116" s="44">
        <v>100.0</v>
      </c>
      <c r="R116" s="44">
        <v>100.0</v>
      </c>
      <c r="S116" s="44">
        <v>100.0</v>
      </c>
      <c r="T116" s="44">
        <v>100.0</v>
      </c>
      <c r="U116" s="44">
        <v>100.0</v>
      </c>
      <c r="V116" s="44">
        <v>100.0</v>
      </c>
      <c r="W116" s="44">
        <v>100.0</v>
      </c>
      <c r="X116" s="48">
        <v>100.0</v>
      </c>
      <c r="Y116" s="48">
        <v>100.0</v>
      </c>
      <c r="Z116" s="48">
        <v>0.0</v>
      </c>
      <c r="AA116" s="48">
        <v>0.0</v>
      </c>
      <c r="AB116" s="35">
        <f t="shared" si="2"/>
        <v>2000</v>
      </c>
      <c r="AC116" s="35">
        <f t="shared" si="3"/>
        <v>1000</v>
      </c>
      <c r="AD116" s="35">
        <f t="shared" si="4"/>
        <v>0</v>
      </c>
      <c r="AE116" s="35">
        <f t="shared" si="5"/>
        <v>1800</v>
      </c>
      <c r="AF116" s="35">
        <f t="shared" si="6"/>
        <v>4000</v>
      </c>
      <c r="AG116" s="35">
        <f t="shared" si="7"/>
        <v>500</v>
      </c>
      <c r="AH116" s="43">
        <f t="shared" si="8"/>
        <v>9300</v>
      </c>
      <c r="AI116" s="35">
        <f t="shared" si="9"/>
        <v>0.8086956522</v>
      </c>
      <c r="AJ116" s="35">
        <f t="shared" si="10"/>
        <v>80.86956522</v>
      </c>
      <c r="AK116" s="35"/>
      <c r="AL116" s="35"/>
      <c r="AM116" s="35"/>
      <c r="AN116" s="35"/>
      <c r="AO116" s="35"/>
      <c r="AP116" s="35"/>
      <c r="AQ116" s="35"/>
      <c r="AR116" s="35"/>
      <c r="AS116" s="35"/>
    </row>
    <row r="117">
      <c r="A117" s="2" t="s">
        <v>453</v>
      </c>
      <c r="B117" s="2" t="s">
        <v>454</v>
      </c>
      <c r="C117" s="13" t="s">
        <v>455</v>
      </c>
      <c r="D117" s="13" t="s">
        <v>456</v>
      </c>
      <c r="E117" s="2">
        <v>9531904.0</v>
      </c>
      <c r="F117" s="44">
        <v>100.0</v>
      </c>
      <c r="G117" s="44">
        <v>100.0</v>
      </c>
      <c r="H117" s="44">
        <v>100.0</v>
      </c>
      <c r="I117" s="44">
        <v>100.0</v>
      </c>
      <c r="J117" s="51">
        <v>100.0</v>
      </c>
      <c r="K117" s="51">
        <v>100.0</v>
      </c>
      <c r="L117" s="46">
        <v>100.0</v>
      </c>
      <c r="M117" s="46">
        <v>100.0</v>
      </c>
      <c r="N117" s="47">
        <v>100.0</v>
      </c>
      <c r="O117" s="47">
        <v>100.0</v>
      </c>
      <c r="P117" s="44">
        <v>100.0</v>
      </c>
      <c r="Q117" s="44">
        <v>100.0</v>
      </c>
      <c r="R117" s="44">
        <v>100.0</v>
      </c>
      <c r="S117" s="44">
        <v>100.0</v>
      </c>
      <c r="T117" s="44">
        <v>100.0</v>
      </c>
      <c r="U117" s="44">
        <v>100.0</v>
      </c>
      <c r="V117" s="44">
        <v>100.0</v>
      </c>
      <c r="W117" s="44">
        <v>100.0</v>
      </c>
      <c r="X117" s="48">
        <v>100.0</v>
      </c>
      <c r="Y117" s="48">
        <v>100.0</v>
      </c>
      <c r="Z117" s="48">
        <v>100.0</v>
      </c>
      <c r="AA117" s="48">
        <v>100.0</v>
      </c>
      <c r="AB117" s="35">
        <f t="shared" si="2"/>
        <v>2000</v>
      </c>
      <c r="AC117" s="35">
        <f t="shared" si="3"/>
        <v>1000</v>
      </c>
      <c r="AD117" s="35">
        <f t="shared" si="4"/>
        <v>1000</v>
      </c>
      <c r="AE117" s="35">
        <f t="shared" si="5"/>
        <v>2000</v>
      </c>
      <c r="AF117" s="35">
        <f t="shared" si="6"/>
        <v>4000</v>
      </c>
      <c r="AG117" s="35">
        <f t="shared" si="7"/>
        <v>1500</v>
      </c>
      <c r="AH117" s="43">
        <f t="shared" si="8"/>
        <v>11500</v>
      </c>
      <c r="AI117" s="35">
        <f t="shared" si="9"/>
        <v>1</v>
      </c>
      <c r="AJ117" s="35">
        <f t="shared" si="10"/>
        <v>100</v>
      </c>
      <c r="AK117" s="35"/>
      <c r="AL117" s="35"/>
      <c r="AM117" s="35"/>
      <c r="AN117" s="35"/>
      <c r="AO117" s="35"/>
      <c r="AP117" s="35"/>
      <c r="AQ117" s="35"/>
      <c r="AR117" s="35"/>
      <c r="AS117" s="35"/>
    </row>
    <row r="118">
      <c r="A118" s="2" t="s">
        <v>457</v>
      </c>
      <c r="B118" s="2" t="s">
        <v>458</v>
      </c>
      <c r="C118" s="13" t="s">
        <v>459</v>
      </c>
      <c r="D118" s="13" t="s">
        <v>460</v>
      </c>
      <c r="E118" s="2">
        <v>9531905.0</v>
      </c>
      <c r="F118" s="44">
        <v>100.0</v>
      </c>
      <c r="G118" s="44">
        <v>100.0</v>
      </c>
      <c r="H118" s="44">
        <v>100.0</v>
      </c>
      <c r="I118" s="44">
        <v>100.0</v>
      </c>
      <c r="J118" s="49">
        <v>100.0</v>
      </c>
      <c r="K118" s="49">
        <v>100.0</v>
      </c>
      <c r="L118" s="42">
        <v>100.0</v>
      </c>
      <c r="M118" s="42">
        <v>100.0</v>
      </c>
      <c r="N118" s="42">
        <v>100.0</v>
      </c>
      <c r="O118" s="42">
        <v>100.0</v>
      </c>
      <c r="P118" s="44">
        <v>100.0</v>
      </c>
      <c r="Q118" s="44">
        <v>100.0</v>
      </c>
      <c r="R118" s="44">
        <v>100.0</v>
      </c>
      <c r="S118" s="44">
        <v>100.0</v>
      </c>
      <c r="T118" s="44">
        <v>100.0</v>
      </c>
      <c r="U118" s="44">
        <v>100.0</v>
      </c>
      <c r="V118" s="44">
        <v>100.0</v>
      </c>
      <c r="W118" s="44">
        <v>100.0</v>
      </c>
      <c r="X118" s="48">
        <v>100.0</v>
      </c>
      <c r="Y118" s="48">
        <v>100.0</v>
      </c>
      <c r="Z118" s="48">
        <v>80.0</v>
      </c>
      <c r="AA118" s="48">
        <v>100.0</v>
      </c>
      <c r="AB118" s="35">
        <f t="shared" si="2"/>
        <v>2000</v>
      </c>
      <c r="AC118" s="35">
        <f t="shared" si="3"/>
        <v>1000</v>
      </c>
      <c r="AD118" s="35">
        <f t="shared" si="4"/>
        <v>1000</v>
      </c>
      <c r="AE118" s="35">
        <f t="shared" si="5"/>
        <v>2000</v>
      </c>
      <c r="AF118" s="35">
        <f t="shared" si="6"/>
        <v>4000</v>
      </c>
      <c r="AG118" s="35">
        <f t="shared" si="7"/>
        <v>1460</v>
      </c>
      <c r="AH118" s="43">
        <f t="shared" si="8"/>
        <v>11460</v>
      </c>
      <c r="AI118" s="35">
        <f t="shared" si="9"/>
        <v>0.9965217391</v>
      </c>
      <c r="AJ118" s="35">
        <f t="shared" si="10"/>
        <v>99.65217391</v>
      </c>
      <c r="AK118" s="35"/>
      <c r="AL118" s="35"/>
      <c r="AM118" s="35"/>
      <c r="AN118" s="35"/>
      <c r="AO118" s="35"/>
      <c r="AP118" s="35"/>
      <c r="AQ118" s="35"/>
      <c r="AR118" s="35"/>
      <c r="AS118" s="35"/>
    </row>
    <row r="119">
      <c r="A119" s="2" t="s">
        <v>461</v>
      </c>
      <c r="B119" s="2" t="s">
        <v>462</v>
      </c>
      <c r="C119" s="13" t="s">
        <v>463</v>
      </c>
      <c r="D119" s="13" t="s">
        <v>401</v>
      </c>
      <c r="E119" s="2">
        <v>9531906.0</v>
      </c>
      <c r="F119" s="44">
        <v>100.0</v>
      </c>
      <c r="G119" s="44">
        <v>100.0</v>
      </c>
      <c r="H119" s="44">
        <v>100.0</v>
      </c>
      <c r="I119" s="44">
        <v>100.0</v>
      </c>
      <c r="J119" s="51">
        <v>100.0</v>
      </c>
      <c r="K119" s="51">
        <v>100.0</v>
      </c>
      <c r="L119" s="46">
        <v>100.0</v>
      </c>
      <c r="M119" s="46">
        <v>100.0</v>
      </c>
      <c r="N119" s="47">
        <v>50.0</v>
      </c>
      <c r="O119" s="47">
        <v>0.0</v>
      </c>
      <c r="P119" s="44">
        <v>100.0</v>
      </c>
      <c r="Q119" s="44">
        <v>100.0</v>
      </c>
      <c r="R119" s="44">
        <v>0.0</v>
      </c>
      <c r="S119" s="44">
        <v>0.0</v>
      </c>
      <c r="T119" s="44">
        <v>0.0</v>
      </c>
      <c r="U119" s="44">
        <v>0.0</v>
      </c>
      <c r="V119" s="44">
        <v>0.0</v>
      </c>
      <c r="W119" s="44">
        <v>0.0</v>
      </c>
      <c r="X119" s="48">
        <v>100.0</v>
      </c>
      <c r="Y119" s="48">
        <v>100.0</v>
      </c>
      <c r="Z119" s="48">
        <v>95.0</v>
      </c>
      <c r="AA119" s="48">
        <v>100.0</v>
      </c>
      <c r="AB119" s="35">
        <f t="shared" si="2"/>
        <v>2000</v>
      </c>
      <c r="AC119" s="35">
        <f t="shared" si="3"/>
        <v>1000</v>
      </c>
      <c r="AD119" s="35">
        <f t="shared" si="4"/>
        <v>1000</v>
      </c>
      <c r="AE119" s="35">
        <f t="shared" si="5"/>
        <v>800</v>
      </c>
      <c r="AF119" s="35">
        <f t="shared" si="6"/>
        <v>1000</v>
      </c>
      <c r="AG119" s="35">
        <f t="shared" si="7"/>
        <v>1490</v>
      </c>
      <c r="AH119" s="43">
        <f t="shared" si="8"/>
        <v>7290</v>
      </c>
      <c r="AI119" s="35">
        <f t="shared" si="9"/>
        <v>0.6339130435</v>
      </c>
      <c r="AJ119" s="35">
        <f t="shared" si="10"/>
        <v>63.39130435</v>
      </c>
      <c r="AK119" s="35"/>
      <c r="AL119" s="35"/>
      <c r="AM119" s="35"/>
      <c r="AN119" s="35"/>
      <c r="AO119" s="35"/>
      <c r="AP119" s="35"/>
      <c r="AQ119" s="35"/>
      <c r="AR119" s="35"/>
      <c r="AS119" s="35"/>
    </row>
    <row r="120">
      <c r="A120" s="2" t="s">
        <v>464</v>
      </c>
      <c r="B120" s="2" t="s">
        <v>465</v>
      </c>
      <c r="C120" s="13" t="s">
        <v>466</v>
      </c>
      <c r="D120" s="13" t="s">
        <v>467</v>
      </c>
      <c r="E120" s="2">
        <v>9531907.0</v>
      </c>
      <c r="F120" s="44">
        <v>100.0</v>
      </c>
      <c r="G120" s="44">
        <v>100.0</v>
      </c>
      <c r="H120" s="44">
        <v>100.0</v>
      </c>
      <c r="I120" s="44">
        <v>100.0</v>
      </c>
      <c r="J120" s="49">
        <v>100.0</v>
      </c>
      <c r="K120" s="49">
        <v>100.0</v>
      </c>
      <c r="L120" s="42">
        <v>100.0</v>
      </c>
      <c r="M120" s="42">
        <v>100.0</v>
      </c>
      <c r="N120" s="42">
        <v>100.0</v>
      </c>
      <c r="O120" s="42">
        <v>100.0</v>
      </c>
      <c r="P120" s="44">
        <v>100.0</v>
      </c>
      <c r="Q120" s="44">
        <v>100.0</v>
      </c>
      <c r="R120" s="44">
        <v>100.0</v>
      </c>
      <c r="S120" s="44">
        <v>100.0</v>
      </c>
      <c r="T120" s="44">
        <v>100.0</v>
      </c>
      <c r="U120" s="44">
        <v>100.0</v>
      </c>
      <c r="V120" s="44">
        <v>100.0</v>
      </c>
      <c r="W120" s="44">
        <v>100.0</v>
      </c>
      <c r="X120" s="48">
        <v>100.0</v>
      </c>
      <c r="Y120" s="48">
        <v>100.0</v>
      </c>
      <c r="Z120" s="48">
        <v>100.0</v>
      </c>
      <c r="AA120" s="48">
        <v>100.0</v>
      </c>
      <c r="AB120" s="35">
        <f t="shared" si="2"/>
        <v>2000</v>
      </c>
      <c r="AC120" s="35">
        <f t="shared" si="3"/>
        <v>1000</v>
      </c>
      <c r="AD120" s="35">
        <f t="shared" si="4"/>
        <v>1000</v>
      </c>
      <c r="AE120" s="35">
        <f t="shared" si="5"/>
        <v>2000</v>
      </c>
      <c r="AF120" s="35">
        <f t="shared" si="6"/>
        <v>4000</v>
      </c>
      <c r="AG120" s="35">
        <f t="shared" si="7"/>
        <v>1500</v>
      </c>
      <c r="AH120" s="43">
        <f t="shared" si="8"/>
        <v>11500</v>
      </c>
      <c r="AI120" s="35">
        <f t="shared" si="9"/>
        <v>1</v>
      </c>
      <c r="AJ120" s="35">
        <f t="shared" si="10"/>
        <v>100</v>
      </c>
      <c r="AK120" s="35"/>
      <c r="AL120" s="35"/>
      <c r="AM120" s="35"/>
      <c r="AN120" s="35"/>
      <c r="AO120" s="35"/>
      <c r="AP120" s="35"/>
      <c r="AQ120" s="35"/>
      <c r="AR120" s="35"/>
      <c r="AS120" s="35"/>
    </row>
    <row r="121">
      <c r="A121" s="2" t="s">
        <v>468</v>
      </c>
      <c r="B121" s="2" t="s">
        <v>469</v>
      </c>
      <c r="C121" s="13" t="s">
        <v>470</v>
      </c>
      <c r="D121" s="13" t="s">
        <v>25</v>
      </c>
      <c r="E121" s="2">
        <v>9531908.0</v>
      </c>
      <c r="F121" s="44">
        <v>100.0</v>
      </c>
      <c r="G121" s="44">
        <v>100.0</v>
      </c>
      <c r="H121" s="44">
        <v>100.0</v>
      </c>
      <c r="I121" s="44">
        <v>100.0</v>
      </c>
      <c r="J121" s="51">
        <v>100.0</v>
      </c>
      <c r="K121" s="51">
        <v>100.0</v>
      </c>
      <c r="L121" s="46">
        <v>100.0</v>
      </c>
      <c r="M121" s="46">
        <v>100.0</v>
      </c>
      <c r="N121" s="47">
        <v>100.0</v>
      </c>
      <c r="O121" s="47">
        <v>100.0</v>
      </c>
      <c r="P121" s="44">
        <v>100.0</v>
      </c>
      <c r="Q121" s="44">
        <v>100.0</v>
      </c>
      <c r="R121" s="44">
        <v>100.0</v>
      </c>
      <c r="S121" s="44">
        <v>100.0</v>
      </c>
      <c r="T121" s="44">
        <v>100.0</v>
      </c>
      <c r="U121" s="44">
        <v>100.0</v>
      </c>
      <c r="V121" s="44">
        <v>100.0</v>
      </c>
      <c r="W121" s="44">
        <v>100.0</v>
      </c>
      <c r="X121" s="48">
        <v>100.0</v>
      </c>
      <c r="Y121" s="48">
        <v>100.0</v>
      </c>
      <c r="Z121" s="48">
        <v>100.0</v>
      </c>
      <c r="AA121" s="48">
        <v>100.0</v>
      </c>
      <c r="AB121" s="35">
        <f t="shared" si="2"/>
        <v>2000</v>
      </c>
      <c r="AC121" s="35">
        <f t="shared" si="3"/>
        <v>1000</v>
      </c>
      <c r="AD121" s="35">
        <f t="shared" si="4"/>
        <v>1000</v>
      </c>
      <c r="AE121" s="35">
        <f t="shared" si="5"/>
        <v>2000</v>
      </c>
      <c r="AF121" s="35">
        <f t="shared" si="6"/>
        <v>4000</v>
      </c>
      <c r="AG121" s="35">
        <f t="shared" si="7"/>
        <v>1500</v>
      </c>
      <c r="AH121" s="43">
        <f t="shared" si="8"/>
        <v>11500</v>
      </c>
      <c r="AI121" s="35">
        <f t="shared" si="9"/>
        <v>1</v>
      </c>
      <c r="AJ121" s="35">
        <f t="shared" si="10"/>
        <v>100</v>
      </c>
      <c r="AK121" s="35"/>
      <c r="AL121" s="35"/>
      <c r="AM121" s="35"/>
      <c r="AN121" s="35"/>
      <c r="AO121" s="35"/>
      <c r="AP121" s="35"/>
      <c r="AQ121" s="35"/>
      <c r="AR121" s="35"/>
      <c r="AS121" s="35"/>
    </row>
    <row r="122">
      <c r="A122" s="2" t="s">
        <v>471</v>
      </c>
      <c r="B122" s="2" t="s">
        <v>472</v>
      </c>
      <c r="C122" s="13" t="s">
        <v>473</v>
      </c>
      <c r="D122" s="13" t="s">
        <v>474</v>
      </c>
      <c r="E122" s="2">
        <v>9533060.0</v>
      </c>
      <c r="F122" s="41"/>
      <c r="G122" s="41"/>
      <c r="H122" s="41"/>
      <c r="I122" s="41"/>
      <c r="J122" s="42">
        <v>0.0</v>
      </c>
      <c r="K122" s="42">
        <v>0.0</v>
      </c>
      <c r="L122" s="42">
        <v>0.0</v>
      </c>
      <c r="M122" s="42">
        <v>0.0</v>
      </c>
      <c r="N122" s="50"/>
      <c r="O122" s="50"/>
      <c r="P122" s="41"/>
      <c r="Q122" s="41"/>
      <c r="R122" s="41"/>
      <c r="S122" s="41"/>
      <c r="T122" s="41"/>
      <c r="U122" s="41"/>
      <c r="V122" s="41"/>
      <c r="W122" s="41"/>
      <c r="X122" s="36"/>
      <c r="Y122" s="36"/>
      <c r="Z122" s="36"/>
      <c r="AA122" s="36"/>
      <c r="AB122" s="35">
        <f t="shared" si="2"/>
        <v>0</v>
      </c>
      <c r="AC122" s="35">
        <f t="shared" si="3"/>
        <v>0</v>
      </c>
      <c r="AD122" s="35">
        <f t="shared" si="4"/>
        <v>0</v>
      </c>
      <c r="AE122" s="35">
        <f t="shared" si="5"/>
        <v>0</v>
      </c>
      <c r="AF122" s="35">
        <f t="shared" si="6"/>
        <v>0</v>
      </c>
      <c r="AG122" s="35">
        <f t="shared" si="7"/>
        <v>0</v>
      </c>
      <c r="AH122" s="43">
        <f t="shared" si="8"/>
        <v>0</v>
      </c>
      <c r="AI122" s="35">
        <f t="shared" si="9"/>
        <v>0</v>
      </c>
      <c r="AJ122" s="35">
        <f t="shared" si="10"/>
        <v>0</v>
      </c>
      <c r="AK122" s="35"/>
      <c r="AL122" s="35"/>
      <c r="AM122" s="35"/>
      <c r="AN122" s="35"/>
      <c r="AO122" s="35"/>
      <c r="AP122" s="35"/>
      <c r="AQ122" s="35"/>
      <c r="AR122" s="35"/>
      <c r="AS122" s="35"/>
    </row>
    <row r="123">
      <c r="A123" s="2" t="s">
        <v>475</v>
      </c>
      <c r="B123" s="2" t="s">
        <v>476</v>
      </c>
      <c r="C123" s="13" t="s">
        <v>477</v>
      </c>
      <c r="D123" s="13" t="s">
        <v>478</v>
      </c>
      <c r="E123" s="2">
        <v>9533061.0</v>
      </c>
      <c r="F123" s="41"/>
      <c r="G123" s="41"/>
      <c r="H123" s="41"/>
      <c r="I123" s="41"/>
      <c r="J123" s="45">
        <v>0.0</v>
      </c>
      <c r="K123" s="45">
        <v>0.0</v>
      </c>
      <c r="L123" s="46">
        <v>0.0</v>
      </c>
      <c r="M123" s="46">
        <v>0.0</v>
      </c>
      <c r="N123" s="40"/>
      <c r="O123" s="40"/>
      <c r="P123" s="41"/>
      <c r="Q123" s="41"/>
      <c r="R123" s="41"/>
      <c r="S123" s="41"/>
      <c r="T123" s="41"/>
      <c r="U123" s="41"/>
      <c r="V123" s="41"/>
      <c r="W123" s="41"/>
      <c r="X123" s="36"/>
      <c r="Y123" s="36"/>
      <c r="Z123" s="36"/>
      <c r="AA123" s="36"/>
      <c r="AB123" s="35">
        <f t="shared" si="2"/>
        <v>0</v>
      </c>
      <c r="AC123" s="35">
        <f t="shared" si="3"/>
        <v>0</v>
      </c>
      <c r="AD123" s="35">
        <f t="shared" si="4"/>
        <v>0</v>
      </c>
      <c r="AE123" s="35">
        <f t="shared" si="5"/>
        <v>0</v>
      </c>
      <c r="AF123" s="35">
        <f t="shared" si="6"/>
        <v>0</v>
      </c>
      <c r="AG123" s="35">
        <f t="shared" si="7"/>
        <v>0</v>
      </c>
      <c r="AH123" s="43">
        <f t="shared" si="8"/>
        <v>0</v>
      </c>
      <c r="AI123" s="35">
        <f t="shared" si="9"/>
        <v>0</v>
      </c>
      <c r="AJ123" s="35">
        <f t="shared" si="10"/>
        <v>0</v>
      </c>
      <c r="AK123" s="35"/>
      <c r="AL123" s="35"/>
      <c r="AM123" s="35"/>
      <c r="AN123" s="35"/>
      <c r="AO123" s="35"/>
      <c r="AP123" s="35"/>
      <c r="AQ123" s="35"/>
      <c r="AR123" s="35"/>
      <c r="AS123" s="35"/>
    </row>
    <row r="124">
      <c r="A124" s="2" t="s">
        <v>479</v>
      </c>
      <c r="B124" s="2" t="s">
        <v>480</v>
      </c>
      <c r="C124" s="13" t="s">
        <v>481</v>
      </c>
      <c r="D124" s="13" t="s">
        <v>482</v>
      </c>
      <c r="E124" s="2">
        <v>9533065.0</v>
      </c>
      <c r="F124" s="44">
        <v>100.0</v>
      </c>
      <c r="G124" s="44">
        <v>100.0</v>
      </c>
      <c r="H124" s="44">
        <v>100.0</v>
      </c>
      <c r="I124" s="44">
        <v>100.0</v>
      </c>
      <c r="J124" s="42">
        <v>100.0</v>
      </c>
      <c r="K124" s="42">
        <v>100.0</v>
      </c>
      <c r="L124" s="42">
        <v>100.0</v>
      </c>
      <c r="M124" s="42">
        <v>100.0</v>
      </c>
      <c r="N124" s="42">
        <v>100.0</v>
      </c>
      <c r="O124" s="42">
        <v>100.0</v>
      </c>
      <c r="P124" s="44">
        <v>100.0</v>
      </c>
      <c r="Q124" s="44">
        <v>100.0</v>
      </c>
      <c r="R124" s="44">
        <v>100.0</v>
      </c>
      <c r="S124" s="44">
        <v>100.0</v>
      </c>
      <c r="T124" s="44">
        <v>100.0</v>
      </c>
      <c r="U124" s="44">
        <v>100.0</v>
      </c>
      <c r="V124" s="44">
        <v>100.0</v>
      </c>
      <c r="W124" s="44">
        <v>100.0</v>
      </c>
      <c r="X124" s="44">
        <v>100.0</v>
      </c>
      <c r="Y124" s="44">
        <v>100.0</v>
      </c>
      <c r="Z124" s="44">
        <v>100.0</v>
      </c>
      <c r="AA124" s="44">
        <v>100.0</v>
      </c>
      <c r="AB124" s="35">
        <f t="shared" si="2"/>
        <v>2000</v>
      </c>
      <c r="AC124" s="35">
        <f t="shared" si="3"/>
        <v>1000</v>
      </c>
      <c r="AD124" s="35">
        <f t="shared" si="4"/>
        <v>1000</v>
      </c>
      <c r="AE124" s="35">
        <f t="shared" si="5"/>
        <v>2000</v>
      </c>
      <c r="AF124" s="35">
        <f t="shared" si="6"/>
        <v>4000</v>
      </c>
      <c r="AG124" s="35">
        <f t="shared" si="7"/>
        <v>1500</v>
      </c>
      <c r="AH124" s="43">
        <f t="shared" si="8"/>
        <v>11500</v>
      </c>
      <c r="AI124" s="35">
        <f t="shared" si="9"/>
        <v>1</v>
      </c>
      <c r="AJ124" s="35">
        <f t="shared" si="10"/>
        <v>100</v>
      </c>
      <c r="AK124" s="35"/>
      <c r="AL124" s="35"/>
      <c r="AM124" s="35"/>
      <c r="AN124" s="35"/>
      <c r="AO124" s="35"/>
      <c r="AP124" s="35"/>
      <c r="AQ124" s="35"/>
      <c r="AR124" s="35"/>
      <c r="AS124" s="35"/>
    </row>
    <row r="125">
      <c r="A125" s="2" t="s">
        <v>483</v>
      </c>
      <c r="B125" s="2" t="s">
        <v>484</v>
      </c>
      <c r="C125" s="13" t="s">
        <v>485</v>
      </c>
      <c r="D125" s="13" t="s">
        <v>486</v>
      </c>
      <c r="E125" s="2">
        <v>9533085.0</v>
      </c>
      <c r="F125" s="41"/>
      <c r="G125" s="41"/>
      <c r="H125" s="41"/>
      <c r="I125" s="41"/>
      <c r="J125" s="45">
        <v>0.0</v>
      </c>
      <c r="K125" s="45">
        <v>0.0</v>
      </c>
      <c r="L125" s="46">
        <v>0.0</v>
      </c>
      <c r="M125" s="46">
        <v>0.0</v>
      </c>
      <c r="N125" s="40"/>
      <c r="O125" s="40"/>
      <c r="P125" s="41"/>
      <c r="Q125" s="41"/>
      <c r="R125" s="41"/>
      <c r="S125" s="41"/>
      <c r="T125" s="41"/>
      <c r="U125" s="41"/>
      <c r="V125" s="41"/>
      <c r="W125" s="41"/>
      <c r="X125" s="36"/>
      <c r="Y125" s="36"/>
      <c r="Z125" s="36"/>
      <c r="AA125" s="36"/>
      <c r="AB125" s="35">
        <f t="shared" si="2"/>
        <v>0</v>
      </c>
      <c r="AC125" s="35">
        <f t="shared" si="3"/>
        <v>0</v>
      </c>
      <c r="AD125" s="35">
        <f t="shared" si="4"/>
        <v>0</v>
      </c>
      <c r="AE125" s="35">
        <f t="shared" si="5"/>
        <v>0</v>
      </c>
      <c r="AF125" s="35">
        <f t="shared" si="6"/>
        <v>0</v>
      </c>
      <c r="AG125" s="35">
        <f t="shared" si="7"/>
        <v>0</v>
      </c>
      <c r="AH125" s="43">
        <f t="shared" si="8"/>
        <v>0</v>
      </c>
      <c r="AI125" s="35">
        <f t="shared" si="9"/>
        <v>0</v>
      </c>
      <c r="AJ125" s="35">
        <f t="shared" si="10"/>
        <v>0</v>
      </c>
      <c r="AK125" s="35"/>
      <c r="AL125" s="35"/>
      <c r="AM125" s="35"/>
      <c r="AN125" s="35"/>
      <c r="AO125" s="35"/>
      <c r="AP125" s="35"/>
      <c r="AQ125" s="35"/>
      <c r="AR125" s="35"/>
      <c r="AS125" s="35"/>
    </row>
    <row r="126">
      <c r="A126" s="2" t="s">
        <v>487</v>
      </c>
      <c r="B126" s="2" t="s">
        <v>488</v>
      </c>
      <c r="C126" s="13" t="s">
        <v>431</v>
      </c>
      <c r="D126" s="13" t="s">
        <v>489</v>
      </c>
      <c r="E126" s="2">
        <v>9533417.0</v>
      </c>
      <c r="F126" s="41"/>
      <c r="G126" s="41"/>
      <c r="H126" s="41"/>
      <c r="I126" s="41"/>
      <c r="J126" s="42">
        <v>0.0</v>
      </c>
      <c r="K126" s="42">
        <v>0.0</v>
      </c>
      <c r="L126" s="42">
        <v>0.0</v>
      </c>
      <c r="M126" s="42">
        <v>0.0</v>
      </c>
      <c r="N126" s="42">
        <v>0.0</v>
      </c>
      <c r="O126" s="42">
        <v>0.0</v>
      </c>
      <c r="P126" s="44">
        <v>100.0</v>
      </c>
      <c r="Q126" s="44">
        <v>100.0</v>
      </c>
      <c r="R126" s="44">
        <v>100.0</v>
      </c>
      <c r="S126" s="44">
        <v>100.0</v>
      </c>
      <c r="T126" s="44">
        <v>0.0</v>
      </c>
      <c r="U126" s="44">
        <v>0.0</v>
      </c>
      <c r="V126" s="44">
        <v>0.0</v>
      </c>
      <c r="W126" s="44">
        <v>0.0</v>
      </c>
      <c r="X126" s="48">
        <v>0.0</v>
      </c>
      <c r="Y126" s="48">
        <v>0.0</v>
      </c>
      <c r="Z126" s="48">
        <v>0.0</v>
      </c>
      <c r="AA126" s="48">
        <v>0.0</v>
      </c>
      <c r="AB126" s="35">
        <f t="shared" si="2"/>
        <v>0</v>
      </c>
      <c r="AC126" s="35">
        <f t="shared" si="3"/>
        <v>0</v>
      </c>
      <c r="AD126" s="35">
        <f t="shared" si="4"/>
        <v>0</v>
      </c>
      <c r="AE126" s="35">
        <f t="shared" si="5"/>
        <v>0</v>
      </c>
      <c r="AF126" s="35">
        <f t="shared" si="6"/>
        <v>2500</v>
      </c>
      <c r="AG126" s="35">
        <f t="shared" si="7"/>
        <v>0</v>
      </c>
      <c r="AH126" s="43">
        <f t="shared" si="8"/>
        <v>2500</v>
      </c>
      <c r="AI126" s="35">
        <f t="shared" si="9"/>
        <v>0.2173913043</v>
      </c>
      <c r="AJ126" s="35">
        <f t="shared" si="10"/>
        <v>21.73913043</v>
      </c>
      <c r="AK126" s="35"/>
      <c r="AL126" s="35"/>
      <c r="AM126" s="35"/>
      <c r="AN126" s="35"/>
      <c r="AO126" s="35"/>
      <c r="AP126" s="35"/>
      <c r="AQ126" s="35"/>
      <c r="AR126" s="35"/>
      <c r="AS126" s="35"/>
    </row>
    <row r="127">
      <c r="A127" s="2" t="s">
        <v>490</v>
      </c>
      <c r="B127" s="2" t="s">
        <v>491</v>
      </c>
      <c r="C127" s="13" t="s">
        <v>492</v>
      </c>
      <c r="D127" s="13" t="s">
        <v>493</v>
      </c>
      <c r="E127" s="2">
        <v>9533419.0</v>
      </c>
      <c r="F127" s="41"/>
      <c r="G127" s="41"/>
      <c r="H127" s="41"/>
      <c r="I127" s="41"/>
      <c r="J127" s="45">
        <v>100.0</v>
      </c>
      <c r="K127" s="45">
        <v>100.0</v>
      </c>
      <c r="L127" s="46">
        <v>70.0</v>
      </c>
      <c r="M127" s="46">
        <v>60.0</v>
      </c>
      <c r="N127" s="47">
        <v>100.0</v>
      </c>
      <c r="O127" s="47">
        <v>40.0</v>
      </c>
      <c r="P127" s="44">
        <v>100.0</v>
      </c>
      <c r="Q127" s="44">
        <v>100.0</v>
      </c>
      <c r="R127" s="44">
        <v>100.0</v>
      </c>
      <c r="S127" s="44">
        <v>100.0</v>
      </c>
      <c r="T127" s="44">
        <v>0.0</v>
      </c>
      <c r="U127" s="44">
        <v>0.0</v>
      </c>
      <c r="V127" s="44">
        <v>0.0</v>
      </c>
      <c r="W127" s="44">
        <v>0.0</v>
      </c>
      <c r="X127" s="48">
        <v>0.0</v>
      </c>
      <c r="Y127" s="48">
        <v>0.0</v>
      </c>
      <c r="Z127" s="48">
        <v>0.0</v>
      </c>
      <c r="AA127" s="48">
        <v>0.0</v>
      </c>
      <c r="AB127" s="35">
        <f t="shared" si="2"/>
        <v>0</v>
      </c>
      <c r="AC127" s="35">
        <f t="shared" si="3"/>
        <v>1000</v>
      </c>
      <c r="AD127" s="35">
        <f t="shared" si="4"/>
        <v>680</v>
      </c>
      <c r="AE127" s="35">
        <f t="shared" si="5"/>
        <v>1760</v>
      </c>
      <c r="AF127" s="35">
        <f t="shared" si="6"/>
        <v>2500</v>
      </c>
      <c r="AG127" s="35">
        <f t="shared" si="7"/>
        <v>0</v>
      </c>
      <c r="AH127" s="43">
        <f t="shared" si="8"/>
        <v>5940</v>
      </c>
      <c r="AI127" s="35">
        <f t="shared" si="9"/>
        <v>0.5165217391</v>
      </c>
      <c r="AJ127" s="35">
        <f t="shared" si="10"/>
        <v>51.65217391</v>
      </c>
      <c r="AK127" s="35"/>
      <c r="AL127" s="35"/>
      <c r="AM127" s="35"/>
      <c r="AN127" s="35"/>
      <c r="AO127" s="35"/>
      <c r="AP127" s="35"/>
      <c r="AQ127" s="35"/>
      <c r="AR127" s="35"/>
      <c r="AS127" s="35"/>
    </row>
    <row r="128">
      <c r="A128" s="2" t="s">
        <v>494</v>
      </c>
      <c r="B128" s="2" t="s">
        <v>495</v>
      </c>
      <c r="C128" s="13" t="s">
        <v>496</v>
      </c>
      <c r="D128" s="13" t="s">
        <v>497</v>
      </c>
      <c r="E128" s="2">
        <v>9.6131037E7</v>
      </c>
      <c r="F128" s="41"/>
      <c r="G128" s="41"/>
      <c r="H128" s="41"/>
      <c r="I128" s="41"/>
      <c r="J128" s="42">
        <v>0.0</v>
      </c>
      <c r="K128" s="42">
        <v>0.0</v>
      </c>
      <c r="L128" s="42">
        <v>0.0</v>
      </c>
      <c r="M128" s="42">
        <v>0.0</v>
      </c>
      <c r="N128" s="50"/>
      <c r="O128" s="50"/>
      <c r="P128" s="41"/>
      <c r="Q128" s="41"/>
      <c r="R128" s="41"/>
      <c r="S128" s="41"/>
      <c r="T128" s="41"/>
      <c r="U128" s="41"/>
      <c r="V128" s="41"/>
      <c r="W128" s="41"/>
      <c r="X128" s="36"/>
      <c r="Y128" s="36"/>
      <c r="Z128" s="36"/>
      <c r="AA128" s="36"/>
      <c r="AB128" s="35">
        <f t="shared" si="2"/>
        <v>0</v>
      </c>
      <c r="AC128" s="35">
        <f t="shared" si="3"/>
        <v>0</v>
      </c>
      <c r="AD128" s="35">
        <f t="shared" si="4"/>
        <v>0</v>
      </c>
      <c r="AE128" s="35">
        <f t="shared" si="5"/>
        <v>0</v>
      </c>
      <c r="AF128" s="35">
        <f t="shared" si="6"/>
        <v>0</v>
      </c>
      <c r="AG128" s="35">
        <f t="shared" si="7"/>
        <v>0</v>
      </c>
      <c r="AH128" s="43">
        <f t="shared" si="8"/>
        <v>0</v>
      </c>
      <c r="AI128" s="35">
        <f t="shared" si="9"/>
        <v>0</v>
      </c>
      <c r="AJ128" s="35">
        <f t="shared" si="10"/>
        <v>0</v>
      </c>
      <c r="AK128" s="35"/>
      <c r="AL128" s="35"/>
      <c r="AM128" s="35"/>
      <c r="AN128" s="35"/>
      <c r="AO128" s="35"/>
      <c r="AP128" s="35"/>
      <c r="AQ128" s="35"/>
      <c r="AR128" s="35"/>
      <c r="AS128" s="35"/>
    </row>
    <row r="129">
      <c r="A129" s="2" t="s">
        <v>498</v>
      </c>
      <c r="B129" s="2" t="s">
        <v>499</v>
      </c>
      <c r="C129" s="13" t="s">
        <v>500</v>
      </c>
      <c r="D129" s="13" t="s">
        <v>501</v>
      </c>
      <c r="E129" s="2">
        <v>9.6131041E7</v>
      </c>
      <c r="F129" s="41"/>
      <c r="G129" s="41"/>
      <c r="H129" s="41"/>
      <c r="I129" s="41"/>
      <c r="J129" s="45">
        <v>0.0</v>
      </c>
      <c r="K129" s="45">
        <v>0.0</v>
      </c>
      <c r="L129" s="46">
        <v>0.0</v>
      </c>
      <c r="M129" s="46">
        <v>0.0</v>
      </c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1"/>
      <c r="Y129" s="71"/>
      <c r="Z129" s="71"/>
      <c r="AA129" s="71"/>
      <c r="AB129" s="35">
        <f t="shared" si="2"/>
        <v>0</v>
      </c>
      <c r="AC129" s="35">
        <f t="shared" si="3"/>
        <v>0</v>
      </c>
      <c r="AD129" s="35">
        <f t="shared" si="4"/>
        <v>0</v>
      </c>
      <c r="AE129" s="35">
        <f t="shared" si="5"/>
        <v>0</v>
      </c>
      <c r="AF129" s="35">
        <f t="shared" si="6"/>
        <v>0</v>
      </c>
      <c r="AG129" s="35">
        <f t="shared" si="7"/>
        <v>0</v>
      </c>
      <c r="AH129" s="43">
        <f t="shared" si="8"/>
        <v>0</v>
      </c>
      <c r="AI129" s="35">
        <f t="shared" si="9"/>
        <v>0</v>
      </c>
      <c r="AJ129" s="35">
        <f t="shared" si="10"/>
        <v>0</v>
      </c>
      <c r="AK129" s="35"/>
      <c r="AL129" s="35"/>
      <c r="AM129" s="35"/>
      <c r="AN129" s="35"/>
      <c r="AO129" s="35"/>
      <c r="AP129" s="35"/>
      <c r="AQ129" s="35"/>
      <c r="AR129" s="35"/>
      <c r="AS129" s="35"/>
    </row>
    <row r="130">
      <c r="A130" s="2" t="s">
        <v>502</v>
      </c>
      <c r="B130" s="2" t="s">
        <v>503</v>
      </c>
      <c r="C130" s="13" t="s">
        <v>504</v>
      </c>
      <c r="D130" s="13" t="s">
        <v>505</v>
      </c>
      <c r="E130" s="2">
        <v>9631428.0</v>
      </c>
      <c r="F130" s="44">
        <v>100.0</v>
      </c>
      <c r="G130" s="44">
        <v>100.0</v>
      </c>
      <c r="H130" s="44">
        <v>100.0</v>
      </c>
      <c r="I130" s="44">
        <v>100.0</v>
      </c>
      <c r="J130" s="49">
        <v>100.0</v>
      </c>
      <c r="K130" s="49">
        <v>100.0</v>
      </c>
      <c r="L130" s="42">
        <v>100.0</v>
      </c>
      <c r="M130" s="42">
        <v>100.0</v>
      </c>
      <c r="N130" s="106">
        <v>100.0</v>
      </c>
      <c r="O130" s="106">
        <v>100.0</v>
      </c>
      <c r="P130" s="107">
        <v>100.0</v>
      </c>
      <c r="Q130" s="107">
        <v>100.0</v>
      </c>
      <c r="R130" s="107">
        <v>100.0</v>
      </c>
      <c r="S130" s="107">
        <v>100.0</v>
      </c>
      <c r="T130" s="107">
        <v>100.0</v>
      </c>
      <c r="U130" s="107">
        <v>100.0</v>
      </c>
      <c r="V130" s="107">
        <v>100.0</v>
      </c>
      <c r="W130" s="107">
        <v>100.0</v>
      </c>
      <c r="X130" s="108">
        <v>0.0</v>
      </c>
      <c r="Y130" s="108">
        <v>0.0</v>
      </c>
      <c r="Z130" s="108">
        <v>0.0</v>
      </c>
      <c r="AA130" s="108">
        <v>50.0</v>
      </c>
      <c r="AB130" s="35">
        <f t="shared" si="2"/>
        <v>2000</v>
      </c>
      <c r="AC130" s="35">
        <f t="shared" si="3"/>
        <v>1000</v>
      </c>
      <c r="AD130" s="35">
        <f t="shared" si="4"/>
        <v>1000</v>
      </c>
      <c r="AE130" s="35">
        <f t="shared" si="5"/>
        <v>2000</v>
      </c>
      <c r="AF130" s="35">
        <f t="shared" si="6"/>
        <v>4000</v>
      </c>
      <c r="AG130" s="35">
        <f t="shared" si="7"/>
        <v>400</v>
      </c>
      <c r="AH130" s="43">
        <f t="shared" si="8"/>
        <v>10400</v>
      </c>
      <c r="AI130" s="35">
        <f t="shared" si="9"/>
        <v>0.9043478261</v>
      </c>
      <c r="AJ130" s="35">
        <f t="shared" si="10"/>
        <v>90.43478261</v>
      </c>
      <c r="AK130" s="35"/>
      <c r="AL130" s="35"/>
      <c r="AM130" s="35"/>
      <c r="AN130" s="35"/>
      <c r="AO130" s="35"/>
      <c r="AP130" s="35"/>
      <c r="AQ130" s="35"/>
      <c r="AR130" s="35"/>
      <c r="AS130" s="35"/>
    </row>
    <row r="131">
      <c r="A131" s="22"/>
      <c r="B131" s="22"/>
      <c r="C131" s="110"/>
      <c r="D131" s="110"/>
      <c r="E131" s="2" t="s">
        <v>528</v>
      </c>
      <c r="F131" s="111">
        <f t="shared" ref="F131:AA131" si="11">max(F6:F130)</f>
        <v>100</v>
      </c>
      <c r="G131" s="111">
        <f t="shared" si="11"/>
        <v>100</v>
      </c>
      <c r="H131" s="111">
        <f t="shared" si="11"/>
        <v>100</v>
      </c>
      <c r="I131" s="111">
        <f t="shared" si="11"/>
        <v>100</v>
      </c>
      <c r="J131" s="111">
        <f t="shared" si="11"/>
        <v>100</v>
      </c>
      <c r="K131" s="111">
        <f t="shared" si="11"/>
        <v>100</v>
      </c>
      <c r="L131" s="111">
        <f t="shared" si="11"/>
        <v>100</v>
      </c>
      <c r="M131" s="111">
        <f t="shared" si="11"/>
        <v>100</v>
      </c>
      <c r="N131" s="111">
        <f t="shared" si="11"/>
        <v>100</v>
      </c>
      <c r="O131" s="111">
        <f t="shared" si="11"/>
        <v>100</v>
      </c>
      <c r="P131" s="111">
        <f t="shared" si="11"/>
        <v>100</v>
      </c>
      <c r="Q131" s="111">
        <f t="shared" si="11"/>
        <v>100</v>
      </c>
      <c r="R131" s="111">
        <f t="shared" si="11"/>
        <v>100</v>
      </c>
      <c r="S131" s="111">
        <f t="shared" si="11"/>
        <v>100</v>
      </c>
      <c r="T131" s="111">
        <f t="shared" si="11"/>
        <v>100</v>
      </c>
      <c r="U131" s="111">
        <f t="shared" si="11"/>
        <v>100</v>
      </c>
      <c r="V131" s="111">
        <f t="shared" si="11"/>
        <v>100</v>
      </c>
      <c r="W131" s="111">
        <f t="shared" si="11"/>
        <v>100</v>
      </c>
      <c r="X131" s="111">
        <f t="shared" si="11"/>
        <v>100</v>
      </c>
      <c r="Y131" s="111">
        <f t="shared" si="11"/>
        <v>100</v>
      </c>
      <c r="Z131" s="111">
        <f t="shared" si="11"/>
        <v>100</v>
      </c>
      <c r="AA131" s="111">
        <f t="shared" si="11"/>
        <v>100</v>
      </c>
      <c r="AB131" s="35">
        <f t="shared" si="2"/>
        <v>2000</v>
      </c>
      <c r="AC131" s="35">
        <f t="shared" si="3"/>
        <v>1000</v>
      </c>
      <c r="AD131" s="35">
        <f t="shared" si="4"/>
        <v>1000</v>
      </c>
      <c r="AE131" s="35">
        <f t="shared" si="5"/>
        <v>2000</v>
      </c>
      <c r="AF131" s="35">
        <f t="shared" si="6"/>
        <v>4000</v>
      </c>
      <c r="AG131" s="35">
        <f t="shared" si="7"/>
        <v>1500</v>
      </c>
      <c r="AH131" s="43">
        <f t="shared" si="8"/>
        <v>11500</v>
      </c>
      <c r="AI131" s="35">
        <f t="shared" si="9"/>
        <v>1</v>
      </c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</row>
    <row r="133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</row>
    <row r="134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</row>
    <row r="135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</row>
    <row r="136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</row>
    <row r="137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</row>
    <row r="138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  <c r="AR138" s="113"/>
      <c r="AS138" s="113"/>
    </row>
    <row r="139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</row>
    <row r="140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</row>
    <row r="14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</row>
    <row r="14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13"/>
      <c r="AQ142" s="113"/>
      <c r="AR142" s="113"/>
      <c r="AS142" s="113"/>
    </row>
    <row r="143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</row>
    <row r="144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13"/>
      <c r="AQ144" s="113"/>
      <c r="AR144" s="113"/>
      <c r="AS144" s="113"/>
    </row>
    <row r="145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</row>
    <row r="146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  <c r="AR146" s="113"/>
      <c r="AS146" s="113"/>
    </row>
    <row r="147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</row>
    <row r="148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</row>
    <row r="149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</row>
    <row r="150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</row>
    <row r="15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</row>
    <row r="15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</row>
    <row r="153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</row>
    <row r="154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</row>
    <row r="155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</row>
    <row r="156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3"/>
    </row>
    <row r="157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13"/>
    </row>
    <row r="158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13"/>
    </row>
    <row r="159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</row>
    <row r="160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3"/>
    </row>
    <row r="16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3"/>
      <c r="AP161" s="113"/>
      <c r="AQ161" s="113"/>
      <c r="AR161" s="113"/>
      <c r="AS161" s="113"/>
    </row>
    <row r="16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</row>
    <row r="163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</row>
    <row r="164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</row>
    <row r="165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</row>
    <row r="166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</row>
    <row r="167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</row>
    <row r="168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</row>
    <row r="169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</row>
    <row r="170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</row>
    <row r="17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</row>
    <row r="17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</row>
    <row r="173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</row>
    <row r="174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</row>
    <row r="175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</row>
    <row r="176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</row>
    <row r="177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</row>
    <row r="178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</row>
    <row r="179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</row>
    <row r="180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</row>
    <row r="18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</row>
    <row r="18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</row>
    <row r="183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</row>
    <row r="18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</row>
    <row r="185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</row>
    <row r="186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</row>
    <row r="187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</row>
    <row r="188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</row>
    <row r="189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</row>
    <row r="190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</row>
    <row r="19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</row>
    <row r="19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</row>
    <row r="193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</row>
    <row r="19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</row>
    <row r="19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</row>
    <row r="196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</row>
    <row r="197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</row>
    <row r="198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</row>
    <row r="199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</row>
    <row r="200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</row>
    <row r="20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</row>
    <row r="20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</row>
    <row r="203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</row>
    <row r="20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</row>
    <row r="205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</row>
    <row r="206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</row>
    <row r="207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</row>
    <row r="208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</row>
    <row r="209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</row>
    <row r="210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</row>
    <row r="21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</row>
    <row r="21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</row>
    <row r="21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</row>
    <row r="2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</row>
    <row r="215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</row>
    <row r="216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</row>
    <row r="217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</row>
    <row r="218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</row>
    <row r="219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</row>
    <row r="220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</row>
    <row r="22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</row>
    <row r="22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</row>
    <row r="223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</row>
    <row r="22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3"/>
      <c r="AP224" s="113"/>
      <c r="AQ224" s="113"/>
      <c r="AR224" s="113"/>
      <c r="AS224" s="113"/>
    </row>
    <row r="225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  <c r="AI225" s="113"/>
      <c r="AJ225" s="113"/>
      <c r="AK225" s="113"/>
      <c r="AL225" s="113"/>
      <c r="AM225" s="113"/>
      <c r="AN225" s="113"/>
      <c r="AO225" s="113"/>
      <c r="AP225" s="113"/>
      <c r="AQ225" s="113"/>
      <c r="AR225" s="113"/>
      <c r="AS225" s="113"/>
    </row>
    <row r="226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</row>
    <row r="227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</row>
    <row r="228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  <c r="AQ228" s="113"/>
      <c r="AR228" s="113"/>
      <c r="AS228" s="113"/>
    </row>
    <row r="229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3"/>
    </row>
    <row r="230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3"/>
      <c r="AJ230" s="113"/>
      <c r="AK230" s="113"/>
      <c r="AL230" s="113"/>
      <c r="AM230" s="113"/>
      <c r="AN230" s="113"/>
      <c r="AO230" s="113"/>
      <c r="AP230" s="113"/>
      <c r="AQ230" s="113"/>
      <c r="AR230" s="113"/>
      <c r="AS230" s="113"/>
    </row>
    <row r="23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N231" s="113"/>
      <c r="AO231" s="113"/>
      <c r="AP231" s="113"/>
      <c r="AQ231" s="113"/>
      <c r="AR231" s="113"/>
      <c r="AS231" s="113"/>
    </row>
    <row r="23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13"/>
      <c r="AR232" s="113"/>
      <c r="AS232" s="113"/>
    </row>
    <row r="233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</row>
    <row r="23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</row>
    <row r="23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</row>
    <row r="236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</row>
    <row r="237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</row>
    <row r="238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</row>
    <row r="239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</row>
    <row r="240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</row>
    <row r="24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</row>
    <row r="24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</row>
    <row r="243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</row>
    <row r="244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</row>
    <row r="245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</row>
    <row r="246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</row>
    <row r="247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</row>
    <row r="248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</row>
    <row r="249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</row>
    <row r="250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</row>
    <row r="25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</row>
    <row r="25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</row>
    <row r="253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</row>
    <row r="254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</row>
    <row r="255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</row>
    <row r="256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  <c r="AG256" s="113"/>
      <c r="AH256" s="113"/>
      <c r="AI256" s="113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</row>
    <row r="257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</row>
    <row r="258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/>
      <c r="AI258" s="113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</row>
    <row r="259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</row>
    <row r="260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  <c r="AI260" s="113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</row>
    <row r="26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</row>
    <row r="26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3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</row>
    <row r="263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</row>
    <row r="264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</row>
    <row r="265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13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</row>
    <row r="266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  <c r="AI266" s="113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</row>
    <row r="267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</row>
    <row r="268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  <c r="AI268" s="113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</row>
    <row r="269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  <c r="AF269" s="113"/>
      <c r="AG269" s="113"/>
      <c r="AH269" s="113"/>
      <c r="AI269" s="113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</row>
    <row r="270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3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</row>
    <row r="27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</row>
    <row r="27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</row>
    <row r="273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</row>
    <row r="274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</row>
    <row r="275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</row>
    <row r="276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</row>
    <row r="277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</row>
    <row r="278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</row>
    <row r="279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</row>
    <row r="280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</row>
    <row r="28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</row>
    <row r="28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</row>
    <row r="283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  <c r="AE283" s="113"/>
      <c r="AF283" s="113"/>
      <c r="AG283" s="113"/>
      <c r="AH283" s="113"/>
      <c r="AI283" s="113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</row>
    <row r="284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</row>
    <row r="285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  <c r="AE285" s="113"/>
      <c r="AF285" s="113"/>
      <c r="AG285" s="113"/>
      <c r="AH285" s="113"/>
      <c r="AI285" s="113"/>
      <c r="AJ285" s="113"/>
      <c r="AK285" s="113"/>
      <c r="AL285" s="113"/>
      <c r="AM285" s="113"/>
      <c r="AN285" s="113"/>
      <c r="AO285" s="113"/>
      <c r="AP285" s="113"/>
      <c r="AQ285" s="113"/>
      <c r="AR285" s="113"/>
      <c r="AS285" s="113"/>
    </row>
    <row r="286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  <c r="AE286" s="113"/>
      <c r="AF286" s="113"/>
      <c r="AG286" s="113"/>
      <c r="AH286" s="113"/>
      <c r="AI286" s="113"/>
      <c r="AJ286" s="113"/>
      <c r="AK286" s="113"/>
      <c r="AL286" s="113"/>
      <c r="AM286" s="113"/>
      <c r="AN286" s="113"/>
      <c r="AO286" s="113"/>
      <c r="AP286" s="113"/>
      <c r="AQ286" s="113"/>
      <c r="AR286" s="113"/>
      <c r="AS286" s="113"/>
    </row>
    <row r="287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3"/>
      <c r="AJ287" s="113"/>
      <c r="AK287" s="113"/>
      <c r="AL287" s="113"/>
      <c r="AM287" s="113"/>
      <c r="AN287" s="113"/>
      <c r="AO287" s="113"/>
      <c r="AP287" s="113"/>
      <c r="AQ287" s="113"/>
      <c r="AR287" s="113"/>
      <c r="AS287" s="113"/>
    </row>
    <row r="288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113"/>
      <c r="AQ288" s="113"/>
      <c r="AR288" s="113"/>
      <c r="AS288" s="113"/>
    </row>
    <row r="289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  <c r="AE289" s="113"/>
      <c r="AF289" s="113"/>
      <c r="AG289" s="113"/>
      <c r="AH289" s="113"/>
      <c r="AI289" s="113"/>
      <c r="AJ289" s="113"/>
      <c r="AK289" s="113"/>
      <c r="AL289" s="113"/>
      <c r="AM289" s="113"/>
      <c r="AN289" s="113"/>
      <c r="AO289" s="113"/>
      <c r="AP289" s="113"/>
      <c r="AQ289" s="113"/>
      <c r="AR289" s="113"/>
      <c r="AS289" s="113"/>
    </row>
    <row r="290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N290" s="113"/>
      <c r="AO290" s="113"/>
      <c r="AP290" s="113"/>
      <c r="AQ290" s="113"/>
      <c r="AR290" s="113"/>
      <c r="AS290" s="113"/>
    </row>
    <row r="29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3"/>
      <c r="AJ291" s="113"/>
      <c r="AK291" s="113"/>
      <c r="AL291" s="113"/>
      <c r="AM291" s="113"/>
      <c r="AN291" s="113"/>
      <c r="AO291" s="113"/>
      <c r="AP291" s="113"/>
      <c r="AQ291" s="113"/>
      <c r="AR291" s="113"/>
      <c r="AS291" s="113"/>
    </row>
    <row r="29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  <c r="AE292" s="113"/>
      <c r="AF292" s="113"/>
      <c r="AG292" s="113"/>
      <c r="AH292" s="113"/>
      <c r="AI292" s="113"/>
      <c r="AJ292" s="113"/>
      <c r="AK292" s="113"/>
      <c r="AL292" s="113"/>
      <c r="AM292" s="113"/>
      <c r="AN292" s="113"/>
      <c r="AO292" s="113"/>
      <c r="AP292" s="113"/>
      <c r="AQ292" s="113"/>
      <c r="AR292" s="113"/>
      <c r="AS292" s="113"/>
    </row>
    <row r="293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  <c r="AF293" s="113"/>
      <c r="AG293" s="113"/>
      <c r="AH293" s="113"/>
      <c r="AI293" s="113"/>
      <c r="AJ293" s="113"/>
      <c r="AK293" s="113"/>
      <c r="AL293" s="113"/>
      <c r="AM293" s="113"/>
      <c r="AN293" s="113"/>
      <c r="AO293" s="113"/>
      <c r="AP293" s="113"/>
      <c r="AQ293" s="113"/>
      <c r="AR293" s="113"/>
      <c r="AS293" s="113"/>
    </row>
    <row r="294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3"/>
      <c r="AJ294" s="113"/>
      <c r="AK294" s="113"/>
      <c r="AL294" s="113"/>
      <c r="AM294" s="113"/>
      <c r="AN294" s="113"/>
      <c r="AO294" s="113"/>
      <c r="AP294" s="113"/>
      <c r="AQ294" s="113"/>
      <c r="AR294" s="113"/>
      <c r="AS294" s="113"/>
    </row>
    <row r="29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/>
      <c r="AG295" s="113"/>
      <c r="AH295" s="113"/>
      <c r="AI295" s="113"/>
      <c r="AJ295" s="113"/>
      <c r="AK295" s="113"/>
      <c r="AL295" s="113"/>
      <c r="AM295" s="113"/>
      <c r="AN295" s="113"/>
      <c r="AO295" s="113"/>
      <c r="AP295" s="113"/>
      <c r="AQ295" s="113"/>
      <c r="AR295" s="113"/>
      <c r="AS295" s="113"/>
    </row>
    <row r="296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  <c r="AE296" s="113"/>
      <c r="AF296" s="113"/>
      <c r="AG296" s="113"/>
      <c r="AH296" s="113"/>
      <c r="AI296" s="113"/>
      <c r="AJ296" s="113"/>
      <c r="AK296" s="113"/>
      <c r="AL296" s="113"/>
      <c r="AM296" s="113"/>
      <c r="AN296" s="113"/>
      <c r="AO296" s="113"/>
      <c r="AP296" s="113"/>
      <c r="AQ296" s="113"/>
      <c r="AR296" s="113"/>
      <c r="AS296" s="113"/>
    </row>
    <row r="297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  <c r="AF297" s="113"/>
      <c r="AG297" s="113"/>
      <c r="AH297" s="113"/>
      <c r="AI297" s="113"/>
      <c r="AJ297" s="113"/>
      <c r="AK297" s="113"/>
      <c r="AL297" s="113"/>
      <c r="AM297" s="113"/>
      <c r="AN297" s="113"/>
      <c r="AO297" s="113"/>
      <c r="AP297" s="113"/>
      <c r="AQ297" s="113"/>
      <c r="AR297" s="113"/>
      <c r="AS297" s="113"/>
    </row>
    <row r="298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/>
      <c r="AG298" s="113"/>
      <c r="AH298" s="113"/>
      <c r="AI298" s="113"/>
      <c r="AJ298" s="113"/>
      <c r="AK298" s="113"/>
      <c r="AL298" s="113"/>
      <c r="AM298" s="113"/>
      <c r="AN298" s="113"/>
      <c r="AO298" s="113"/>
      <c r="AP298" s="113"/>
      <c r="AQ298" s="113"/>
      <c r="AR298" s="113"/>
      <c r="AS298" s="113"/>
    </row>
    <row r="299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/>
      <c r="AG299" s="113"/>
      <c r="AH299" s="113"/>
      <c r="AI299" s="113"/>
      <c r="AJ299" s="113"/>
      <c r="AK299" s="113"/>
      <c r="AL299" s="113"/>
      <c r="AM299" s="113"/>
      <c r="AN299" s="113"/>
      <c r="AO299" s="113"/>
      <c r="AP299" s="113"/>
      <c r="AQ299" s="113"/>
      <c r="AR299" s="113"/>
      <c r="AS299" s="113"/>
    </row>
    <row r="300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  <c r="AE300" s="113"/>
      <c r="AF300" s="113"/>
      <c r="AG300" s="113"/>
      <c r="AH300" s="113"/>
      <c r="AI300" s="113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</row>
    <row r="30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</row>
    <row r="30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</row>
    <row r="303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</row>
    <row r="304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</row>
    <row r="305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</row>
    <row r="306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</row>
    <row r="307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</row>
    <row r="308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</row>
    <row r="309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</row>
    <row r="310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</row>
    <row r="31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</row>
    <row r="31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</row>
    <row r="313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</row>
    <row r="314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</row>
    <row r="315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</row>
    <row r="316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</row>
    <row r="317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</row>
    <row r="318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</row>
    <row r="319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</row>
    <row r="320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</row>
    <row r="32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</row>
    <row r="32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</row>
    <row r="323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</row>
    <row r="324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</row>
    <row r="325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</row>
    <row r="326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</row>
    <row r="327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</row>
    <row r="328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</row>
    <row r="329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</row>
    <row r="330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</row>
    <row r="33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</row>
    <row r="33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</row>
    <row r="333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</row>
    <row r="334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</row>
    <row r="335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</row>
    <row r="336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</row>
    <row r="337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</row>
    <row r="338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</row>
    <row r="339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</row>
    <row r="340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</row>
    <row r="34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</row>
    <row r="34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</row>
    <row r="343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</row>
    <row r="344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</row>
    <row r="34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</row>
    <row r="346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</row>
    <row r="347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</row>
    <row r="348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</row>
    <row r="349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</row>
    <row r="350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</row>
    <row r="35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</row>
    <row r="35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</row>
    <row r="353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</row>
    <row r="354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</row>
    <row r="35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</row>
    <row r="356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</row>
    <row r="357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</row>
    <row r="358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</row>
    <row r="359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</row>
    <row r="360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</row>
    <row r="36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</row>
    <row r="36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</row>
    <row r="363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</row>
    <row r="364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</row>
    <row r="365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</row>
    <row r="366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</row>
    <row r="367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</row>
    <row r="368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</row>
    <row r="369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</row>
    <row r="370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</row>
    <row r="37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</row>
    <row r="37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</row>
    <row r="373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</row>
    <row r="374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</row>
    <row r="375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</row>
    <row r="376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</row>
    <row r="377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</row>
    <row r="378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</row>
    <row r="379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</row>
    <row r="380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</row>
    <row r="38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</row>
    <row r="38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</row>
    <row r="383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</row>
    <row r="384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</row>
    <row r="385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</row>
    <row r="386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</row>
    <row r="387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</row>
    <row r="388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</row>
    <row r="389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</row>
    <row r="390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</row>
    <row r="39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</row>
    <row r="39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</row>
    <row r="393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</row>
    <row r="394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  <c r="AF394" s="113"/>
      <c r="AG394" s="113"/>
      <c r="AH394" s="113"/>
      <c r="AI394" s="113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</row>
    <row r="395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</row>
    <row r="396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  <c r="AF396" s="113"/>
      <c r="AG396" s="113"/>
      <c r="AH396" s="113"/>
      <c r="AI396" s="113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</row>
    <row r="397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  <c r="AF397" s="113"/>
      <c r="AG397" s="113"/>
      <c r="AH397" s="113"/>
      <c r="AI397" s="113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</row>
    <row r="398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</row>
    <row r="399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  <c r="AG399" s="113"/>
      <c r="AH399" s="113"/>
      <c r="AI399" s="113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</row>
    <row r="400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</row>
    <row r="40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</row>
    <row r="40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</row>
    <row r="403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</row>
    <row r="404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</row>
    <row r="405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</row>
    <row r="406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</row>
    <row r="407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</row>
    <row r="408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</row>
    <row r="409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</row>
    <row r="410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</row>
    <row r="41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</row>
    <row r="41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</row>
    <row r="413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</row>
    <row r="414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</row>
    <row r="415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</row>
    <row r="416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</row>
    <row r="417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</row>
    <row r="418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</row>
    <row r="419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</row>
    <row r="420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</row>
    <row r="42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</row>
    <row r="42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</row>
    <row r="423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</row>
    <row r="424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</row>
    <row r="425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</row>
    <row r="426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</row>
    <row r="427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</row>
    <row r="428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</row>
    <row r="429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</row>
    <row r="430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</row>
    <row r="43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</row>
    <row r="43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</row>
    <row r="433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</row>
    <row r="434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</row>
    <row r="435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</row>
    <row r="436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</row>
    <row r="437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</row>
    <row r="438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</row>
    <row r="439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</row>
    <row r="440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</row>
    <row r="44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</row>
    <row r="44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</row>
    <row r="443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</row>
    <row r="444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</row>
    <row r="445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</row>
    <row r="446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</row>
    <row r="447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</row>
    <row r="448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</row>
    <row r="449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</row>
    <row r="450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</row>
    <row r="45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</row>
    <row r="4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</row>
    <row r="453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</row>
    <row r="454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</row>
    <row r="455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</row>
    <row r="456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</row>
    <row r="457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</row>
    <row r="458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</row>
    <row r="459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</row>
    <row r="460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</row>
    <row r="46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</row>
    <row r="46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</row>
    <row r="463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</row>
    <row r="464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</row>
    <row r="465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F465" s="113"/>
      <c r="AG465" s="113"/>
      <c r="AH465" s="113"/>
      <c r="AI465" s="113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</row>
    <row r="466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</row>
    <row r="467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</row>
    <row r="468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</row>
    <row r="469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</row>
    <row r="470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</row>
    <row r="47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</row>
    <row r="47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</row>
    <row r="473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</row>
    <row r="474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</row>
    <row r="475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</row>
    <row r="476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</row>
    <row r="477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</row>
    <row r="478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</row>
    <row r="479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</row>
    <row r="480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</row>
    <row r="48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</row>
    <row r="48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</row>
    <row r="483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</row>
    <row r="484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</row>
    <row r="485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</row>
    <row r="486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</row>
    <row r="487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</row>
    <row r="488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</row>
    <row r="489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</row>
    <row r="490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</row>
    <row r="49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</row>
    <row r="49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</row>
    <row r="493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</row>
    <row r="494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</row>
    <row r="495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</row>
    <row r="496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</row>
    <row r="497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</row>
    <row r="498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</row>
    <row r="499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</row>
    <row r="500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</row>
    <row r="50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</row>
    <row r="50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</row>
    <row r="503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</row>
    <row r="504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</row>
    <row r="505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</row>
    <row r="506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</row>
    <row r="507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</row>
    <row r="508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</row>
    <row r="509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</row>
    <row r="510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</row>
    <row r="51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</row>
    <row r="51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</row>
    <row r="513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</row>
    <row r="514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</row>
    <row r="515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</row>
    <row r="516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</row>
    <row r="517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</row>
    <row r="518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</row>
    <row r="519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</row>
    <row r="520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</row>
    <row r="52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</row>
    <row r="52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</row>
    <row r="523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</row>
    <row r="524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</row>
    <row r="525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</row>
    <row r="526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</row>
    <row r="527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</row>
    <row r="528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</row>
    <row r="529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</row>
    <row r="530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</row>
    <row r="53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</row>
    <row r="53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</row>
    <row r="533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</row>
    <row r="534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</row>
    <row r="535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</row>
    <row r="536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</row>
    <row r="537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</row>
    <row r="538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</row>
    <row r="539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</row>
    <row r="540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</row>
    <row r="54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</row>
    <row r="54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</row>
    <row r="543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</row>
    <row r="544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</row>
    <row r="545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</row>
    <row r="546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</row>
    <row r="547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</row>
    <row r="548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</row>
    <row r="549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</row>
    <row r="550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</row>
    <row r="55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</row>
    <row r="55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</row>
    <row r="553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</row>
    <row r="554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</row>
    <row r="555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</row>
    <row r="556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</row>
    <row r="557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</row>
    <row r="558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</row>
    <row r="559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</row>
    <row r="560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</row>
    <row r="56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</row>
    <row r="56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</row>
    <row r="563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</row>
    <row r="564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</row>
    <row r="565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</row>
    <row r="566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</row>
    <row r="567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</row>
    <row r="568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</row>
    <row r="569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</row>
    <row r="570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</row>
    <row r="57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</row>
    <row r="57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</row>
    <row r="573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</row>
    <row r="574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</row>
    <row r="575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</row>
    <row r="576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</row>
    <row r="577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</row>
    <row r="578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</row>
    <row r="579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</row>
    <row r="580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</row>
    <row r="58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</row>
    <row r="58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</row>
    <row r="583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</row>
    <row r="584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</row>
    <row r="585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</row>
    <row r="586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</row>
    <row r="587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</row>
    <row r="588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</row>
    <row r="589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</row>
    <row r="590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</row>
    <row r="59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</row>
    <row r="59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</row>
    <row r="593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</row>
    <row r="594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</row>
    <row r="59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</row>
    <row r="596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</row>
    <row r="597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</row>
    <row r="598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</row>
    <row r="599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</row>
    <row r="600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</row>
    <row r="60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</row>
    <row r="60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</row>
    <row r="603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</row>
    <row r="604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</row>
    <row r="605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</row>
    <row r="606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</row>
    <row r="607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</row>
    <row r="608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</row>
    <row r="609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</row>
    <row r="610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</row>
    <row r="61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</row>
    <row r="61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</row>
    <row r="613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</row>
    <row r="614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</row>
    <row r="615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</row>
    <row r="616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</row>
    <row r="617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</row>
    <row r="618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</row>
    <row r="619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</row>
    <row r="620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</row>
    <row r="62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</row>
    <row r="62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</row>
    <row r="623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</row>
    <row r="624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</row>
    <row r="625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</row>
    <row r="626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</row>
    <row r="627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</row>
    <row r="628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</row>
    <row r="629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</row>
    <row r="630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</row>
    <row r="63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</row>
    <row r="63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</row>
    <row r="633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</row>
    <row r="634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</row>
    <row r="635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</row>
    <row r="636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</row>
    <row r="637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</row>
    <row r="638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</row>
    <row r="639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</row>
    <row r="640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</row>
    <row r="64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</row>
    <row r="64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</row>
    <row r="643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</row>
    <row r="644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</row>
    <row r="645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</row>
    <row r="646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</row>
    <row r="647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</row>
    <row r="648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</row>
    <row r="649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</row>
    <row r="650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</row>
    <row r="65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</row>
    <row r="65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</row>
    <row r="653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  <c r="AE653" s="113"/>
      <c r="AF653" s="113"/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</row>
    <row r="654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</row>
    <row r="655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</row>
    <row r="656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</row>
    <row r="657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  <c r="AE657" s="113"/>
      <c r="AF657" s="113"/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</row>
    <row r="658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  <c r="AE658" s="113"/>
      <c r="AF658" s="113"/>
      <c r="AG658" s="113"/>
      <c r="AH658" s="113"/>
      <c r="AI658" s="113"/>
      <c r="AJ658" s="113"/>
      <c r="AK658" s="113"/>
      <c r="AL658" s="113"/>
      <c r="AM658" s="113"/>
      <c r="AN658" s="113"/>
      <c r="AO658" s="113"/>
      <c r="AP658" s="113"/>
      <c r="AQ658" s="113"/>
      <c r="AR658" s="113"/>
      <c r="AS658" s="113"/>
    </row>
    <row r="659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  <c r="AE659" s="113"/>
      <c r="AF659" s="113"/>
      <c r="AG659" s="113"/>
      <c r="AH659" s="113"/>
      <c r="AI659" s="113"/>
      <c r="AJ659" s="113"/>
      <c r="AK659" s="113"/>
      <c r="AL659" s="113"/>
      <c r="AM659" s="113"/>
      <c r="AN659" s="113"/>
      <c r="AO659" s="113"/>
      <c r="AP659" s="113"/>
      <c r="AQ659" s="113"/>
      <c r="AR659" s="113"/>
      <c r="AS659" s="113"/>
    </row>
    <row r="660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  <c r="AE660" s="113"/>
      <c r="AF660" s="113"/>
      <c r="AG660" s="113"/>
      <c r="AH660" s="113"/>
      <c r="AI660" s="113"/>
      <c r="AJ660" s="113"/>
      <c r="AK660" s="113"/>
      <c r="AL660" s="113"/>
      <c r="AM660" s="113"/>
      <c r="AN660" s="113"/>
      <c r="AO660" s="113"/>
      <c r="AP660" s="113"/>
      <c r="AQ660" s="113"/>
      <c r="AR660" s="113"/>
      <c r="AS660" s="113"/>
    </row>
    <row r="66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  <c r="AE661" s="113"/>
      <c r="AF661" s="113"/>
      <c r="AG661" s="113"/>
      <c r="AH661" s="113"/>
      <c r="AI661" s="113"/>
      <c r="AJ661" s="113"/>
      <c r="AK661" s="113"/>
      <c r="AL661" s="113"/>
      <c r="AM661" s="113"/>
      <c r="AN661" s="113"/>
      <c r="AO661" s="113"/>
      <c r="AP661" s="113"/>
      <c r="AQ661" s="113"/>
      <c r="AR661" s="113"/>
      <c r="AS661" s="113"/>
    </row>
    <row r="66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  <c r="AI662" s="113"/>
      <c r="AJ662" s="113"/>
      <c r="AK662" s="113"/>
      <c r="AL662" s="113"/>
      <c r="AM662" s="113"/>
      <c r="AN662" s="113"/>
      <c r="AO662" s="113"/>
      <c r="AP662" s="113"/>
      <c r="AQ662" s="113"/>
      <c r="AR662" s="113"/>
      <c r="AS662" s="113"/>
    </row>
    <row r="663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  <c r="AE663" s="113"/>
      <c r="AF663" s="113"/>
      <c r="AG663" s="113"/>
      <c r="AH663" s="113"/>
      <c r="AI663" s="113"/>
      <c r="AJ663" s="113"/>
      <c r="AK663" s="113"/>
      <c r="AL663" s="113"/>
      <c r="AM663" s="113"/>
      <c r="AN663" s="113"/>
      <c r="AO663" s="113"/>
      <c r="AP663" s="113"/>
      <c r="AQ663" s="113"/>
      <c r="AR663" s="113"/>
      <c r="AS663" s="113"/>
    </row>
    <row r="664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  <c r="AE664" s="113"/>
      <c r="AF664" s="113"/>
      <c r="AG664" s="113"/>
      <c r="AH664" s="113"/>
      <c r="AI664" s="113"/>
      <c r="AJ664" s="113"/>
      <c r="AK664" s="113"/>
      <c r="AL664" s="113"/>
      <c r="AM664" s="113"/>
      <c r="AN664" s="113"/>
      <c r="AO664" s="113"/>
      <c r="AP664" s="113"/>
      <c r="AQ664" s="113"/>
      <c r="AR664" s="113"/>
      <c r="AS664" s="113"/>
    </row>
    <row r="665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  <c r="AI665" s="113"/>
      <c r="AJ665" s="113"/>
      <c r="AK665" s="113"/>
      <c r="AL665" s="113"/>
      <c r="AM665" s="113"/>
      <c r="AN665" s="113"/>
      <c r="AO665" s="113"/>
      <c r="AP665" s="113"/>
      <c r="AQ665" s="113"/>
      <c r="AR665" s="113"/>
      <c r="AS665" s="113"/>
    </row>
    <row r="666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  <c r="AE666" s="113"/>
      <c r="AF666" s="113"/>
      <c r="AG666" s="113"/>
      <c r="AH666" s="113"/>
      <c r="AI666" s="113"/>
      <c r="AJ666" s="113"/>
      <c r="AK666" s="113"/>
      <c r="AL666" s="113"/>
      <c r="AM666" s="113"/>
      <c r="AN666" s="113"/>
      <c r="AO666" s="113"/>
      <c r="AP666" s="113"/>
      <c r="AQ666" s="113"/>
      <c r="AR666" s="113"/>
      <c r="AS666" s="113"/>
    </row>
    <row r="667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  <c r="AE667" s="113"/>
      <c r="AF667" s="113"/>
      <c r="AG667" s="113"/>
      <c r="AH667" s="113"/>
      <c r="AI667" s="113"/>
      <c r="AJ667" s="113"/>
      <c r="AK667" s="113"/>
      <c r="AL667" s="113"/>
      <c r="AM667" s="113"/>
      <c r="AN667" s="113"/>
      <c r="AO667" s="113"/>
      <c r="AP667" s="113"/>
      <c r="AQ667" s="113"/>
      <c r="AR667" s="113"/>
      <c r="AS667" s="113"/>
    </row>
    <row r="668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  <c r="AI668" s="113"/>
      <c r="AJ668" s="113"/>
      <c r="AK668" s="113"/>
      <c r="AL668" s="113"/>
      <c r="AM668" s="113"/>
      <c r="AN668" s="113"/>
      <c r="AO668" s="113"/>
      <c r="AP668" s="113"/>
      <c r="AQ668" s="113"/>
      <c r="AR668" s="113"/>
      <c r="AS668" s="113"/>
    </row>
    <row r="669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  <c r="AE669" s="113"/>
      <c r="AF669" s="113"/>
      <c r="AG669" s="113"/>
      <c r="AH669" s="113"/>
      <c r="AI669" s="113"/>
      <c r="AJ669" s="113"/>
      <c r="AK669" s="113"/>
      <c r="AL669" s="113"/>
      <c r="AM669" s="113"/>
      <c r="AN669" s="113"/>
      <c r="AO669" s="113"/>
      <c r="AP669" s="113"/>
      <c r="AQ669" s="113"/>
      <c r="AR669" s="113"/>
      <c r="AS669" s="113"/>
    </row>
    <row r="670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  <c r="AE670" s="113"/>
      <c r="AF670" s="113"/>
      <c r="AG670" s="113"/>
      <c r="AH670" s="113"/>
      <c r="AI670" s="113"/>
      <c r="AJ670" s="113"/>
      <c r="AK670" s="113"/>
      <c r="AL670" s="113"/>
      <c r="AM670" s="113"/>
      <c r="AN670" s="113"/>
      <c r="AO670" s="113"/>
      <c r="AP670" s="113"/>
      <c r="AQ670" s="113"/>
      <c r="AR670" s="113"/>
      <c r="AS670" s="113"/>
    </row>
    <row r="67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  <c r="AE671" s="113"/>
      <c r="AF671" s="113"/>
      <c r="AG671" s="113"/>
      <c r="AH671" s="113"/>
      <c r="AI671" s="113"/>
      <c r="AJ671" s="113"/>
      <c r="AK671" s="113"/>
      <c r="AL671" s="113"/>
      <c r="AM671" s="113"/>
      <c r="AN671" s="113"/>
      <c r="AO671" s="113"/>
      <c r="AP671" s="113"/>
      <c r="AQ671" s="113"/>
      <c r="AR671" s="113"/>
      <c r="AS671" s="113"/>
    </row>
    <row r="67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  <c r="AE672" s="113"/>
      <c r="AF672" s="113"/>
      <c r="AG672" s="113"/>
      <c r="AH672" s="113"/>
      <c r="AI672" s="113"/>
      <c r="AJ672" s="113"/>
      <c r="AK672" s="113"/>
      <c r="AL672" s="113"/>
      <c r="AM672" s="113"/>
      <c r="AN672" s="113"/>
      <c r="AO672" s="113"/>
      <c r="AP672" s="113"/>
      <c r="AQ672" s="113"/>
      <c r="AR672" s="113"/>
      <c r="AS672" s="113"/>
    </row>
    <row r="673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  <c r="AI673" s="113"/>
      <c r="AJ673" s="113"/>
      <c r="AK673" s="113"/>
      <c r="AL673" s="113"/>
      <c r="AM673" s="113"/>
      <c r="AN673" s="113"/>
      <c r="AO673" s="113"/>
      <c r="AP673" s="113"/>
      <c r="AQ673" s="113"/>
      <c r="AR673" s="113"/>
      <c r="AS673" s="113"/>
    </row>
    <row r="674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  <c r="AE674" s="113"/>
      <c r="AF674" s="113"/>
      <c r="AG674" s="113"/>
      <c r="AH674" s="113"/>
      <c r="AI674" s="113"/>
      <c r="AJ674" s="113"/>
      <c r="AK674" s="113"/>
      <c r="AL674" s="113"/>
      <c r="AM674" s="113"/>
      <c r="AN674" s="113"/>
      <c r="AO674" s="113"/>
      <c r="AP674" s="113"/>
      <c r="AQ674" s="113"/>
      <c r="AR674" s="113"/>
      <c r="AS674" s="113"/>
    </row>
    <row r="675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  <c r="AE675" s="113"/>
      <c r="AF675" s="113"/>
      <c r="AG675" s="113"/>
      <c r="AH675" s="113"/>
      <c r="AI675" s="113"/>
      <c r="AJ675" s="113"/>
      <c r="AK675" s="113"/>
      <c r="AL675" s="113"/>
      <c r="AM675" s="113"/>
      <c r="AN675" s="113"/>
      <c r="AO675" s="113"/>
      <c r="AP675" s="113"/>
      <c r="AQ675" s="113"/>
      <c r="AR675" s="113"/>
      <c r="AS675" s="113"/>
    </row>
    <row r="676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  <c r="AE676" s="113"/>
      <c r="AF676" s="113"/>
      <c r="AG676" s="113"/>
      <c r="AH676" s="113"/>
      <c r="AI676" s="113"/>
      <c r="AJ676" s="113"/>
      <c r="AK676" s="113"/>
      <c r="AL676" s="113"/>
      <c r="AM676" s="113"/>
      <c r="AN676" s="113"/>
      <c r="AO676" s="113"/>
      <c r="AP676" s="113"/>
      <c r="AQ676" s="113"/>
      <c r="AR676" s="113"/>
      <c r="AS676" s="113"/>
    </row>
    <row r="677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  <c r="AE677" s="113"/>
      <c r="AF677" s="113"/>
      <c r="AG677" s="113"/>
      <c r="AH677" s="113"/>
      <c r="AI677" s="113"/>
      <c r="AJ677" s="113"/>
      <c r="AK677" s="113"/>
      <c r="AL677" s="113"/>
      <c r="AM677" s="113"/>
      <c r="AN677" s="113"/>
      <c r="AO677" s="113"/>
      <c r="AP677" s="113"/>
      <c r="AQ677" s="113"/>
      <c r="AR677" s="113"/>
      <c r="AS677" s="113"/>
    </row>
    <row r="678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  <c r="AE678" s="113"/>
      <c r="AF678" s="113"/>
      <c r="AG678" s="113"/>
      <c r="AH678" s="113"/>
      <c r="AI678" s="113"/>
      <c r="AJ678" s="113"/>
      <c r="AK678" s="113"/>
      <c r="AL678" s="113"/>
      <c r="AM678" s="113"/>
      <c r="AN678" s="113"/>
      <c r="AO678" s="113"/>
      <c r="AP678" s="113"/>
      <c r="AQ678" s="113"/>
      <c r="AR678" s="113"/>
      <c r="AS678" s="113"/>
    </row>
    <row r="679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  <c r="AI679" s="113"/>
      <c r="AJ679" s="113"/>
      <c r="AK679" s="113"/>
      <c r="AL679" s="113"/>
      <c r="AM679" s="113"/>
      <c r="AN679" s="113"/>
      <c r="AO679" s="113"/>
      <c r="AP679" s="113"/>
      <c r="AQ679" s="113"/>
      <c r="AR679" s="113"/>
      <c r="AS679" s="113"/>
    </row>
    <row r="680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  <c r="AE680" s="113"/>
      <c r="AF680" s="113"/>
      <c r="AG680" s="113"/>
      <c r="AH680" s="113"/>
      <c r="AI680" s="113"/>
      <c r="AJ680" s="113"/>
      <c r="AK680" s="113"/>
      <c r="AL680" s="113"/>
      <c r="AM680" s="113"/>
      <c r="AN680" s="113"/>
      <c r="AO680" s="113"/>
      <c r="AP680" s="113"/>
      <c r="AQ680" s="113"/>
      <c r="AR680" s="113"/>
      <c r="AS680" s="113"/>
    </row>
    <row r="68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  <c r="AE681" s="113"/>
      <c r="AF681" s="113"/>
      <c r="AG681" s="113"/>
      <c r="AH681" s="113"/>
      <c r="AI681" s="113"/>
      <c r="AJ681" s="113"/>
      <c r="AK681" s="113"/>
      <c r="AL681" s="113"/>
      <c r="AM681" s="113"/>
      <c r="AN681" s="113"/>
      <c r="AO681" s="113"/>
      <c r="AP681" s="113"/>
      <c r="AQ681" s="113"/>
      <c r="AR681" s="113"/>
      <c r="AS681" s="113"/>
    </row>
    <row r="68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  <c r="AI682" s="113"/>
      <c r="AJ682" s="113"/>
      <c r="AK682" s="113"/>
      <c r="AL682" s="113"/>
      <c r="AM682" s="113"/>
      <c r="AN682" s="113"/>
      <c r="AO682" s="113"/>
      <c r="AP682" s="113"/>
      <c r="AQ682" s="113"/>
      <c r="AR682" s="113"/>
      <c r="AS682" s="113"/>
    </row>
    <row r="683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  <c r="AE683" s="113"/>
      <c r="AF683" s="113"/>
      <c r="AG683" s="113"/>
      <c r="AH683" s="113"/>
      <c r="AI683" s="113"/>
      <c r="AJ683" s="113"/>
      <c r="AK683" s="113"/>
      <c r="AL683" s="113"/>
      <c r="AM683" s="113"/>
      <c r="AN683" s="113"/>
      <c r="AO683" s="113"/>
      <c r="AP683" s="113"/>
      <c r="AQ683" s="113"/>
      <c r="AR683" s="113"/>
      <c r="AS683" s="113"/>
    </row>
    <row r="684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  <c r="AE684" s="113"/>
      <c r="AF684" s="113"/>
      <c r="AG684" s="113"/>
      <c r="AH684" s="113"/>
      <c r="AI684" s="113"/>
      <c r="AJ684" s="113"/>
      <c r="AK684" s="113"/>
      <c r="AL684" s="113"/>
      <c r="AM684" s="113"/>
      <c r="AN684" s="113"/>
      <c r="AO684" s="113"/>
      <c r="AP684" s="113"/>
      <c r="AQ684" s="113"/>
      <c r="AR684" s="113"/>
      <c r="AS684" s="113"/>
    </row>
    <row r="685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  <c r="AI685" s="113"/>
      <c r="AJ685" s="113"/>
      <c r="AK685" s="113"/>
      <c r="AL685" s="113"/>
      <c r="AM685" s="113"/>
      <c r="AN685" s="113"/>
      <c r="AO685" s="113"/>
      <c r="AP685" s="113"/>
      <c r="AQ685" s="113"/>
      <c r="AR685" s="113"/>
      <c r="AS685" s="113"/>
    </row>
    <row r="686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  <c r="AE686" s="113"/>
      <c r="AF686" s="113"/>
      <c r="AG686" s="113"/>
      <c r="AH686" s="113"/>
      <c r="AI686" s="113"/>
      <c r="AJ686" s="113"/>
      <c r="AK686" s="113"/>
      <c r="AL686" s="113"/>
      <c r="AM686" s="113"/>
      <c r="AN686" s="113"/>
      <c r="AO686" s="113"/>
      <c r="AP686" s="113"/>
      <c r="AQ686" s="113"/>
      <c r="AR686" s="113"/>
      <c r="AS686" s="113"/>
    </row>
    <row r="687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  <c r="AE687" s="113"/>
      <c r="AF687" s="113"/>
      <c r="AG687" s="113"/>
      <c r="AH687" s="113"/>
      <c r="AI687" s="113"/>
      <c r="AJ687" s="113"/>
      <c r="AK687" s="113"/>
      <c r="AL687" s="113"/>
      <c r="AM687" s="113"/>
      <c r="AN687" s="113"/>
      <c r="AO687" s="113"/>
      <c r="AP687" s="113"/>
      <c r="AQ687" s="113"/>
      <c r="AR687" s="113"/>
      <c r="AS687" s="113"/>
    </row>
    <row r="688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  <c r="AE688" s="113"/>
      <c r="AF688" s="113"/>
      <c r="AG688" s="113"/>
      <c r="AH688" s="113"/>
      <c r="AI688" s="113"/>
      <c r="AJ688" s="113"/>
      <c r="AK688" s="113"/>
      <c r="AL688" s="113"/>
      <c r="AM688" s="113"/>
      <c r="AN688" s="113"/>
      <c r="AO688" s="113"/>
      <c r="AP688" s="113"/>
      <c r="AQ688" s="113"/>
      <c r="AR688" s="113"/>
      <c r="AS688" s="113"/>
    </row>
    <row r="689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  <c r="AE689" s="113"/>
      <c r="AF689" s="113"/>
      <c r="AG689" s="113"/>
      <c r="AH689" s="113"/>
      <c r="AI689" s="113"/>
      <c r="AJ689" s="113"/>
      <c r="AK689" s="113"/>
      <c r="AL689" s="113"/>
      <c r="AM689" s="113"/>
      <c r="AN689" s="113"/>
      <c r="AO689" s="113"/>
      <c r="AP689" s="113"/>
      <c r="AQ689" s="113"/>
      <c r="AR689" s="113"/>
      <c r="AS689" s="113"/>
    </row>
    <row r="690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  <c r="AI690" s="113"/>
      <c r="AJ690" s="113"/>
      <c r="AK690" s="113"/>
      <c r="AL690" s="113"/>
      <c r="AM690" s="113"/>
      <c r="AN690" s="113"/>
      <c r="AO690" s="113"/>
      <c r="AP690" s="113"/>
      <c r="AQ690" s="113"/>
      <c r="AR690" s="113"/>
      <c r="AS690" s="113"/>
    </row>
    <row r="69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  <c r="AE691" s="113"/>
      <c r="AF691" s="113"/>
      <c r="AG691" s="113"/>
      <c r="AH691" s="113"/>
      <c r="AI691" s="113"/>
      <c r="AJ691" s="113"/>
      <c r="AK691" s="113"/>
      <c r="AL691" s="113"/>
      <c r="AM691" s="113"/>
      <c r="AN691" s="113"/>
      <c r="AO691" s="113"/>
      <c r="AP691" s="113"/>
      <c r="AQ691" s="113"/>
      <c r="AR691" s="113"/>
      <c r="AS691" s="113"/>
    </row>
    <row r="69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  <c r="AE692" s="113"/>
      <c r="AF692" s="113"/>
      <c r="AG692" s="113"/>
      <c r="AH692" s="113"/>
      <c r="AI692" s="113"/>
      <c r="AJ692" s="113"/>
      <c r="AK692" s="113"/>
      <c r="AL692" s="113"/>
      <c r="AM692" s="113"/>
      <c r="AN692" s="113"/>
      <c r="AO692" s="113"/>
      <c r="AP692" s="113"/>
      <c r="AQ692" s="113"/>
      <c r="AR692" s="113"/>
      <c r="AS692" s="113"/>
    </row>
    <row r="693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  <c r="AE693" s="113"/>
      <c r="AF693" s="113"/>
      <c r="AG693" s="113"/>
      <c r="AH693" s="113"/>
      <c r="AI693" s="113"/>
      <c r="AJ693" s="113"/>
      <c r="AK693" s="113"/>
      <c r="AL693" s="113"/>
      <c r="AM693" s="113"/>
      <c r="AN693" s="113"/>
      <c r="AO693" s="113"/>
      <c r="AP693" s="113"/>
      <c r="AQ693" s="113"/>
      <c r="AR693" s="113"/>
      <c r="AS693" s="113"/>
    </row>
    <row r="694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  <c r="AE694" s="113"/>
      <c r="AF694" s="113"/>
      <c r="AG694" s="113"/>
      <c r="AH694" s="113"/>
      <c r="AI694" s="113"/>
      <c r="AJ694" s="113"/>
      <c r="AK694" s="113"/>
      <c r="AL694" s="113"/>
      <c r="AM694" s="113"/>
      <c r="AN694" s="113"/>
      <c r="AO694" s="113"/>
      <c r="AP694" s="113"/>
      <c r="AQ694" s="113"/>
      <c r="AR694" s="113"/>
      <c r="AS694" s="113"/>
    </row>
    <row r="695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  <c r="AE695" s="113"/>
      <c r="AF695" s="113"/>
      <c r="AG695" s="113"/>
      <c r="AH695" s="113"/>
      <c r="AI695" s="113"/>
      <c r="AJ695" s="113"/>
      <c r="AK695" s="113"/>
      <c r="AL695" s="113"/>
      <c r="AM695" s="113"/>
      <c r="AN695" s="113"/>
      <c r="AO695" s="113"/>
      <c r="AP695" s="113"/>
      <c r="AQ695" s="113"/>
      <c r="AR695" s="113"/>
      <c r="AS695" s="113"/>
    </row>
    <row r="696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  <c r="AI696" s="113"/>
      <c r="AJ696" s="113"/>
      <c r="AK696" s="113"/>
      <c r="AL696" s="113"/>
      <c r="AM696" s="113"/>
      <c r="AN696" s="113"/>
      <c r="AO696" s="113"/>
      <c r="AP696" s="113"/>
      <c r="AQ696" s="113"/>
      <c r="AR696" s="113"/>
      <c r="AS696" s="113"/>
    </row>
    <row r="697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  <c r="AE697" s="113"/>
      <c r="AF697" s="113"/>
      <c r="AG697" s="113"/>
      <c r="AH697" s="113"/>
      <c r="AI697" s="113"/>
      <c r="AJ697" s="113"/>
      <c r="AK697" s="113"/>
      <c r="AL697" s="113"/>
      <c r="AM697" s="113"/>
      <c r="AN697" s="113"/>
      <c r="AO697" s="113"/>
      <c r="AP697" s="113"/>
      <c r="AQ697" s="113"/>
      <c r="AR697" s="113"/>
      <c r="AS697" s="113"/>
    </row>
    <row r="698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  <c r="AE698" s="113"/>
      <c r="AF698" s="113"/>
      <c r="AG698" s="113"/>
      <c r="AH698" s="113"/>
      <c r="AI698" s="113"/>
      <c r="AJ698" s="113"/>
      <c r="AK698" s="113"/>
      <c r="AL698" s="113"/>
      <c r="AM698" s="113"/>
      <c r="AN698" s="113"/>
      <c r="AO698" s="113"/>
      <c r="AP698" s="113"/>
      <c r="AQ698" s="113"/>
      <c r="AR698" s="113"/>
      <c r="AS698" s="113"/>
    </row>
    <row r="699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  <c r="AI699" s="113"/>
      <c r="AJ699" s="113"/>
      <c r="AK699" s="113"/>
      <c r="AL699" s="113"/>
      <c r="AM699" s="113"/>
      <c r="AN699" s="113"/>
      <c r="AO699" s="113"/>
      <c r="AP699" s="113"/>
      <c r="AQ699" s="113"/>
      <c r="AR699" s="113"/>
      <c r="AS699" s="113"/>
    </row>
    <row r="700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  <c r="AE700" s="113"/>
      <c r="AF700" s="113"/>
      <c r="AG700" s="113"/>
      <c r="AH700" s="113"/>
      <c r="AI700" s="113"/>
      <c r="AJ700" s="113"/>
      <c r="AK700" s="113"/>
      <c r="AL700" s="113"/>
      <c r="AM700" s="113"/>
      <c r="AN700" s="113"/>
      <c r="AO700" s="113"/>
      <c r="AP700" s="113"/>
      <c r="AQ700" s="113"/>
      <c r="AR700" s="113"/>
      <c r="AS700" s="113"/>
    </row>
    <row r="70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  <c r="AE701" s="113"/>
      <c r="AF701" s="113"/>
      <c r="AG701" s="113"/>
      <c r="AH701" s="113"/>
      <c r="AI701" s="113"/>
      <c r="AJ701" s="113"/>
      <c r="AK701" s="113"/>
      <c r="AL701" s="113"/>
      <c r="AM701" s="113"/>
      <c r="AN701" s="113"/>
      <c r="AO701" s="113"/>
      <c r="AP701" s="113"/>
      <c r="AQ701" s="113"/>
      <c r="AR701" s="113"/>
      <c r="AS701" s="113"/>
    </row>
    <row r="70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  <c r="AI702" s="113"/>
      <c r="AJ702" s="113"/>
      <c r="AK702" s="113"/>
      <c r="AL702" s="113"/>
      <c r="AM702" s="113"/>
      <c r="AN702" s="113"/>
      <c r="AO702" s="113"/>
      <c r="AP702" s="113"/>
      <c r="AQ702" s="113"/>
      <c r="AR702" s="113"/>
      <c r="AS702" s="113"/>
    </row>
    <row r="703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  <c r="AE703" s="113"/>
      <c r="AF703" s="113"/>
      <c r="AG703" s="113"/>
      <c r="AH703" s="113"/>
      <c r="AI703" s="113"/>
      <c r="AJ703" s="113"/>
      <c r="AK703" s="113"/>
      <c r="AL703" s="113"/>
      <c r="AM703" s="113"/>
      <c r="AN703" s="113"/>
      <c r="AO703" s="113"/>
      <c r="AP703" s="113"/>
      <c r="AQ703" s="113"/>
      <c r="AR703" s="113"/>
      <c r="AS703" s="113"/>
    </row>
    <row r="704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  <c r="AE704" s="113"/>
      <c r="AF704" s="113"/>
      <c r="AG704" s="113"/>
      <c r="AH704" s="113"/>
      <c r="AI704" s="113"/>
      <c r="AJ704" s="113"/>
      <c r="AK704" s="113"/>
      <c r="AL704" s="113"/>
      <c r="AM704" s="113"/>
      <c r="AN704" s="113"/>
      <c r="AO704" s="113"/>
      <c r="AP704" s="113"/>
      <c r="AQ704" s="113"/>
      <c r="AR704" s="113"/>
      <c r="AS704" s="113"/>
    </row>
    <row r="705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  <c r="AE705" s="113"/>
      <c r="AF705" s="113"/>
      <c r="AG705" s="113"/>
      <c r="AH705" s="113"/>
      <c r="AI705" s="113"/>
      <c r="AJ705" s="113"/>
      <c r="AK705" s="113"/>
      <c r="AL705" s="113"/>
      <c r="AM705" s="113"/>
      <c r="AN705" s="113"/>
      <c r="AO705" s="113"/>
      <c r="AP705" s="113"/>
      <c r="AQ705" s="113"/>
      <c r="AR705" s="113"/>
      <c r="AS705" s="113"/>
    </row>
    <row r="706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  <c r="AE706" s="113"/>
      <c r="AF706" s="113"/>
      <c r="AG706" s="113"/>
      <c r="AH706" s="113"/>
      <c r="AI706" s="113"/>
      <c r="AJ706" s="113"/>
      <c r="AK706" s="113"/>
      <c r="AL706" s="113"/>
      <c r="AM706" s="113"/>
      <c r="AN706" s="113"/>
      <c r="AO706" s="113"/>
      <c r="AP706" s="113"/>
      <c r="AQ706" s="113"/>
      <c r="AR706" s="113"/>
      <c r="AS706" s="113"/>
    </row>
    <row r="707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  <c r="AI707" s="113"/>
      <c r="AJ707" s="113"/>
      <c r="AK707" s="113"/>
      <c r="AL707" s="113"/>
      <c r="AM707" s="113"/>
      <c r="AN707" s="113"/>
      <c r="AO707" s="113"/>
      <c r="AP707" s="113"/>
      <c r="AQ707" s="113"/>
      <c r="AR707" s="113"/>
      <c r="AS707" s="113"/>
    </row>
    <row r="708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  <c r="AE708" s="113"/>
      <c r="AF708" s="113"/>
      <c r="AG708" s="113"/>
      <c r="AH708" s="113"/>
      <c r="AI708" s="113"/>
      <c r="AJ708" s="113"/>
      <c r="AK708" s="113"/>
      <c r="AL708" s="113"/>
      <c r="AM708" s="113"/>
      <c r="AN708" s="113"/>
      <c r="AO708" s="113"/>
      <c r="AP708" s="113"/>
      <c r="AQ708" s="113"/>
      <c r="AR708" s="113"/>
      <c r="AS708" s="113"/>
    </row>
    <row r="709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  <c r="AE709" s="113"/>
      <c r="AF709" s="113"/>
      <c r="AG709" s="113"/>
      <c r="AH709" s="113"/>
      <c r="AI709" s="113"/>
      <c r="AJ709" s="113"/>
      <c r="AK709" s="113"/>
      <c r="AL709" s="113"/>
      <c r="AM709" s="113"/>
      <c r="AN709" s="113"/>
      <c r="AO709" s="113"/>
      <c r="AP709" s="113"/>
      <c r="AQ709" s="113"/>
      <c r="AR709" s="113"/>
      <c r="AS709" s="113"/>
    </row>
    <row r="710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  <c r="AE710" s="113"/>
      <c r="AF710" s="113"/>
      <c r="AG710" s="113"/>
      <c r="AH710" s="113"/>
      <c r="AI710" s="113"/>
      <c r="AJ710" s="113"/>
      <c r="AK710" s="113"/>
      <c r="AL710" s="113"/>
      <c r="AM710" s="113"/>
      <c r="AN710" s="113"/>
      <c r="AO710" s="113"/>
      <c r="AP710" s="113"/>
      <c r="AQ710" s="113"/>
      <c r="AR710" s="113"/>
      <c r="AS710" s="113"/>
    </row>
    <row r="71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  <c r="AE711" s="113"/>
      <c r="AF711" s="113"/>
      <c r="AG711" s="113"/>
      <c r="AH711" s="113"/>
      <c r="AI711" s="113"/>
      <c r="AJ711" s="113"/>
      <c r="AK711" s="113"/>
      <c r="AL711" s="113"/>
      <c r="AM711" s="113"/>
      <c r="AN711" s="113"/>
      <c r="AO711" s="113"/>
      <c r="AP711" s="113"/>
      <c r="AQ711" s="113"/>
      <c r="AR711" s="113"/>
      <c r="AS711" s="113"/>
    </row>
    <row r="71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  <c r="AI712" s="113"/>
      <c r="AJ712" s="113"/>
      <c r="AK712" s="113"/>
      <c r="AL712" s="113"/>
      <c r="AM712" s="113"/>
      <c r="AN712" s="113"/>
      <c r="AO712" s="113"/>
      <c r="AP712" s="113"/>
      <c r="AQ712" s="113"/>
      <c r="AR712" s="113"/>
      <c r="AS712" s="113"/>
    </row>
    <row r="713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  <c r="AI713" s="113"/>
      <c r="AJ713" s="113"/>
      <c r="AK713" s="113"/>
      <c r="AL713" s="113"/>
      <c r="AM713" s="113"/>
      <c r="AN713" s="113"/>
      <c r="AO713" s="113"/>
      <c r="AP713" s="113"/>
      <c r="AQ713" s="113"/>
      <c r="AR713" s="113"/>
      <c r="AS713" s="113"/>
    </row>
    <row r="714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  <c r="AE714" s="113"/>
      <c r="AF714" s="113"/>
      <c r="AG714" s="113"/>
      <c r="AH714" s="113"/>
      <c r="AI714" s="113"/>
      <c r="AJ714" s="113"/>
      <c r="AK714" s="113"/>
      <c r="AL714" s="113"/>
      <c r="AM714" s="113"/>
      <c r="AN714" s="113"/>
      <c r="AO714" s="113"/>
      <c r="AP714" s="113"/>
      <c r="AQ714" s="113"/>
      <c r="AR714" s="113"/>
      <c r="AS714" s="113"/>
    </row>
    <row r="715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  <c r="AE715" s="113"/>
      <c r="AF715" s="113"/>
      <c r="AG715" s="113"/>
      <c r="AH715" s="113"/>
      <c r="AI715" s="113"/>
      <c r="AJ715" s="113"/>
      <c r="AK715" s="113"/>
      <c r="AL715" s="113"/>
      <c r="AM715" s="113"/>
      <c r="AN715" s="113"/>
      <c r="AO715" s="113"/>
      <c r="AP715" s="113"/>
      <c r="AQ715" s="113"/>
      <c r="AR715" s="113"/>
      <c r="AS715" s="113"/>
    </row>
    <row r="716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  <c r="AI716" s="113"/>
      <c r="AJ716" s="113"/>
      <c r="AK716" s="113"/>
      <c r="AL716" s="113"/>
      <c r="AM716" s="113"/>
      <c r="AN716" s="113"/>
      <c r="AO716" s="113"/>
      <c r="AP716" s="113"/>
      <c r="AQ716" s="113"/>
      <c r="AR716" s="113"/>
      <c r="AS716" s="113"/>
    </row>
    <row r="717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  <c r="AE717" s="113"/>
      <c r="AF717" s="113"/>
      <c r="AG717" s="113"/>
      <c r="AH717" s="113"/>
      <c r="AI717" s="113"/>
      <c r="AJ717" s="113"/>
      <c r="AK717" s="113"/>
      <c r="AL717" s="113"/>
      <c r="AM717" s="113"/>
      <c r="AN717" s="113"/>
      <c r="AO717" s="113"/>
      <c r="AP717" s="113"/>
      <c r="AQ717" s="113"/>
      <c r="AR717" s="113"/>
      <c r="AS717" s="113"/>
    </row>
    <row r="718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  <c r="AE718" s="113"/>
      <c r="AF718" s="113"/>
      <c r="AG718" s="113"/>
      <c r="AH718" s="113"/>
      <c r="AI718" s="113"/>
      <c r="AJ718" s="113"/>
      <c r="AK718" s="113"/>
      <c r="AL718" s="113"/>
      <c r="AM718" s="113"/>
      <c r="AN718" s="113"/>
      <c r="AO718" s="113"/>
      <c r="AP718" s="113"/>
      <c r="AQ718" s="113"/>
      <c r="AR718" s="113"/>
      <c r="AS718" s="113"/>
    </row>
    <row r="719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  <c r="AI719" s="113"/>
      <c r="AJ719" s="113"/>
      <c r="AK719" s="113"/>
      <c r="AL719" s="113"/>
      <c r="AM719" s="113"/>
      <c r="AN719" s="113"/>
      <c r="AO719" s="113"/>
      <c r="AP719" s="113"/>
      <c r="AQ719" s="113"/>
      <c r="AR719" s="113"/>
      <c r="AS719" s="113"/>
    </row>
    <row r="720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  <c r="AE720" s="113"/>
      <c r="AF720" s="113"/>
      <c r="AG720" s="113"/>
      <c r="AH720" s="113"/>
      <c r="AI720" s="113"/>
      <c r="AJ720" s="113"/>
      <c r="AK720" s="113"/>
      <c r="AL720" s="113"/>
      <c r="AM720" s="113"/>
      <c r="AN720" s="113"/>
      <c r="AO720" s="113"/>
      <c r="AP720" s="113"/>
      <c r="AQ720" s="113"/>
      <c r="AR720" s="113"/>
      <c r="AS720" s="113"/>
    </row>
    <row r="72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  <c r="AE721" s="113"/>
      <c r="AF721" s="113"/>
      <c r="AG721" s="113"/>
      <c r="AH721" s="113"/>
      <c r="AI721" s="113"/>
      <c r="AJ721" s="113"/>
      <c r="AK721" s="113"/>
      <c r="AL721" s="113"/>
      <c r="AM721" s="113"/>
      <c r="AN721" s="113"/>
      <c r="AO721" s="113"/>
      <c r="AP721" s="113"/>
      <c r="AQ721" s="113"/>
      <c r="AR721" s="113"/>
      <c r="AS721" s="113"/>
    </row>
    <row r="72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  <c r="AE722" s="113"/>
      <c r="AF722" s="113"/>
      <c r="AG722" s="113"/>
      <c r="AH722" s="113"/>
      <c r="AI722" s="113"/>
      <c r="AJ722" s="113"/>
      <c r="AK722" s="113"/>
      <c r="AL722" s="113"/>
      <c r="AM722" s="113"/>
      <c r="AN722" s="113"/>
      <c r="AO722" s="113"/>
      <c r="AP722" s="113"/>
      <c r="AQ722" s="113"/>
      <c r="AR722" s="113"/>
      <c r="AS722" s="113"/>
    </row>
    <row r="723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  <c r="AE723" s="113"/>
      <c r="AF723" s="113"/>
      <c r="AG723" s="113"/>
      <c r="AH723" s="113"/>
      <c r="AI723" s="113"/>
      <c r="AJ723" s="113"/>
      <c r="AK723" s="113"/>
      <c r="AL723" s="113"/>
      <c r="AM723" s="113"/>
      <c r="AN723" s="113"/>
      <c r="AO723" s="113"/>
      <c r="AP723" s="113"/>
      <c r="AQ723" s="113"/>
      <c r="AR723" s="113"/>
      <c r="AS723" s="113"/>
    </row>
    <row r="724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  <c r="AI724" s="113"/>
      <c r="AJ724" s="113"/>
      <c r="AK724" s="113"/>
      <c r="AL724" s="113"/>
      <c r="AM724" s="113"/>
      <c r="AN724" s="113"/>
      <c r="AO724" s="113"/>
      <c r="AP724" s="113"/>
      <c r="AQ724" s="113"/>
      <c r="AR724" s="113"/>
      <c r="AS724" s="113"/>
    </row>
    <row r="725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  <c r="AE725" s="113"/>
      <c r="AF725" s="113"/>
      <c r="AG725" s="113"/>
      <c r="AH725" s="113"/>
      <c r="AI725" s="113"/>
      <c r="AJ725" s="113"/>
      <c r="AK725" s="113"/>
      <c r="AL725" s="113"/>
      <c r="AM725" s="113"/>
      <c r="AN725" s="113"/>
      <c r="AO725" s="113"/>
      <c r="AP725" s="113"/>
      <c r="AQ725" s="113"/>
      <c r="AR725" s="113"/>
      <c r="AS725" s="113"/>
    </row>
    <row r="726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  <c r="AE726" s="113"/>
      <c r="AF726" s="113"/>
      <c r="AG726" s="113"/>
      <c r="AH726" s="113"/>
      <c r="AI726" s="113"/>
      <c r="AJ726" s="113"/>
      <c r="AK726" s="113"/>
      <c r="AL726" s="113"/>
      <c r="AM726" s="113"/>
      <c r="AN726" s="113"/>
      <c r="AO726" s="113"/>
      <c r="AP726" s="113"/>
      <c r="AQ726" s="113"/>
      <c r="AR726" s="113"/>
      <c r="AS726" s="113"/>
    </row>
    <row r="727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  <c r="AE727" s="113"/>
      <c r="AF727" s="113"/>
      <c r="AG727" s="113"/>
      <c r="AH727" s="113"/>
      <c r="AI727" s="113"/>
      <c r="AJ727" s="113"/>
      <c r="AK727" s="113"/>
      <c r="AL727" s="113"/>
      <c r="AM727" s="113"/>
      <c r="AN727" s="113"/>
      <c r="AO727" s="113"/>
      <c r="AP727" s="113"/>
      <c r="AQ727" s="113"/>
      <c r="AR727" s="113"/>
      <c r="AS727" s="113"/>
    </row>
    <row r="728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  <c r="AE728" s="113"/>
      <c r="AF728" s="113"/>
      <c r="AG728" s="113"/>
      <c r="AH728" s="113"/>
      <c r="AI728" s="113"/>
      <c r="AJ728" s="113"/>
      <c r="AK728" s="113"/>
      <c r="AL728" s="113"/>
      <c r="AM728" s="113"/>
      <c r="AN728" s="113"/>
      <c r="AO728" s="113"/>
      <c r="AP728" s="113"/>
      <c r="AQ728" s="113"/>
      <c r="AR728" s="113"/>
      <c r="AS728" s="113"/>
    </row>
    <row r="729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  <c r="AE729" s="113"/>
      <c r="AF729" s="113"/>
      <c r="AG729" s="113"/>
      <c r="AH729" s="113"/>
      <c r="AI729" s="113"/>
      <c r="AJ729" s="113"/>
      <c r="AK729" s="113"/>
      <c r="AL729" s="113"/>
      <c r="AM729" s="113"/>
      <c r="AN729" s="113"/>
      <c r="AO729" s="113"/>
      <c r="AP729" s="113"/>
      <c r="AQ729" s="113"/>
      <c r="AR729" s="113"/>
      <c r="AS729" s="113"/>
    </row>
    <row r="730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  <c r="AI730" s="113"/>
      <c r="AJ730" s="113"/>
      <c r="AK730" s="113"/>
      <c r="AL730" s="113"/>
      <c r="AM730" s="113"/>
      <c r="AN730" s="113"/>
      <c r="AO730" s="113"/>
      <c r="AP730" s="113"/>
      <c r="AQ730" s="113"/>
      <c r="AR730" s="113"/>
      <c r="AS730" s="113"/>
    </row>
    <row r="73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  <c r="AE731" s="113"/>
      <c r="AF731" s="113"/>
      <c r="AG731" s="113"/>
      <c r="AH731" s="113"/>
      <c r="AI731" s="113"/>
      <c r="AJ731" s="113"/>
      <c r="AK731" s="113"/>
      <c r="AL731" s="113"/>
      <c r="AM731" s="113"/>
      <c r="AN731" s="113"/>
      <c r="AO731" s="113"/>
      <c r="AP731" s="113"/>
      <c r="AQ731" s="113"/>
      <c r="AR731" s="113"/>
      <c r="AS731" s="113"/>
    </row>
    <row r="73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  <c r="AE732" s="113"/>
      <c r="AF732" s="113"/>
      <c r="AG732" s="113"/>
      <c r="AH732" s="113"/>
      <c r="AI732" s="113"/>
      <c r="AJ732" s="113"/>
      <c r="AK732" s="113"/>
      <c r="AL732" s="113"/>
      <c r="AM732" s="113"/>
      <c r="AN732" s="113"/>
      <c r="AO732" s="113"/>
      <c r="AP732" s="113"/>
      <c r="AQ732" s="113"/>
      <c r="AR732" s="113"/>
      <c r="AS732" s="113"/>
    </row>
    <row r="733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  <c r="AI733" s="113"/>
      <c r="AJ733" s="113"/>
      <c r="AK733" s="113"/>
      <c r="AL733" s="113"/>
      <c r="AM733" s="113"/>
      <c r="AN733" s="113"/>
      <c r="AO733" s="113"/>
      <c r="AP733" s="113"/>
      <c r="AQ733" s="113"/>
      <c r="AR733" s="113"/>
      <c r="AS733" s="113"/>
    </row>
    <row r="734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  <c r="AE734" s="113"/>
      <c r="AF734" s="113"/>
      <c r="AG734" s="113"/>
      <c r="AH734" s="113"/>
      <c r="AI734" s="113"/>
      <c r="AJ734" s="113"/>
      <c r="AK734" s="113"/>
      <c r="AL734" s="113"/>
      <c r="AM734" s="113"/>
      <c r="AN734" s="113"/>
      <c r="AO734" s="113"/>
      <c r="AP734" s="113"/>
      <c r="AQ734" s="113"/>
      <c r="AR734" s="113"/>
      <c r="AS734" s="113"/>
    </row>
    <row r="735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  <c r="AE735" s="113"/>
      <c r="AF735" s="113"/>
      <c r="AG735" s="113"/>
      <c r="AH735" s="113"/>
      <c r="AI735" s="113"/>
      <c r="AJ735" s="113"/>
      <c r="AK735" s="113"/>
      <c r="AL735" s="113"/>
      <c r="AM735" s="113"/>
      <c r="AN735" s="113"/>
      <c r="AO735" s="113"/>
      <c r="AP735" s="113"/>
      <c r="AQ735" s="113"/>
      <c r="AR735" s="113"/>
      <c r="AS735" s="113"/>
    </row>
    <row r="736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  <c r="AI736" s="113"/>
      <c r="AJ736" s="113"/>
      <c r="AK736" s="113"/>
      <c r="AL736" s="113"/>
      <c r="AM736" s="113"/>
      <c r="AN736" s="113"/>
      <c r="AO736" s="113"/>
      <c r="AP736" s="113"/>
      <c r="AQ736" s="113"/>
      <c r="AR736" s="113"/>
      <c r="AS736" s="113"/>
    </row>
    <row r="737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  <c r="AE737" s="113"/>
      <c r="AF737" s="113"/>
      <c r="AG737" s="113"/>
      <c r="AH737" s="113"/>
      <c r="AI737" s="113"/>
      <c r="AJ737" s="113"/>
      <c r="AK737" s="113"/>
      <c r="AL737" s="113"/>
      <c r="AM737" s="113"/>
      <c r="AN737" s="113"/>
      <c r="AO737" s="113"/>
      <c r="AP737" s="113"/>
      <c r="AQ737" s="113"/>
      <c r="AR737" s="113"/>
      <c r="AS737" s="113"/>
    </row>
    <row r="738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  <c r="AE738" s="113"/>
      <c r="AF738" s="113"/>
      <c r="AG738" s="113"/>
      <c r="AH738" s="113"/>
      <c r="AI738" s="113"/>
      <c r="AJ738" s="113"/>
      <c r="AK738" s="113"/>
      <c r="AL738" s="113"/>
      <c r="AM738" s="113"/>
      <c r="AN738" s="113"/>
      <c r="AO738" s="113"/>
      <c r="AP738" s="113"/>
      <c r="AQ738" s="113"/>
      <c r="AR738" s="113"/>
      <c r="AS738" s="113"/>
    </row>
    <row r="739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  <c r="AE739" s="113"/>
      <c r="AF739" s="113"/>
      <c r="AG739" s="113"/>
      <c r="AH739" s="113"/>
      <c r="AI739" s="113"/>
      <c r="AJ739" s="113"/>
      <c r="AK739" s="113"/>
      <c r="AL739" s="113"/>
      <c r="AM739" s="113"/>
      <c r="AN739" s="113"/>
      <c r="AO739" s="113"/>
      <c r="AP739" s="113"/>
      <c r="AQ739" s="113"/>
      <c r="AR739" s="113"/>
      <c r="AS739" s="113"/>
    </row>
    <row r="740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  <c r="AE740" s="113"/>
      <c r="AF740" s="113"/>
      <c r="AG740" s="113"/>
      <c r="AH740" s="113"/>
      <c r="AI740" s="113"/>
      <c r="AJ740" s="113"/>
      <c r="AK740" s="113"/>
      <c r="AL740" s="113"/>
      <c r="AM740" s="113"/>
      <c r="AN740" s="113"/>
      <c r="AO740" s="113"/>
      <c r="AP740" s="113"/>
      <c r="AQ740" s="113"/>
      <c r="AR740" s="113"/>
      <c r="AS740" s="113"/>
    </row>
    <row r="74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  <c r="AI741" s="113"/>
      <c r="AJ741" s="113"/>
      <c r="AK741" s="113"/>
      <c r="AL741" s="113"/>
      <c r="AM741" s="113"/>
      <c r="AN741" s="113"/>
      <c r="AO741" s="113"/>
      <c r="AP741" s="113"/>
      <c r="AQ741" s="113"/>
      <c r="AR741" s="113"/>
      <c r="AS741" s="113"/>
    </row>
    <row r="74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  <c r="AE742" s="113"/>
      <c r="AF742" s="113"/>
      <c r="AG742" s="113"/>
      <c r="AH742" s="113"/>
      <c r="AI742" s="113"/>
      <c r="AJ742" s="113"/>
      <c r="AK742" s="113"/>
      <c r="AL742" s="113"/>
      <c r="AM742" s="113"/>
      <c r="AN742" s="113"/>
      <c r="AO742" s="113"/>
      <c r="AP742" s="113"/>
      <c r="AQ742" s="113"/>
      <c r="AR742" s="113"/>
      <c r="AS742" s="113"/>
    </row>
    <row r="743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  <c r="AE743" s="113"/>
      <c r="AF743" s="113"/>
      <c r="AG743" s="113"/>
      <c r="AH743" s="113"/>
      <c r="AI743" s="113"/>
      <c r="AJ743" s="113"/>
      <c r="AK743" s="113"/>
      <c r="AL743" s="113"/>
      <c r="AM743" s="113"/>
      <c r="AN743" s="113"/>
      <c r="AO743" s="113"/>
      <c r="AP743" s="113"/>
      <c r="AQ743" s="113"/>
      <c r="AR743" s="113"/>
      <c r="AS743" s="113"/>
    </row>
    <row r="744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  <c r="AE744" s="113"/>
      <c r="AF744" s="113"/>
      <c r="AG744" s="113"/>
      <c r="AH744" s="113"/>
      <c r="AI744" s="113"/>
      <c r="AJ744" s="113"/>
      <c r="AK744" s="113"/>
      <c r="AL744" s="113"/>
      <c r="AM744" s="113"/>
      <c r="AN744" s="113"/>
      <c r="AO744" s="113"/>
      <c r="AP744" s="113"/>
      <c r="AQ744" s="113"/>
      <c r="AR744" s="113"/>
      <c r="AS744" s="113"/>
    </row>
    <row r="745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  <c r="AE745" s="113"/>
      <c r="AF745" s="113"/>
      <c r="AG745" s="113"/>
      <c r="AH745" s="113"/>
      <c r="AI745" s="113"/>
      <c r="AJ745" s="113"/>
      <c r="AK745" s="113"/>
      <c r="AL745" s="113"/>
      <c r="AM745" s="113"/>
      <c r="AN745" s="113"/>
      <c r="AO745" s="113"/>
      <c r="AP745" s="113"/>
      <c r="AQ745" s="113"/>
      <c r="AR745" s="113"/>
      <c r="AS745" s="113"/>
    </row>
    <row r="746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  <c r="AE746" s="113"/>
      <c r="AF746" s="113"/>
      <c r="AG746" s="113"/>
      <c r="AH746" s="113"/>
      <c r="AI746" s="113"/>
      <c r="AJ746" s="113"/>
      <c r="AK746" s="113"/>
      <c r="AL746" s="113"/>
      <c r="AM746" s="113"/>
      <c r="AN746" s="113"/>
      <c r="AO746" s="113"/>
      <c r="AP746" s="113"/>
      <c r="AQ746" s="113"/>
      <c r="AR746" s="113"/>
      <c r="AS746" s="113"/>
    </row>
    <row r="747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  <c r="AI747" s="113"/>
      <c r="AJ747" s="113"/>
      <c r="AK747" s="113"/>
      <c r="AL747" s="113"/>
      <c r="AM747" s="113"/>
      <c r="AN747" s="113"/>
      <c r="AO747" s="113"/>
      <c r="AP747" s="113"/>
      <c r="AQ747" s="113"/>
      <c r="AR747" s="113"/>
      <c r="AS747" s="113"/>
    </row>
    <row r="748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  <c r="AE748" s="113"/>
      <c r="AF748" s="113"/>
      <c r="AG748" s="113"/>
      <c r="AH748" s="113"/>
      <c r="AI748" s="113"/>
      <c r="AJ748" s="113"/>
      <c r="AK748" s="113"/>
      <c r="AL748" s="113"/>
      <c r="AM748" s="113"/>
      <c r="AN748" s="113"/>
      <c r="AO748" s="113"/>
      <c r="AP748" s="113"/>
      <c r="AQ748" s="113"/>
      <c r="AR748" s="113"/>
      <c r="AS748" s="113"/>
    </row>
    <row r="749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  <c r="AE749" s="113"/>
      <c r="AF749" s="113"/>
      <c r="AG749" s="113"/>
      <c r="AH749" s="113"/>
      <c r="AI749" s="113"/>
      <c r="AJ749" s="113"/>
      <c r="AK749" s="113"/>
      <c r="AL749" s="113"/>
      <c r="AM749" s="113"/>
      <c r="AN749" s="113"/>
      <c r="AO749" s="113"/>
      <c r="AP749" s="113"/>
      <c r="AQ749" s="113"/>
      <c r="AR749" s="113"/>
      <c r="AS749" s="113"/>
    </row>
    <row r="750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  <c r="AI750" s="113"/>
      <c r="AJ750" s="113"/>
      <c r="AK750" s="113"/>
      <c r="AL750" s="113"/>
      <c r="AM750" s="113"/>
      <c r="AN750" s="113"/>
      <c r="AO750" s="113"/>
      <c r="AP750" s="113"/>
      <c r="AQ750" s="113"/>
      <c r="AR750" s="113"/>
      <c r="AS750" s="113"/>
    </row>
    <row r="75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  <c r="AE751" s="113"/>
      <c r="AF751" s="113"/>
      <c r="AG751" s="113"/>
      <c r="AH751" s="113"/>
      <c r="AI751" s="113"/>
      <c r="AJ751" s="113"/>
      <c r="AK751" s="113"/>
      <c r="AL751" s="113"/>
      <c r="AM751" s="113"/>
      <c r="AN751" s="113"/>
      <c r="AO751" s="113"/>
      <c r="AP751" s="113"/>
      <c r="AQ751" s="113"/>
      <c r="AR751" s="113"/>
      <c r="AS751" s="113"/>
    </row>
    <row r="75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  <c r="AE752" s="113"/>
      <c r="AF752" s="113"/>
      <c r="AG752" s="113"/>
      <c r="AH752" s="113"/>
      <c r="AI752" s="113"/>
      <c r="AJ752" s="113"/>
      <c r="AK752" s="113"/>
      <c r="AL752" s="113"/>
      <c r="AM752" s="113"/>
      <c r="AN752" s="113"/>
      <c r="AO752" s="113"/>
      <c r="AP752" s="113"/>
      <c r="AQ752" s="113"/>
      <c r="AR752" s="113"/>
      <c r="AS752" s="113"/>
    </row>
    <row r="753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  <c r="AI753" s="113"/>
      <c r="AJ753" s="113"/>
      <c r="AK753" s="113"/>
      <c r="AL753" s="113"/>
      <c r="AM753" s="113"/>
      <c r="AN753" s="113"/>
      <c r="AO753" s="113"/>
      <c r="AP753" s="113"/>
      <c r="AQ753" s="113"/>
      <c r="AR753" s="113"/>
      <c r="AS753" s="113"/>
    </row>
    <row r="754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  <c r="AE754" s="113"/>
      <c r="AF754" s="113"/>
      <c r="AG754" s="113"/>
      <c r="AH754" s="113"/>
      <c r="AI754" s="113"/>
      <c r="AJ754" s="113"/>
      <c r="AK754" s="113"/>
      <c r="AL754" s="113"/>
      <c r="AM754" s="113"/>
      <c r="AN754" s="113"/>
      <c r="AO754" s="113"/>
      <c r="AP754" s="113"/>
      <c r="AQ754" s="113"/>
      <c r="AR754" s="113"/>
      <c r="AS754" s="113"/>
    </row>
    <row r="755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  <c r="AE755" s="113"/>
      <c r="AF755" s="113"/>
      <c r="AG755" s="113"/>
      <c r="AH755" s="113"/>
      <c r="AI755" s="113"/>
      <c r="AJ755" s="113"/>
      <c r="AK755" s="113"/>
      <c r="AL755" s="113"/>
      <c r="AM755" s="113"/>
      <c r="AN755" s="113"/>
      <c r="AO755" s="113"/>
      <c r="AP755" s="113"/>
      <c r="AQ755" s="113"/>
      <c r="AR755" s="113"/>
      <c r="AS755" s="113"/>
    </row>
    <row r="756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  <c r="AE756" s="113"/>
      <c r="AF756" s="113"/>
      <c r="AG756" s="113"/>
      <c r="AH756" s="113"/>
      <c r="AI756" s="113"/>
      <c r="AJ756" s="113"/>
      <c r="AK756" s="113"/>
      <c r="AL756" s="113"/>
      <c r="AM756" s="113"/>
      <c r="AN756" s="113"/>
      <c r="AO756" s="113"/>
      <c r="AP756" s="113"/>
      <c r="AQ756" s="113"/>
      <c r="AR756" s="113"/>
      <c r="AS756" s="113"/>
    </row>
    <row r="757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  <c r="AE757" s="113"/>
      <c r="AF757" s="113"/>
      <c r="AG757" s="113"/>
      <c r="AH757" s="113"/>
      <c r="AI757" s="113"/>
      <c r="AJ757" s="113"/>
      <c r="AK757" s="113"/>
      <c r="AL757" s="113"/>
      <c r="AM757" s="113"/>
      <c r="AN757" s="113"/>
      <c r="AO757" s="113"/>
      <c r="AP757" s="113"/>
      <c r="AQ757" s="113"/>
      <c r="AR757" s="113"/>
      <c r="AS757" s="113"/>
    </row>
    <row r="758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  <c r="AI758" s="113"/>
      <c r="AJ758" s="113"/>
      <c r="AK758" s="113"/>
      <c r="AL758" s="113"/>
      <c r="AM758" s="113"/>
      <c r="AN758" s="113"/>
      <c r="AO758" s="113"/>
      <c r="AP758" s="113"/>
      <c r="AQ758" s="113"/>
      <c r="AR758" s="113"/>
      <c r="AS758" s="113"/>
    </row>
    <row r="759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  <c r="AE759" s="113"/>
      <c r="AF759" s="113"/>
      <c r="AG759" s="113"/>
      <c r="AH759" s="113"/>
      <c r="AI759" s="113"/>
      <c r="AJ759" s="113"/>
      <c r="AK759" s="113"/>
      <c r="AL759" s="113"/>
      <c r="AM759" s="113"/>
      <c r="AN759" s="113"/>
      <c r="AO759" s="113"/>
      <c r="AP759" s="113"/>
      <c r="AQ759" s="113"/>
      <c r="AR759" s="113"/>
      <c r="AS759" s="113"/>
    </row>
    <row r="760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  <c r="AE760" s="113"/>
      <c r="AF760" s="113"/>
      <c r="AG760" s="113"/>
      <c r="AH760" s="113"/>
      <c r="AI760" s="113"/>
      <c r="AJ760" s="113"/>
      <c r="AK760" s="113"/>
      <c r="AL760" s="113"/>
      <c r="AM760" s="113"/>
      <c r="AN760" s="113"/>
      <c r="AO760" s="113"/>
      <c r="AP760" s="113"/>
      <c r="AQ760" s="113"/>
      <c r="AR760" s="113"/>
      <c r="AS760" s="113"/>
    </row>
    <row r="76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  <c r="AE761" s="113"/>
      <c r="AF761" s="113"/>
      <c r="AG761" s="113"/>
      <c r="AH761" s="113"/>
      <c r="AI761" s="113"/>
      <c r="AJ761" s="113"/>
      <c r="AK761" s="113"/>
      <c r="AL761" s="113"/>
      <c r="AM761" s="113"/>
      <c r="AN761" s="113"/>
      <c r="AO761" s="113"/>
      <c r="AP761" s="113"/>
      <c r="AQ761" s="113"/>
      <c r="AR761" s="113"/>
      <c r="AS761" s="113"/>
    </row>
    <row r="76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  <c r="AE762" s="113"/>
      <c r="AF762" s="113"/>
      <c r="AG762" s="113"/>
      <c r="AH762" s="113"/>
      <c r="AI762" s="113"/>
      <c r="AJ762" s="113"/>
      <c r="AK762" s="113"/>
      <c r="AL762" s="113"/>
      <c r="AM762" s="113"/>
      <c r="AN762" s="113"/>
      <c r="AO762" s="113"/>
      <c r="AP762" s="113"/>
      <c r="AQ762" s="113"/>
      <c r="AR762" s="113"/>
      <c r="AS762" s="113"/>
    </row>
    <row r="763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  <c r="AE763" s="113"/>
      <c r="AF763" s="113"/>
      <c r="AG763" s="113"/>
      <c r="AH763" s="113"/>
      <c r="AI763" s="113"/>
      <c r="AJ763" s="113"/>
      <c r="AK763" s="113"/>
      <c r="AL763" s="113"/>
      <c r="AM763" s="113"/>
      <c r="AN763" s="113"/>
      <c r="AO763" s="113"/>
      <c r="AP763" s="113"/>
      <c r="AQ763" s="113"/>
      <c r="AR763" s="113"/>
      <c r="AS763" s="113"/>
    </row>
    <row r="764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s="113"/>
      <c r="AK764" s="113"/>
      <c r="AL764" s="113"/>
      <c r="AM764" s="113"/>
      <c r="AN764" s="113"/>
      <c r="AO764" s="113"/>
      <c r="AP764" s="113"/>
      <c r="AQ764" s="113"/>
      <c r="AR764" s="113"/>
      <c r="AS764" s="113"/>
    </row>
    <row r="765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  <c r="AE765" s="113"/>
      <c r="AF765" s="113"/>
      <c r="AG765" s="113"/>
      <c r="AH765" s="113"/>
      <c r="AI765" s="113"/>
      <c r="AJ765" s="113"/>
      <c r="AK765" s="113"/>
      <c r="AL765" s="113"/>
      <c r="AM765" s="113"/>
      <c r="AN765" s="113"/>
      <c r="AO765" s="113"/>
      <c r="AP765" s="113"/>
      <c r="AQ765" s="113"/>
      <c r="AR765" s="113"/>
      <c r="AS765" s="113"/>
    </row>
    <row r="766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  <c r="AE766" s="113"/>
      <c r="AF766" s="113"/>
      <c r="AG766" s="113"/>
      <c r="AH766" s="113"/>
      <c r="AI766" s="113"/>
      <c r="AJ766" s="113"/>
      <c r="AK766" s="113"/>
      <c r="AL766" s="113"/>
      <c r="AM766" s="113"/>
      <c r="AN766" s="113"/>
      <c r="AO766" s="113"/>
      <c r="AP766" s="113"/>
      <c r="AQ766" s="113"/>
      <c r="AR766" s="113"/>
      <c r="AS766" s="113"/>
    </row>
    <row r="767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s="113"/>
      <c r="AK767" s="113"/>
      <c r="AL767" s="113"/>
      <c r="AM767" s="113"/>
      <c r="AN767" s="113"/>
      <c r="AO767" s="113"/>
      <c r="AP767" s="113"/>
      <c r="AQ767" s="113"/>
      <c r="AR767" s="113"/>
      <c r="AS767" s="113"/>
    </row>
    <row r="768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  <c r="AE768" s="113"/>
      <c r="AF768" s="113"/>
      <c r="AG768" s="113"/>
      <c r="AH768" s="113"/>
      <c r="AI768" s="113"/>
      <c r="AJ768" s="113"/>
      <c r="AK768" s="113"/>
      <c r="AL768" s="113"/>
      <c r="AM768" s="113"/>
      <c r="AN768" s="113"/>
      <c r="AO768" s="113"/>
      <c r="AP768" s="113"/>
      <c r="AQ768" s="113"/>
      <c r="AR768" s="113"/>
      <c r="AS768" s="113"/>
    </row>
    <row r="769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  <c r="AE769" s="113"/>
      <c r="AF769" s="113"/>
      <c r="AG769" s="113"/>
      <c r="AH769" s="113"/>
      <c r="AI769" s="113"/>
      <c r="AJ769" s="113"/>
      <c r="AK769" s="113"/>
      <c r="AL769" s="113"/>
      <c r="AM769" s="113"/>
      <c r="AN769" s="113"/>
      <c r="AO769" s="113"/>
      <c r="AP769" s="113"/>
      <c r="AQ769" s="113"/>
      <c r="AR769" s="113"/>
      <c r="AS769" s="113"/>
    </row>
    <row r="770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s="113"/>
      <c r="AK770" s="113"/>
      <c r="AL770" s="113"/>
      <c r="AM770" s="113"/>
      <c r="AN770" s="113"/>
      <c r="AO770" s="113"/>
      <c r="AP770" s="113"/>
      <c r="AQ770" s="113"/>
      <c r="AR770" s="113"/>
      <c r="AS770" s="113"/>
    </row>
    <row r="77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  <c r="AE771" s="113"/>
      <c r="AF771" s="113"/>
      <c r="AG771" s="113"/>
      <c r="AH771" s="113"/>
      <c r="AI771" s="113"/>
      <c r="AJ771" s="113"/>
      <c r="AK771" s="113"/>
      <c r="AL771" s="113"/>
      <c r="AM771" s="113"/>
      <c r="AN771" s="113"/>
      <c r="AO771" s="113"/>
      <c r="AP771" s="113"/>
      <c r="AQ771" s="113"/>
      <c r="AR771" s="113"/>
      <c r="AS771" s="113"/>
    </row>
    <row r="77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13"/>
      <c r="AF772" s="113"/>
      <c r="AG772" s="113"/>
      <c r="AH772" s="113"/>
      <c r="AI772" s="113"/>
      <c r="AJ772" s="113"/>
      <c r="AK772" s="113"/>
      <c r="AL772" s="113"/>
      <c r="AM772" s="113"/>
      <c r="AN772" s="113"/>
      <c r="AO772" s="113"/>
      <c r="AP772" s="113"/>
      <c r="AQ772" s="113"/>
      <c r="AR772" s="113"/>
      <c r="AS772" s="113"/>
    </row>
    <row r="773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  <c r="AE773" s="113"/>
      <c r="AF773" s="113"/>
      <c r="AG773" s="113"/>
      <c r="AH773" s="113"/>
      <c r="AI773" s="113"/>
      <c r="AJ773" s="113"/>
      <c r="AK773" s="113"/>
      <c r="AL773" s="113"/>
      <c r="AM773" s="113"/>
      <c r="AN773" s="113"/>
      <c r="AO773" s="113"/>
      <c r="AP773" s="113"/>
      <c r="AQ773" s="113"/>
      <c r="AR773" s="113"/>
      <c r="AS773" s="113"/>
    </row>
    <row r="774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  <c r="AE774" s="113"/>
      <c r="AF774" s="113"/>
      <c r="AG774" s="113"/>
      <c r="AH774" s="113"/>
      <c r="AI774" s="113"/>
      <c r="AJ774" s="113"/>
      <c r="AK774" s="113"/>
      <c r="AL774" s="113"/>
      <c r="AM774" s="113"/>
      <c r="AN774" s="113"/>
      <c r="AO774" s="113"/>
      <c r="AP774" s="113"/>
      <c r="AQ774" s="113"/>
      <c r="AR774" s="113"/>
      <c r="AS774" s="113"/>
    </row>
    <row r="775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s="113"/>
      <c r="AK775" s="113"/>
      <c r="AL775" s="113"/>
      <c r="AM775" s="113"/>
      <c r="AN775" s="113"/>
      <c r="AO775" s="113"/>
      <c r="AP775" s="113"/>
      <c r="AQ775" s="113"/>
      <c r="AR775" s="113"/>
      <c r="AS775" s="113"/>
    </row>
    <row r="776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  <c r="AE776" s="113"/>
      <c r="AF776" s="113"/>
      <c r="AG776" s="113"/>
      <c r="AH776" s="113"/>
      <c r="AI776" s="113"/>
      <c r="AJ776" s="113"/>
      <c r="AK776" s="113"/>
      <c r="AL776" s="113"/>
      <c r="AM776" s="113"/>
      <c r="AN776" s="113"/>
      <c r="AO776" s="113"/>
      <c r="AP776" s="113"/>
      <c r="AQ776" s="113"/>
      <c r="AR776" s="113"/>
      <c r="AS776" s="113"/>
    </row>
    <row r="777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  <c r="AE777" s="113"/>
      <c r="AF777" s="113"/>
      <c r="AG777" s="113"/>
      <c r="AH777" s="113"/>
      <c r="AI777" s="113"/>
      <c r="AJ777" s="113"/>
      <c r="AK777" s="113"/>
      <c r="AL777" s="113"/>
      <c r="AM777" s="113"/>
      <c r="AN777" s="113"/>
      <c r="AO777" s="113"/>
      <c r="AP777" s="113"/>
      <c r="AQ777" s="113"/>
      <c r="AR777" s="113"/>
      <c r="AS777" s="113"/>
    </row>
    <row r="778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  <c r="AE778" s="113"/>
      <c r="AF778" s="113"/>
      <c r="AG778" s="113"/>
      <c r="AH778" s="113"/>
      <c r="AI778" s="113"/>
      <c r="AJ778" s="113"/>
      <c r="AK778" s="113"/>
      <c r="AL778" s="113"/>
      <c r="AM778" s="113"/>
      <c r="AN778" s="113"/>
      <c r="AO778" s="113"/>
      <c r="AP778" s="113"/>
      <c r="AQ778" s="113"/>
      <c r="AR778" s="113"/>
      <c r="AS778" s="113"/>
    </row>
    <row r="779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  <c r="AE779" s="113"/>
      <c r="AF779" s="113"/>
      <c r="AG779" s="113"/>
      <c r="AH779" s="113"/>
      <c r="AI779" s="113"/>
      <c r="AJ779" s="113"/>
      <c r="AK779" s="113"/>
      <c r="AL779" s="113"/>
      <c r="AM779" s="113"/>
      <c r="AN779" s="113"/>
      <c r="AO779" s="113"/>
      <c r="AP779" s="113"/>
      <c r="AQ779" s="113"/>
      <c r="AR779" s="113"/>
      <c r="AS779" s="113"/>
    </row>
    <row r="780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  <c r="AE780" s="113"/>
      <c r="AF780" s="113"/>
      <c r="AG780" s="113"/>
      <c r="AH780" s="113"/>
      <c r="AI780" s="113"/>
      <c r="AJ780" s="113"/>
      <c r="AK780" s="113"/>
      <c r="AL780" s="113"/>
      <c r="AM780" s="113"/>
      <c r="AN780" s="113"/>
      <c r="AO780" s="113"/>
      <c r="AP780" s="113"/>
      <c r="AQ780" s="113"/>
      <c r="AR780" s="113"/>
      <c r="AS780" s="113"/>
    </row>
    <row r="78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  <c r="AI781" s="113"/>
      <c r="AJ781" s="113"/>
      <c r="AK781" s="113"/>
      <c r="AL781" s="113"/>
      <c r="AM781" s="113"/>
      <c r="AN781" s="113"/>
      <c r="AO781" s="113"/>
      <c r="AP781" s="113"/>
      <c r="AQ781" s="113"/>
      <c r="AR781" s="113"/>
      <c r="AS781" s="113"/>
    </row>
    <row r="78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  <c r="AE782" s="113"/>
      <c r="AF782" s="113"/>
      <c r="AG782" s="113"/>
      <c r="AH782" s="113"/>
      <c r="AI782" s="113"/>
      <c r="AJ782" s="113"/>
      <c r="AK782" s="113"/>
      <c r="AL782" s="113"/>
      <c r="AM782" s="113"/>
      <c r="AN782" s="113"/>
      <c r="AO782" s="113"/>
      <c r="AP782" s="113"/>
      <c r="AQ782" s="113"/>
      <c r="AR782" s="113"/>
      <c r="AS782" s="113"/>
    </row>
    <row r="783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  <c r="AE783" s="113"/>
      <c r="AF783" s="113"/>
      <c r="AG783" s="113"/>
      <c r="AH783" s="113"/>
      <c r="AI783" s="113"/>
      <c r="AJ783" s="113"/>
      <c r="AK783" s="113"/>
      <c r="AL783" s="113"/>
      <c r="AM783" s="113"/>
      <c r="AN783" s="113"/>
      <c r="AO783" s="113"/>
      <c r="AP783" s="113"/>
      <c r="AQ783" s="113"/>
      <c r="AR783" s="113"/>
      <c r="AS783" s="113"/>
    </row>
    <row r="784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s="113"/>
      <c r="AK784" s="113"/>
      <c r="AL784" s="113"/>
      <c r="AM784" s="113"/>
      <c r="AN784" s="113"/>
      <c r="AO784" s="113"/>
      <c r="AP784" s="113"/>
      <c r="AQ784" s="113"/>
      <c r="AR784" s="113"/>
      <c r="AS784" s="113"/>
    </row>
    <row r="785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  <c r="AE785" s="113"/>
      <c r="AF785" s="113"/>
      <c r="AG785" s="113"/>
      <c r="AH785" s="113"/>
      <c r="AI785" s="113"/>
      <c r="AJ785" s="113"/>
      <c r="AK785" s="113"/>
      <c r="AL785" s="113"/>
      <c r="AM785" s="113"/>
      <c r="AN785" s="113"/>
      <c r="AO785" s="113"/>
      <c r="AP785" s="113"/>
      <c r="AQ785" s="113"/>
      <c r="AR785" s="113"/>
      <c r="AS785" s="113"/>
    </row>
    <row r="786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  <c r="AE786" s="113"/>
      <c r="AF786" s="113"/>
      <c r="AG786" s="113"/>
      <c r="AH786" s="113"/>
      <c r="AI786" s="113"/>
      <c r="AJ786" s="113"/>
      <c r="AK786" s="113"/>
      <c r="AL786" s="113"/>
      <c r="AM786" s="113"/>
      <c r="AN786" s="113"/>
      <c r="AO786" s="113"/>
      <c r="AP786" s="113"/>
      <c r="AQ786" s="113"/>
      <c r="AR786" s="113"/>
      <c r="AS786" s="113"/>
    </row>
    <row r="787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s="113"/>
      <c r="AK787" s="113"/>
      <c r="AL787" s="113"/>
      <c r="AM787" s="113"/>
      <c r="AN787" s="113"/>
      <c r="AO787" s="113"/>
      <c r="AP787" s="113"/>
      <c r="AQ787" s="113"/>
      <c r="AR787" s="113"/>
      <c r="AS787" s="113"/>
    </row>
    <row r="788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  <c r="AE788" s="113"/>
      <c r="AF788" s="113"/>
      <c r="AG788" s="113"/>
      <c r="AH788" s="113"/>
      <c r="AI788" s="113"/>
      <c r="AJ788" s="113"/>
      <c r="AK788" s="113"/>
      <c r="AL788" s="113"/>
      <c r="AM788" s="113"/>
      <c r="AN788" s="113"/>
      <c r="AO788" s="113"/>
      <c r="AP788" s="113"/>
      <c r="AQ788" s="113"/>
      <c r="AR788" s="113"/>
      <c r="AS788" s="113"/>
    </row>
    <row r="789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  <c r="AE789" s="113"/>
      <c r="AF789" s="113"/>
      <c r="AG789" s="113"/>
      <c r="AH789" s="113"/>
      <c r="AI789" s="113"/>
      <c r="AJ789" s="113"/>
      <c r="AK789" s="113"/>
      <c r="AL789" s="113"/>
      <c r="AM789" s="113"/>
      <c r="AN789" s="113"/>
      <c r="AO789" s="113"/>
      <c r="AP789" s="113"/>
      <c r="AQ789" s="113"/>
      <c r="AR789" s="113"/>
      <c r="AS789" s="113"/>
    </row>
    <row r="790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  <c r="AE790" s="113"/>
      <c r="AF790" s="113"/>
      <c r="AG790" s="113"/>
      <c r="AH790" s="113"/>
      <c r="AI790" s="113"/>
      <c r="AJ790" s="113"/>
      <c r="AK790" s="113"/>
      <c r="AL790" s="113"/>
      <c r="AM790" s="113"/>
      <c r="AN790" s="113"/>
      <c r="AO790" s="113"/>
      <c r="AP790" s="113"/>
      <c r="AQ790" s="113"/>
      <c r="AR790" s="113"/>
      <c r="AS790" s="113"/>
    </row>
    <row r="79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  <c r="AE791" s="113"/>
      <c r="AF791" s="113"/>
      <c r="AG791" s="113"/>
      <c r="AH791" s="113"/>
      <c r="AI791" s="113"/>
      <c r="AJ791" s="113"/>
      <c r="AK791" s="113"/>
      <c r="AL791" s="113"/>
      <c r="AM791" s="113"/>
      <c r="AN791" s="113"/>
      <c r="AO791" s="113"/>
      <c r="AP791" s="113"/>
      <c r="AQ791" s="113"/>
      <c r="AR791" s="113"/>
      <c r="AS791" s="113"/>
    </row>
    <row r="79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s="113"/>
      <c r="AK792" s="113"/>
      <c r="AL792" s="113"/>
      <c r="AM792" s="113"/>
      <c r="AN792" s="113"/>
      <c r="AO792" s="113"/>
      <c r="AP792" s="113"/>
      <c r="AQ792" s="113"/>
      <c r="AR792" s="113"/>
      <c r="AS792" s="113"/>
    </row>
    <row r="793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  <c r="AE793" s="113"/>
      <c r="AF793" s="113"/>
      <c r="AG793" s="113"/>
      <c r="AH793" s="113"/>
      <c r="AI793" s="113"/>
      <c r="AJ793" s="113"/>
      <c r="AK793" s="113"/>
      <c r="AL793" s="113"/>
      <c r="AM793" s="113"/>
      <c r="AN793" s="113"/>
      <c r="AO793" s="113"/>
      <c r="AP793" s="113"/>
      <c r="AQ793" s="113"/>
      <c r="AR793" s="113"/>
      <c r="AS793" s="113"/>
    </row>
    <row r="794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  <c r="AE794" s="113"/>
      <c r="AF794" s="113"/>
      <c r="AG794" s="113"/>
      <c r="AH794" s="113"/>
      <c r="AI794" s="113"/>
      <c r="AJ794" s="113"/>
      <c r="AK794" s="113"/>
      <c r="AL794" s="113"/>
      <c r="AM794" s="113"/>
      <c r="AN794" s="113"/>
      <c r="AO794" s="113"/>
      <c r="AP794" s="113"/>
      <c r="AQ794" s="113"/>
      <c r="AR794" s="113"/>
      <c r="AS794" s="113"/>
    </row>
    <row r="795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  <c r="AE795" s="113"/>
      <c r="AF795" s="113"/>
      <c r="AG795" s="113"/>
      <c r="AH795" s="113"/>
      <c r="AI795" s="113"/>
      <c r="AJ795" s="113"/>
      <c r="AK795" s="113"/>
      <c r="AL795" s="113"/>
      <c r="AM795" s="113"/>
      <c r="AN795" s="113"/>
      <c r="AO795" s="113"/>
      <c r="AP795" s="113"/>
      <c r="AQ795" s="113"/>
      <c r="AR795" s="113"/>
      <c r="AS795" s="113"/>
    </row>
    <row r="796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  <c r="AE796" s="113"/>
      <c r="AF796" s="113"/>
      <c r="AG796" s="113"/>
      <c r="AH796" s="113"/>
      <c r="AI796" s="113"/>
      <c r="AJ796" s="113"/>
      <c r="AK796" s="113"/>
      <c r="AL796" s="113"/>
      <c r="AM796" s="113"/>
      <c r="AN796" s="113"/>
      <c r="AO796" s="113"/>
      <c r="AP796" s="113"/>
      <c r="AQ796" s="113"/>
      <c r="AR796" s="113"/>
      <c r="AS796" s="113"/>
    </row>
    <row r="797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  <c r="AE797" s="113"/>
      <c r="AF797" s="113"/>
      <c r="AG797" s="113"/>
      <c r="AH797" s="113"/>
      <c r="AI797" s="113"/>
      <c r="AJ797" s="113"/>
      <c r="AK797" s="113"/>
      <c r="AL797" s="113"/>
      <c r="AM797" s="113"/>
      <c r="AN797" s="113"/>
      <c r="AO797" s="113"/>
      <c r="AP797" s="113"/>
      <c r="AQ797" s="113"/>
      <c r="AR797" s="113"/>
      <c r="AS797" s="113"/>
    </row>
    <row r="798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13"/>
      <c r="AF798" s="113"/>
      <c r="AG798" s="113"/>
      <c r="AH798" s="113"/>
      <c r="AI798" s="113"/>
      <c r="AJ798" s="113"/>
      <c r="AK798" s="113"/>
      <c r="AL798" s="113"/>
      <c r="AM798" s="113"/>
      <c r="AN798" s="113"/>
      <c r="AO798" s="113"/>
      <c r="AP798" s="113"/>
      <c r="AQ798" s="113"/>
      <c r="AR798" s="113"/>
      <c r="AS798" s="113"/>
    </row>
    <row r="799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  <c r="AE799" s="113"/>
      <c r="AF799" s="113"/>
      <c r="AG799" s="113"/>
      <c r="AH799" s="113"/>
      <c r="AI799" s="113"/>
      <c r="AJ799" s="113"/>
      <c r="AK799" s="113"/>
      <c r="AL799" s="113"/>
      <c r="AM799" s="113"/>
      <c r="AN799" s="113"/>
      <c r="AO799" s="113"/>
      <c r="AP799" s="113"/>
      <c r="AQ799" s="113"/>
      <c r="AR799" s="113"/>
      <c r="AS799" s="113"/>
    </row>
    <row r="800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s="113"/>
      <c r="AK800" s="113"/>
      <c r="AL800" s="113"/>
      <c r="AM800" s="113"/>
      <c r="AN800" s="113"/>
      <c r="AO800" s="113"/>
      <c r="AP800" s="113"/>
      <c r="AQ800" s="113"/>
      <c r="AR800" s="113"/>
      <c r="AS800" s="113"/>
    </row>
    <row r="80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  <c r="AE801" s="113"/>
      <c r="AF801" s="113"/>
      <c r="AG801" s="113"/>
      <c r="AH801" s="113"/>
      <c r="AI801" s="113"/>
      <c r="AJ801" s="113"/>
      <c r="AK801" s="113"/>
      <c r="AL801" s="113"/>
      <c r="AM801" s="113"/>
      <c r="AN801" s="113"/>
      <c r="AO801" s="113"/>
      <c r="AP801" s="113"/>
      <c r="AQ801" s="113"/>
      <c r="AR801" s="113"/>
      <c r="AS801" s="113"/>
    </row>
    <row r="80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  <c r="AE802" s="113"/>
      <c r="AF802" s="113"/>
      <c r="AG802" s="113"/>
      <c r="AH802" s="113"/>
      <c r="AI802" s="113"/>
      <c r="AJ802" s="113"/>
      <c r="AK802" s="113"/>
      <c r="AL802" s="113"/>
      <c r="AM802" s="113"/>
      <c r="AN802" s="113"/>
      <c r="AO802" s="113"/>
      <c r="AP802" s="113"/>
      <c r="AQ802" s="113"/>
      <c r="AR802" s="113"/>
      <c r="AS802" s="113"/>
    </row>
    <row r="803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s="113"/>
      <c r="AK803" s="113"/>
      <c r="AL803" s="113"/>
      <c r="AM803" s="113"/>
      <c r="AN803" s="113"/>
      <c r="AO803" s="113"/>
      <c r="AP803" s="113"/>
      <c r="AQ803" s="113"/>
      <c r="AR803" s="113"/>
      <c r="AS803" s="113"/>
    </row>
    <row r="804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  <c r="AE804" s="113"/>
      <c r="AF804" s="113"/>
      <c r="AG804" s="113"/>
      <c r="AH804" s="113"/>
      <c r="AI804" s="113"/>
      <c r="AJ804" s="113"/>
      <c r="AK804" s="113"/>
      <c r="AL804" s="113"/>
      <c r="AM804" s="113"/>
      <c r="AN804" s="113"/>
      <c r="AO804" s="113"/>
      <c r="AP804" s="113"/>
      <c r="AQ804" s="113"/>
      <c r="AR804" s="113"/>
      <c r="AS804" s="113"/>
    </row>
    <row r="805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  <c r="AE805" s="113"/>
      <c r="AF805" s="113"/>
      <c r="AG805" s="113"/>
      <c r="AH805" s="113"/>
      <c r="AI805" s="113"/>
      <c r="AJ805" s="113"/>
      <c r="AK805" s="113"/>
      <c r="AL805" s="113"/>
      <c r="AM805" s="113"/>
      <c r="AN805" s="113"/>
      <c r="AO805" s="113"/>
      <c r="AP805" s="113"/>
      <c r="AQ805" s="113"/>
      <c r="AR805" s="113"/>
      <c r="AS805" s="113"/>
    </row>
    <row r="806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113"/>
      <c r="AK806" s="113"/>
      <c r="AL806" s="113"/>
      <c r="AM806" s="113"/>
      <c r="AN806" s="113"/>
      <c r="AO806" s="113"/>
      <c r="AP806" s="113"/>
      <c r="AQ806" s="113"/>
      <c r="AR806" s="113"/>
      <c r="AS806" s="113"/>
    </row>
    <row r="807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  <c r="AE807" s="113"/>
      <c r="AF807" s="113"/>
      <c r="AG807" s="113"/>
      <c r="AH807" s="113"/>
      <c r="AI807" s="113"/>
      <c r="AJ807" s="113"/>
      <c r="AK807" s="113"/>
      <c r="AL807" s="113"/>
      <c r="AM807" s="113"/>
      <c r="AN807" s="113"/>
      <c r="AO807" s="113"/>
      <c r="AP807" s="113"/>
      <c r="AQ807" s="113"/>
      <c r="AR807" s="113"/>
      <c r="AS807" s="113"/>
    </row>
    <row r="808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  <c r="AE808" s="113"/>
      <c r="AF808" s="113"/>
      <c r="AG808" s="113"/>
      <c r="AH808" s="113"/>
      <c r="AI808" s="113"/>
      <c r="AJ808" s="113"/>
      <c r="AK808" s="113"/>
      <c r="AL808" s="113"/>
      <c r="AM808" s="113"/>
      <c r="AN808" s="113"/>
      <c r="AO808" s="113"/>
      <c r="AP808" s="113"/>
      <c r="AQ808" s="113"/>
      <c r="AR808" s="113"/>
      <c r="AS808" s="113"/>
    </row>
    <row r="809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  <c r="AE809" s="113"/>
      <c r="AF809" s="113"/>
      <c r="AG809" s="113"/>
      <c r="AH809" s="113"/>
      <c r="AI809" s="113"/>
      <c r="AJ809" s="113"/>
      <c r="AK809" s="113"/>
      <c r="AL809" s="113"/>
      <c r="AM809" s="113"/>
      <c r="AN809" s="113"/>
      <c r="AO809" s="113"/>
      <c r="AP809" s="113"/>
      <c r="AQ809" s="113"/>
      <c r="AR809" s="113"/>
      <c r="AS809" s="113"/>
    </row>
    <row r="810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  <c r="AE810" s="113"/>
      <c r="AF810" s="113"/>
      <c r="AG810" s="113"/>
      <c r="AH810" s="113"/>
      <c r="AI810" s="113"/>
      <c r="AJ810" s="113"/>
      <c r="AK810" s="113"/>
      <c r="AL810" s="113"/>
      <c r="AM810" s="113"/>
      <c r="AN810" s="113"/>
      <c r="AO810" s="113"/>
      <c r="AP810" s="113"/>
      <c r="AQ810" s="113"/>
      <c r="AR810" s="113"/>
      <c r="AS810" s="113"/>
    </row>
    <row r="81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  <c r="AG811" s="113"/>
      <c r="AH811" s="113"/>
      <c r="AI811" s="113"/>
      <c r="AJ811" s="113"/>
      <c r="AK811" s="113"/>
      <c r="AL811" s="113"/>
      <c r="AM811" s="113"/>
      <c r="AN811" s="113"/>
      <c r="AO811" s="113"/>
      <c r="AP811" s="113"/>
      <c r="AQ811" s="113"/>
      <c r="AR811" s="113"/>
      <c r="AS811" s="113"/>
    </row>
    <row r="81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  <c r="AE812" s="113"/>
      <c r="AF812" s="113"/>
      <c r="AG812" s="113"/>
      <c r="AH812" s="113"/>
      <c r="AI812" s="113"/>
      <c r="AJ812" s="113"/>
      <c r="AK812" s="113"/>
      <c r="AL812" s="113"/>
      <c r="AM812" s="113"/>
      <c r="AN812" s="113"/>
      <c r="AO812" s="113"/>
      <c r="AP812" s="113"/>
      <c r="AQ812" s="113"/>
      <c r="AR812" s="113"/>
      <c r="AS812" s="113"/>
    </row>
    <row r="813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  <c r="AE813" s="113"/>
      <c r="AF813" s="113"/>
      <c r="AG813" s="113"/>
      <c r="AH813" s="113"/>
      <c r="AI813" s="113"/>
      <c r="AJ813" s="113"/>
      <c r="AK813" s="113"/>
      <c r="AL813" s="113"/>
      <c r="AM813" s="113"/>
      <c r="AN813" s="113"/>
      <c r="AO813" s="113"/>
      <c r="AP813" s="113"/>
      <c r="AQ813" s="113"/>
      <c r="AR813" s="113"/>
      <c r="AS813" s="113"/>
    </row>
    <row r="814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  <c r="AE814" s="113"/>
      <c r="AF814" s="113"/>
      <c r="AG814" s="113"/>
      <c r="AH814" s="113"/>
      <c r="AI814" s="113"/>
      <c r="AJ814" s="113"/>
      <c r="AK814" s="113"/>
      <c r="AL814" s="113"/>
      <c r="AM814" s="113"/>
      <c r="AN814" s="113"/>
      <c r="AO814" s="113"/>
      <c r="AP814" s="113"/>
      <c r="AQ814" s="113"/>
      <c r="AR814" s="113"/>
      <c r="AS814" s="113"/>
    </row>
    <row r="815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  <c r="AE815" s="113"/>
      <c r="AF815" s="113"/>
      <c r="AG815" s="113"/>
      <c r="AH815" s="113"/>
      <c r="AI815" s="113"/>
      <c r="AJ815" s="113"/>
      <c r="AK815" s="113"/>
      <c r="AL815" s="113"/>
      <c r="AM815" s="113"/>
      <c r="AN815" s="113"/>
      <c r="AO815" s="113"/>
      <c r="AP815" s="113"/>
      <c r="AQ815" s="113"/>
      <c r="AR815" s="113"/>
      <c r="AS815" s="113"/>
    </row>
    <row r="816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  <c r="AE816" s="113"/>
      <c r="AF816" s="113"/>
      <c r="AG816" s="113"/>
      <c r="AH816" s="113"/>
      <c r="AI816" s="113"/>
      <c r="AJ816" s="113"/>
      <c r="AK816" s="113"/>
      <c r="AL816" s="113"/>
      <c r="AM816" s="113"/>
      <c r="AN816" s="113"/>
      <c r="AO816" s="113"/>
      <c r="AP816" s="113"/>
      <c r="AQ816" s="113"/>
      <c r="AR816" s="113"/>
      <c r="AS816" s="113"/>
    </row>
    <row r="817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s="113"/>
      <c r="AK817" s="113"/>
      <c r="AL817" s="113"/>
      <c r="AM817" s="113"/>
      <c r="AN817" s="113"/>
      <c r="AO817" s="113"/>
      <c r="AP817" s="113"/>
      <c r="AQ817" s="113"/>
      <c r="AR817" s="113"/>
      <c r="AS817" s="113"/>
    </row>
    <row r="818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  <c r="AE818" s="113"/>
      <c r="AF818" s="113"/>
      <c r="AG818" s="113"/>
      <c r="AH818" s="113"/>
      <c r="AI818" s="113"/>
      <c r="AJ818" s="113"/>
      <c r="AK818" s="113"/>
      <c r="AL818" s="113"/>
      <c r="AM818" s="113"/>
      <c r="AN818" s="113"/>
      <c r="AO818" s="113"/>
      <c r="AP818" s="113"/>
      <c r="AQ818" s="113"/>
      <c r="AR818" s="113"/>
      <c r="AS818" s="113"/>
    </row>
    <row r="819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  <c r="AE819" s="113"/>
      <c r="AF819" s="113"/>
      <c r="AG819" s="113"/>
      <c r="AH819" s="113"/>
      <c r="AI819" s="113"/>
      <c r="AJ819" s="113"/>
      <c r="AK819" s="113"/>
      <c r="AL819" s="113"/>
      <c r="AM819" s="113"/>
      <c r="AN819" s="113"/>
      <c r="AO819" s="113"/>
      <c r="AP819" s="113"/>
      <c r="AQ819" s="113"/>
      <c r="AR819" s="113"/>
      <c r="AS819" s="113"/>
    </row>
    <row r="820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s="113"/>
      <c r="AK820" s="113"/>
      <c r="AL820" s="113"/>
      <c r="AM820" s="113"/>
      <c r="AN820" s="113"/>
      <c r="AO820" s="113"/>
      <c r="AP820" s="113"/>
      <c r="AQ820" s="113"/>
      <c r="AR820" s="113"/>
      <c r="AS820" s="113"/>
    </row>
    <row r="82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  <c r="AE821" s="113"/>
      <c r="AF821" s="113"/>
      <c r="AG821" s="113"/>
      <c r="AH821" s="113"/>
      <c r="AI821" s="113"/>
      <c r="AJ821" s="113"/>
      <c r="AK821" s="113"/>
      <c r="AL821" s="113"/>
      <c r="AM821" s="113"/>
      <c r="AN821" s="113"/>
      <c r="AO821" s="113"/>
      <c r="AP821" s="113"/>
      <c r="AQ821" s="113"/>
      <c r="AR821" s="113"/>
      <c r="AS821" s="113"/>
    </row>
    <row r="82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  <c r="AE822" s="113"/>
      <c r="AF822" s="113"/>
      <c r="AG822" s="113"/>
      <c r="AH822" s="113"/>
      <c r="AI822" s="113"/>
      <c r="AJ822" s="113"/>
      <c r="AK822" s="113"/>
      <c r="AL822" s="113"/>
      <c r="AM822" s="113"/>
      <c r="AN822" s="113"/>
      <c r="AO822" s="113"/>
      <c r="AP822" s="113"/>
      <c r="AQ822" s="113"/>
      <c r="AR822" s="113"/>
      <c r="AS822" s="113"/>
    </row>
    <row r="823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s="113"/>
      <c r="AK823" s="113"/>
      <c r="AL823" s="113"/>
      <c r="AM823" s="113"/>
      <c r="AN823" s="113"/>
      <c r="AO823" s="113"/>
      <c r="AP823" s="113"/>
      <c r="AQ823" s="113"/>
      <c r="AR823" s="113"/>
      <c r="AS823" s="113"/>
    </row>
    <row r="824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13"/>
      <c r="AF824" s="113"/>
      <c r="AG824" s="113"/>
      <c r="AH824" s="113"/>
      <c r="AI824" s="113"/>
      <c r="AJ824" s="113"/>
      <c r="AK824" s="113"/>
      <c r="AL824" s="113"/>
      <c r="AM824" s="113"/>
      <c r="AN824" s="113"/>
      <c r="AO824" s="113"/>
      <c r="AP824" s="113"/>
      <c r="AQ824" s="113"/>
      <c r="AR824" s="113"/>
      <c r="AS824" s="113"/>
    </row>
    <row r="825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  <c r="AE825" s="113"/>
      <c r="AF825" s="113"/>
      <c r="AG825" s="113"/>
      <c r="AH825" s="113"/>
      <c r="AI825" s="113"/>
      <c r="AJ825" s="113"/>
      <c r="AK825" s="113"/>
      <c r="AL825" s="113"/>
      <c r="AM825" s="113"/>
      <c r="AN825" s="113"/>
      <c r="AO825" s="113"/>
      <c r="AP825" s="113"/>
      <c r="AQ825" s="113"/>
      <c r="AR825" s="113"/>
      <c r="AS825" s="113"/>
    </row>
    <row r="826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  <c r="AE826" s="113"/>
      <c r="AF826" s="113"/>
      <c r="AG826" s="113"/>
      <c r="AH826" s="113"/>
      <c r="AI826" s="113"/>
      <c r="AJ826" s="113"/>
      <c r="AK826" s="113"/>
      <c r="AL826" s="113"/>
      <c r="AM826" s="113"/>
      <c r="AN826" s="113"/>
      <c r="AO826" s="113"/>
      <c r="AP826" s="113"/>
      <c r="AQ826" s="113"/>
      <c r="AR826" s="113"/>
      <c r="AS826" s="113"/>
    </row>
    <row r="827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  <c r="AE827" s="113"/>
      <c r="AF827" s="113"/>
      <c r="AG827" s="113"/>
      <c r="AH827" s="113"/>
      <c r="AI827" s="113"/>
      <c r="AJ827" s="113"/>
      <c r="AK827" s="113"/>
      <c r="AL827" s="113"/>
      <c r="AM827" s="113"/>
      <c r="AN827" s="113"/>
      <c r="AO827" s="113"/>
      <c r="AP827" s="113"/>
      <c r="AQ827" s="113"/>
      <c r="AR827" s="113"/>
      <c r="AS827" s="113"/>
    </row>
    <row r="828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s="113"/>
      <c r="AK828" s="113"/>
      <c r="AL828" s="113"/>
      <c r="AM828" s="113"/>
      <c r="AN828" s="113"/>
      <c r="AO828" s="113"/>
      <c r="AP828" s="113"/>
      <c r="AQ828" s="113"/>
      <c r="AR828" s="113"/>
      <c r="AS828" s="113"/>
    </row>
    <row r="829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  <c r="AE829" s="113"/>
      <c r="AF829" s="113"/>
      <c r="AG829" s="113"/>
      <c r="AH829" s="113"/>
      <c r="AI829" s="113"/>
      <c r="AJ829" s="113"/>
      <c r="AK829" s="113"/>
      <c r="AL829" s="113"/>
      <c r="AM829" s="113"/>
      <c r="AN829" s="113"/>
      <c r="AO829" s="113"/>
      <c r="AP829" s="113"/>
      <c r="AQ829" s="113"/>
      <c r="AR829" s="113"/>
      <c r="AS829" s="113"/>
    </row>
    <row r="830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  <c r="AE830" s="113"/>
      <c r="AF830" s="113"/>
      <c r="AG830" s="113"/>
      <c r="AH830" s="113"/>
      <c r="AI830" s="113"/>
      <c r="AJ830" s="113"/>
      <c r="AK830" s="113"/>
      <c r="AL830" s="113"/>
      <c r="AM830" s="113"/>
      <c r="AN830" s="113"/>
      <c r="AO830" s="113"/>
      <c r="AP830" s="113"/>
      <c r="AQ830" s="113"/>
      <c r="AR830" s="113"/>
      <c r="AS830" s="113"/>
    </row>
    <row r="83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  <c r="AE831" s="113"/>
      <c r="AF831" s="113"/>
      <c r="AG831" s="113"/>
      <c r="AH831" s="113"/>
      <c r="AI831" s="113"/>
      <c r="AJ831" s="113"/>
      <c r="AK831" s="113"/>
      <c r="AL831" s="113"/>
      <c r="AM831" s="113"/>
      <c r="AN831" s="113"/>
      <c r="AO831" s="113"/>
      <c r="AP831" s="113"/>
      <c r="AQ831" s="113"/>
      <c r="AR831" s="113"/>
      <c r="AS831" s="113"/>
    </row>
    <row r="83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  <c r="AE832" s="113"/>
      <c r="AF832" s="113"/>
      <c r="AG832" s="113"/>
      <c r="AH832" s="113"/>
      <c r="AI832" s="113"/>
      <c r="AJ832" s="113"/>
      <c r="AK832" s="113"/>
      <c r="AL832" s="113"/>
      <c r="AM832" s="113"/>
      <c r="AN832" s="113"/>
      <c r="AO832" s="113"/>
      <c r="AP832" s="113"/>
      <c r="AQ832" s="113"/>
      <c r="AR832" s="113"/>
      <c r="AS832" s="113"/>
    </row>
    <row r="833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  <c r="AE833" s="113"/>
      <c r="AF833" s="113"/>
      <c r="AG833" s="113"/>
      <c r="AH833" s="113"/>
      <c r="AI833" s="113"/>
      <c r="AJ833" s="113"/>
      <c r="AK833" s="113"/>
      <c r="AL833" s="113"/>
      <c r="AM833" s="113"/>
      <c r="AN833" s="113"/>
      <c r="AO833" s="113"/>
      <c r="AP833" s="113"/>
      <c r="AQ833" s="113"/>
      <c r="AR833" s="113"/>
      <c r="AS833" s="113"/>
    </row>
    <row r="834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s="113"/>
      <c r="AK834" s="113"/>
      <c r="AL834" s="113"/>
      <c r="AM834" s="113"/>
      <c r="AN834" s="113"/>
      <c r="AO834" s="113"/>
      <c r="AP834" s="113"/>
      <c r="AQ834" s="113"/>
      <c r="AR834" s="113"/>
      <c r="AS834" s="113"/>
    </row>
    <row r="835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  <c r="AE835" s="113"/>
      <c r="AF835" s="113"/>
      <c r="AG835" s="113"/>
      <c r="AH835" s="113"/>
      <c r="AI835" s="113"/>
      <c r="AJ835" s="113"/>
      <c r="AK835" s="113"/>
      <c r="AL835" s="113"/>
      <c r="AM835" s="113"/>
      <c r="AN835" s="113"/>
      <c r="AO835" s="113"/>
      <c r="AP835" s="113"/>
      <c r="AQ835" s="113"/>
      <c r="AR835" s="113"/>
      <c r="AS835" s="113"/>
    </row>
    <row r="836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  <c r="AE836" s="113"/>
      <c r="AF836" s="113"/>
      <c r="AG836" s="113"/>
      <c r="AH836" s="113"/>
      <c r="AI836" s="113"/>
      <c r="AJ836" s="113"/>
      <c r="AK836" s="113"/>
      <c r="AL836" s="113"/>
      <c r="AM836" s="113"/>
      <c r="AN836" s="113"/>
      <c r="AO836" s="113"/>
      <c r="AP836" s="113"/>
      <c r="AQ836" s="113"/>
      <c r="AR836" s="113"/>
      <c r="AS836" s="113"/>
    </row>
    <row r="837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s="113"/>
      <c r="AK837" s="113"/>
      <c r="AL837" s="113"/>
      <c r="AM837" s="113"/>
      <c r="AN837" s="113"/>
      <c r="AO837" s="113"/>
      <c r="AP837" s="113"/>
      <c r="AQ837" s="113"/>
      <c r="AR837" s="113"/>
      <c r="AS837" s="113"/>
    </row>
    <row r="838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  <c r="AE838" s="113"/>
      <c r="AF838" s="113"/>
      <c r="AG838" s="113"/>
      <c r="AH838" s="113"/>
      <c r="AI838" s="113"/>
      <c r="AJ838" s="113"/>
      <c r="AK838" s="113"/>
      <c r="AL838" s="113"/>
      <c r="AM838" s="113"/>
      <c r="AN838" s="113"/>
      <c r="AO838" s="113"/>
      <c r="AP838" s="113"/>
      <c r="AQ838" s="113"/>
      <c r="AR838" s="113"/>
      <c r="AS838" s="113"/>
    </row>
    <row r="839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  <c r="AE839" s="113"/>
      <c r="AF839" s="113"/>
      <c r="AG839" s="113"/>
      <c r="AH839" s="113"/>
      <c r="AI839" s="113"/>
      <c r="AJ839" s="113"/>
      <c r="AK839" s="113"/>
      <c r="AL839" s="113"/>
      <c r="AM839" s="113"/>
      <c r="AN839" s="113"/>
      <c r="AO839" s="113"/>
      <c r="AP839" s="113"/>
      <c r="AQ839" s="113"/>
      <c r="AR839" s="113"/>
      <c r="AS839" s="113"/>
    </row>
    <row r="840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s="113"/>
      <c r="AK840" s="113"/>
      <c r="AL840" s="113"/>
      <c r="AM840" s="113"/>
      <c r="AN840" s="113"/>
      <c r="AO840" s="113"/>
      <c r="AP840" s="113"/>
      <c r="AQ840" s="113"/>
      <c r="AR840" s="113"/>
      <c r="AS840" s="113"/>
    </row>
    <row r="84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  <c r="AE841" s="113"/>
      <c r="AF841" s="113"/>
      <c r="AG841" s="113"/>
      <c r="AH841" s="113"/>
      <c r="AI841" s="113"/>
      <c r="AJ841" s="113"/>
      <c r="AK841" s="113"/>
      <c r="AL841" s="113"/>
      <c r="AM841" s="113"/>
      <c r="AN841" s="113"/>
      <c r="AO841" s="113"/>
      <c r="AP841" s="113"/>
      <c r="AQ841" s="113"/>
      <c r="AR841" s="113"/>
      <c r="AS841" s="113"/>
    </row>
    <row r="84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  <c r="AE842" s="113"/>
      <c r="AF842" s="113"/>
      <c r="AG842" s="113"/>
      <c r="AH842" s="113"/>
      <c r="AI842" s="113"/>
      <c r="AJ842" s="113"/>
      <c r="AK842" s="113"/>
      <c r="AL842" s="113"/>
      <c r="AM842" s="113"/>
      <c r="AN842" s="113"/>
      <c r="AO842" s="113"/>
      <c r="AP842" s="113"/>
      <c r="AQ842" s="113"/>
      <c r="AR842" s="113"/>
      <c r="AS842" s="113"/>
    </row>
    <row r="843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  <c r="AE843" s="113"/>
      <c r="AF843" s="113"/>
      <c r="AG843" s="113"/>
      <c r="AH843" s="113"/>
      <c r="AI843" s="113"/>
      <c r="AJ843" s="113"/>
      <c r="AK843" s="113"/>
      <c r="AL843" s="113"/>
      <c r="AM843" s="113"/>
      <c r="AN843" s="113"/>
      <c r="AO843" s="113"/>
      <c r="AP843" s="113"/>
      <c r="AQ843" s="113"/>
      <c r="AR843" s="113"/>
      <c r="AS843" s="113"/>
    </row>
    <row r="844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  <c r="AE844" s="113"/>
      <c r="AF844" s="113"/>
      <c r="AG844" s="113"/>
      <c r="AH844" s="113"/>
      <c r="AI844" s="113"/>
      <c r="AJ844" s="113"/>
      <c r="AK844" s="113"/>
      <c r="AL844" s="113"/>
      <c r="AM844" s="113"/>
      <c r="AN844" s="113"/>
      <c r="AO844" s="113"/>
      <c r="AP844" s="113"/>
      <c r="AQ844" s="113"/>
      <c r="AR844" s="113"/>
      <c r="AS844" s="113"/>
    </row>
    <row r="845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s="113"/>
      <c r="AK845" s="113"/>
      <c r="AL845" s="113"/>
      <c r="AM845" s="113"/>
      <c r="AN845" s="113"/>
      <c r="AO845" s="113"/>
      <c r="AP845" s="113"/>
      <c r="AQ845" s="113"/>
      <c r="AR845" s="113"/>
      <c r="AS845" s="113"/>
    </row>
    <row r="846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  <c r="AE846" s="113"/>
      <c r="AF846" s="113"/>
      <c r="AG846" s="113"/>
      <c r="AH846" s="113"/>
      <c r="AI846" s="113"/>
      <c r="AJ846" s="113"/>
      <c r="AK846" s="113"/>
      <c r="AL846" s="113"/>
      <c r="AM846" s="113"/>
      <c r="AN846" s="113"/>
      <c r="AO846" s="113"/>
      <c r="AP846" s="113"/>
      <c r="AQ846" s="113"/>
      <c r="AR846" s="113"/>
      <c r="AS846" s="113"/>
    </row>
    <row r="847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  <c r="AE847" s="113"/>
      <c r="AF847" s="113"/>
      <c r="AG847" s="113"/>
      <c r="AH847" s="113"/>
      <c r="AI847" s="113"/>
      <c r="AJ847" s="113"/>
      <c r="AK847" s="113"/>
      <c r="AL847" s="113"/>
      <c r="AM847" s="113"/>
      <c r="AN847" s="113"/>
      <c r="AO847" s="113"/>
      <c r="AP847" s="113"/>
      <c r="AQ847" s="113"/>
      <c r="AR847" s="113"/>
      <c r="AS847" s="113"/>
    </row>
    <row r="848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  <c r="AE848" s="113"/>
      <c r="AF848" s="113"/>
      <c r="AG848" s="113"/>
      <c r="AH848" s="113"/>
      <c r="AI848" s="113"/>
      <c r="AJ848" s="113"/>
      <c r="AK848" s="113"/>
      <c r="AL848" s="113"/>
      <c r="AM848" s="113"/>
      <c r="AN848" s="113"/>
      <c r="AO848" s="113"/>
      <c r="AP848" s="113"/>
      <c r="AQ848" s="113"/>
      <c r="AR848" s="113"/>
      <c r="AS848" s="113"/>
    </row>
    <row r="849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  <c r="AE849" s="113"/>
      <c r="AF849" s="113"/>
      <c r="AG849" s="113"/>
      <c r="AH849" s="113"/>
      <c r="AI849" s="113"/>
      <c r="AJ849" s="113"/>
      <c r="AK849" s="113"/>
      <c r="AL849" s="113"/>
      <c r="AM849" s="113"/>
      <c r="AN849" s="113"/>
      <c r="AO849" s="113"/>
      <c r="AP849" s="113"/>
      <c r="AQ849" s="113"/>
      <c r="AR849" s="113"/>
      <c r="AS849" s="113"/>
    </row>
    <row r="850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  <c r="AE850" s="113"/>
      <c r="AF850" s="113"/>
      <c r="AG850" s="113"/>
      <c r="AH850" s="113"/>
      <c r="AI850" s="113"/>
      <c r="AJ850" s="113"/>
      <c r="AK850" s="113"/>
      <c r="AL850" s="113"/>
      <c r="AM850" s="113"/>
      <c r="AN850" s="113"/>
      <c r="AO850" s="113"/>
      <c r="AP850" s="113"/>
      <c r="AQ850" s="113"/>
      <c r="AR850" s="113"/>
      <c r="AS850" s="113"/>
    </row>
    <row r="85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s="113"/>
      <c r="AK851" s="113"/>
      <c r="AL851" s="113"/>
      <c r="AM851" s="113"/>
      <c r="AN851" s="113"/>
      <c r="AO851" s="113"/>
      <c r="AP851" s="113"/>
      <c r="AQ851" s="113"/>
      <c r="AR851" s="113"/>
      <c r="AS851" s="113"/>
    </row>
    <row r="85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  <c r="AE852" s="113"/>
      <c r="AF852" s="113"/>
      <c r="AG852" s="113"/>
      <c r="AH852" s="113"/>
      <c r="AI852" s="113"/>
      <c r="AJ852" s="113"/>
      <c r="AK852" s="113"/>
      <c r="AL852" s="113"/>
      <c r="AM852" s="113"/>
      <c r="AN852" s="113"/>
      <c r="AO852" s="113"/>
      <c r="AP852" s="113"/>
      <c r="AQ852" s="113"/>
      <c r="AR852" s="113"/>
      <c r="AS852" s="113"/>
    </row>
    <row r="853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  <c r="AE853" s="113"/>
      <c r="AF853" s="113"/>
      <c r="AG853" s="113"/>
      <c r="AH853" s="113"/>
      <c r="AI853" s="113"/>
      <c r="AJ853" s="113"/>
      <c r="AK853" s="113"/>
      <c r="AL853" s="113"/>
      <c r="AM853" s="113"/>
      <c r="AN853" s="113"/>
      <c r="AO853" s="113"/>
      <c r="AP853" s="113"/>
      <c r="AQ853" s="113"/>
      <c r="AR853" s="113"/>
      <c r="AS853" s="113"/>
    </row>
    <row r="854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s="113"/>
      <c r="AK854" s="113"/>
      <c r="AL854" s="113"/>
      <c r="AM854" s="113"/>
      <c r="AN854" s="113"/>
      <c r="AO854" s="113"/>
      <c r="AP854" s="113"/>
      <c r="AQ854" s="113"/>
      <c r="AR854" s="113"/>
      <c r="AS854" s="113"/>
    </row>
    <row r="855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  <c r="AE855" s="113"/>
      <c r="AF855" s="113"/>
      <c r="AG855" s="113"/>
      <c r="AH855" s="113"/>
      <c r="AI855" s="113"/>
      <c r="AJ855" s="113"/>
      <c r="AK855" s="113"/>
      <c r="AL855" s="113"/>
      <c r="AM855" s="113"/>
      <c r="AN855" s="113"/>
      <c r="AO855" s="113"/>
      <c r="AP855" s="113"/>
      <c r="AQ855" s="113"/>
      <c r="AR855" s="113"/>
      <c r="AS855" s="113"/>
    </row>
    <row r="856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  <c r="AE856" s="113"/>
      <c r="AF856" s="113"/>
      <c r="AG856" s="113"/>
      <c r="AH856" s="113"/>
      <c r="AI856" s="113"/>
      <c r="AJ856" s="113"/>
      <c r="AK856" s="113"/>
      <c r="AL856" s="113"/>
      <c r="AM856" s="113"/>
      <c r="AN856" s="113"/>
      <c r="AO856" s="113"/>
      <c r="AP856" s="113"/>
      <c r="AQ856" s="113"/>
      <c r="AR856" s="113"/>
      <c r="AS856" s="113"/>
    </row>
    <row r="857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s="113"/>
      <c r="AK857" s="113"/>
      <c r="AL857" s="113"/>
      <c r="AM857" s="113"/>
      <c r="AN857" s="113"/>
      <c r="AO857" s="113"/>
      <c r="AP857" s="113"/>
      <c r="AQ857" s="113"/>
      <c r="AR857" s="113"/>
      <c r="AS857" s="113"/>
    </row>
    <row r="858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  <c r="AE858" s="113"/>
      <c r="AF858" s="113"/>
      <c r="AG858" s="113"/>
      <c r="AH858" s="113"/>
      <c r="AI858" s="113"/>
      <c r="AJ858" s="113"/>
      <c r="AK858" s="113"/>
      <c r="AL858" s="113"/>
      <c r="AM858" s="113"/>
      <c r="AN858" s="113"/>
      <c r="AO858" s="113"/>
      <c r="AP858" s="113"/>
      <c r="AQ858" s="113"/>
      <c r="AR858" s="113"/>
      <c r="AS858" s="113"/>
    </row>
    <row r="859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  <c r="AE859" s="113"/>
      <c r="AF859" s="113"/>
      <c r="AG859" s="113"/>
      <c r="AH859" s="113"/>
      <c r="AI859" s="113"/>
      <c r="AJ859" s="113"/>
      <c r="AK859" s="113"/>
      <c r="AL859" s="113"/>
      <c r="AM859" s="113"/>
      <c r="AN859" s="113"/>
      <c r="AO859" s="113"/>
      <c r="AP859" s="113"/>
      <c r="AQ859" s="113"/>
      <c r="AR859" s="113"/>
      <c r="AS859" s="113"/>
    </row>
    <row r="860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  <c r="AE860" s="113"/>
      <c r="AF860" s="113"/>
      <c r="AG860" s="113"/>
      <c r="AH860" s="113"/>
      <c r="AI860" s="113"/>
      <c r="AJ860" s="113"/>
      <c r="AK860" s="113"/>
      <c r="AL860" s="113"/>
      <c r="AM860" s="113"/>
      <c r="AN860" s="113"/>
      <c r="AO860" s="113"/>
      <c r="AP860" s="113"/>
      <c r="AQ860" s="113"/>
      <c r="AR860" s="113"/>
      <c r="AS860" s="113"/>
    </row>
    <row r="86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  <c r="AE861" s="113"/>
      <c r="AF861" s="113"/>
      <c r="AG861" s="113"/>
      <c r="AH861" s="113"/>
      <c r="AI861" s="113"/>
      <c r="AJ861" s="113"/>
      <c r="AK861" s="113"/>
      <c r="AL861" s="113"/>
      <c r="AM861" s="113"/>
      <c r="AN861" s="113"/>
      <c r="AO861" s="113"/>
      <c r="AP861" s="113"/>
      <c r="AQ861" s="113"/>
      <c r="AR861" s="113"/>
      <c r="AS861" s="113"/>
    </row>
    <row r="86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s="113"/>
      <c r="AK862" s="113"/>
      <c r="AL862" s="113"/>
      <c r="AM862" s="113"/>
      <c r="AN862" s="113"/>
      <c r="AO862" s="113"/>
      <c r="AP862" s="113"/>
      <c r="AQ862" s="113"/>
      <c r="AR862" s="113"/>
      <c r="AS862" s="113"/>
    </row>
    <row r="863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  <c r="AE863" s="113"/>
      <c r="AF863" s="113"/>
      <c r="AG863" s="113"/>
      <c r="AH863" s="113"/>
      <c r="AI863" s="113"/>
      <c r="AJ863" s="113"/>
      <c r="AK863" s="113"/>
      <c r="AL863" s="113"/>
      <c r="AM863" s="113"/>
      <c r="AN863" s="113"/>
      <c r="AO863" s="113"/>
      <c r="AP863" s="113"/>
      <c r="AQ863" s="113"/>
      <c r="AR863" s="113"/>
      <c r="AS863" s="113"/>
    </row>
    <row r="864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  <c r="AE864" s="113"/>
      <c r="AF864" s="113"/>
      <c r="AG864" s="113"/>
      <c r="AH864" s="113"/>
      <c r="AI864" s="113"/>
      <c r="AJ864" s="113"/>
      <c r="AK864" s="113"/>
      <c r="AL864" s="113"/>
      <c r="AM864" s="113"/>
      <c r="AN864" s="113"/>
      <c r="AO864" s="113"/>
      <c r="AP864" s="113"/>
      <c r="AQ864" s="113"/>
      <c r="AR864" s="113"/>
      <c r="AS864" s="113"/>
    </row>
    <row r="865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  <c r="AE865" s="113"/>
      <c r="AF865" s="113"/>
      <c r="AG865" s="113"/>
      <c r="AH865" s="113"/>
      <c r="AI865" s="113"/>
      <c r="AJ865" s="113"/>
      <c r="AK865" s="113"/>
      <c r="AL865" s="113"/>
      <c r="AM865" s="113"/>
      <c r="AN865" s="113"/>
      <c r="AO865" s="113"/>
      <c r="AP865" s="113"/>
      <c r="AQ865" s="113"/>
      <c r="AR865" s="113"/>
      <c r="AS865" s="113"/>
    </row>
    <row r="866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  <c r="AE866" s="113"/>
      <c r="AF866" s="113"/>
      <c r="AG866" s="113"/>
      <c r="AH866" s="113"/>
      <c r="AI866" s="113"/>
      <c r="AJ866" s="113"/>
      <c r="AK866" s="113"/>
      <c r="AL866" s="113"/>
      <c r="AM866" s="113"/>
      <c r="AN866" s="113"/>
      <c r="AO866" s="113"/>
      <c r="AP866" s="113"/>
      <c r="AQ866" s="113"/>
      <c r="AR866" s="113"/>
      <c r="AS866" s="113"/>
    </row>
    <row r="867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  <c r="AE867" s="113"/>
      <c r="AF867" s="113"/>
      <c r="AG867" s="113"/>
      <c r="AH867" s="113"/>
      <c r="AI867" s="113"/>
      <c r="AJ867" s="113"/>
      <c r="AK867" s="113"/>
      <c r="AL867" s="113"/>
      <c r="AM867" s="113"/>
      <c r="AN867" s="113"/>
      <c r="AO867" s="113"/>
      <c r="AP867" s="113"/>
      <c r="AQ867" s="113"/>
      <c r="AR867" s="113"/>
      <c r="AS867" s="113"/>
    </row>
    <row r="868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s="113"/>
      <c r="AK868" s="113"/>
      <c r="AL868" s="113"/>
      <c r="AM868" s="113"/>
      <c r="AN868" s="113"/>
      <c r="AO868" s="113"/>
      <c r="AP868" s="113"/>
      <c r="AQ868" s="113"/>
      <c r="AR868" s="113"/>
      <c r="AS868" s="113"/>
    </row>
    <row r="869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  <c r="AE869" s="113"/>
      <c r="AF869" s="113"/>
      <c r="AG869" s="113"/>
      <c r="AH869" s="113"/>
      <c r="AI869" s="113"/>
      <c r="AJ869" s="113"/>
      <c r="AK869" s="113"/>
      <c r="AL869" s="113"/>
      <c r="AM869" s="113"/>
      <c r="AN869" s="113"/>
      <c r="AO869" s="113"/>
      <c r="AP869" s="113"/>
      <c r="AQ869" s="113"/>
      <c r="AR869" s="113"/>
      <c r="AS869" s="113"/>
    </row>
    <row r="870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  <c r="AE870" s="113"/>
      <c r="AF870" s="113"/>
      <c r="AG870" s="113"/>
      <c r="AH870" s="113"/>
      <c r="AI870" s="113"/>
      <c r="AJ870" s="113"/>
      <c r="AK870" s="113"/>
      <c r="AL870" s="113"/>
      <c r="AM870" s="113"/>
      <c r="AN870" s="113"/>
      <c r="AO870" s="113"/>
      <c r="AP870" s="113"/>
      <c r="AQ870" s="113"/>
      <c r="AR870" s="113"/>
      <c r="AS870" s="113"/>
    </row>
    <row r="87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s="113"/>
      <c r="AK871" s="113"/>
      <c r="AL871" s="113"/>
      <c r="AM871" s="113"/>
      <c r="AN871" s="113"/>
      <c r="AO871" s="113"/>
      <c r="AP871" s="113"/>
      <c r="AQ871" s="113"/>
      <c r="AR871" s="113"/>
      <c r="AS871" s="113"/>
    </row>
    <row r="87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  <c r="AE872" s="113"/>
      <c r="AF872" s="113"/>
      <c r="AG872" s="113"/>
      <c r="AH872" s="113"/>
      <c r="AI872" s="113"/>
      <c r="AJ872" s="113"/>
      <c r="AK872" s="113"/>
      <c r="AL872" s="113"/>
      <c r="AM872" s="113"/>
      <c r="AN872" s="113"/>
      <c r="AO872" s="113"/>
      <c r="AP872" s="113"/>
      <c r="AQ872" s="113"/>
      <c r="AR872" s="113"/>
      <c r="AS872" s="113"/>
    </row>
    <row r="873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  <c r="AE873" s="113"/>
      <c r="AF873" s="113"/>
      <c r="AG873" s="113"/>
      <c r="AH873" s="113"/>
      <c r="AI873" s="113"/>
      <c r="AJ873" s="113"/>
      <c r="AK873" s="113"/>
      <c r="AL873" s="113"/>
      <c r="AM873" s="113"/>
      <c r="AN873" s="113"/>
      <c r="AO873" s="113"/>
      <c r="AP873" s="113"/>
      <c r="AQ873" s="113"/>
      <c r="AR873" s="113"/>
      <c r="AS873" s="113"/>
    </row>
    <row r="874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  <c r="AG874" s="113"/>
      <c r="AH874" s="113"/>
      <c r="AI874" s="113"/>
      <c r="AJ874" s="113"/>
      <c r="AK874" s="113"/>
      <c r="AL874" s="113"/>
      <c r="AM874" s="113"/>
      <c r="AN874" s="113"/>
      <c r="AO874" s="113"/>
      <c r="AP874" s="113"/>
      <c r="AQ874" s="113"/>
      <c r="AR874" s="113"/>
      <c r="AS874" s="113"/>
    </row>
    <row r="875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  <c r="AE875" s="113"/>
      <c r="AF875" s="113"/>
      <c r="AG875" s="113"/>
      <c r="AH875" s="113"/>
      <c r="AI875" s="113"/>
      <c r="AJ875" s="113"/>
      <c r="AK875" s="113"/>
      <c r="AL875" s="113"/>
      <c r="AM875" s="113"/>
      <c r="AN875" s="113"/>
      <c r="AO875" s="113"/>
      <c r="AP875" s="113"/>
      <c r="AQ875" s="113"/>
      <c r="AR875" s="113"/>
      <c r="AS875" s="113"/>
    </row>
    <row r="876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  <c r="AE876" s="113"/>
      <c r="AF876" s="113"/>
      <c r="AG876" s="113"/>
      <c r="AH876" s="113"/>
      <c r="AI876" s="113"/>
      <c r="AJ876" s="113"/>
      <c r="AK876" s="113"/>
      <c r="AL876" s="113"/>
      <c r="AM876" s="113"/>
      <c r="AN876" s="113"/>
      <c r="AO876" s="113"/>
      <c r="AP876" s="113"/>
      <c r="AQ876" s="113"/>
      <c r="AR876" s="113"/>
      <c r="AS876" s="113"/>
    </row>
    <row r="877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  <c r="AE877" s="113"/>
      <c r="AF877" s="113"/>
      <c r="AG877" s="113"/>
      <c r="AH877" s="113"/>
      <c r="AI877" s="113"/>
      <c r="AJ877" s="113"/>
      <c r="AK877" s="113"/>
      <c r="AL877" s="113"/>
      <c r="AM877" s="113"/>
      <c r="AN877" s="113"/>
      <c r="AO877" s="113"/>
      <c r="AP877" s="113"/>
      <c r="AQ877" s="113"/>
      <c r="AR877" s="113"/>
      <c r="AS877" s="113"/>
    </row>
    <row r="878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  <c r="AE878" s="113"/>
      <c r="AF878" s="113"/>
      <c r="AG878" s="113"/>
      <c r="AH878" s="113"/>
      <c r="AI878" s="113"/>
      <c r="AJ878" s="113"/>
      <c r="AK878" s="113"/>
      <c r="AL878" s="113"/>
      <c r="AM878" s="113"/>
      <c r="AN878" s="113"/>
      <c r="AO878" s="113"/>
      <c r="AP878" s="113"/>
      <c r="AQ878" s="113"/>
      <c r="AR878" s="113"/>
      <c r="AS878" s="113"/>
    </row>
    <row r="879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  <c r="AG879" s="113"/>
      <c r="AH879" s="113"/>
      <c r="AI879" s="113"/>
      <c r="AJ879" s="113"/>
      <c r="AK879" s="113"/>
      <c r="AL879" s="113"/>
      <c r="AM879" s="113"/>
      <c r="AN879" s="113"/>
      <c r="AO879" s="113"/>
      <c r="AP879" s="113"/>
      <c r="AQ879" s="113"/>
      <c r="AR879" s="113"/>
      <c r="AS879" s="113"/>
    </row>
    <row r="880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  <c r="AE880" s="113"/>
      <c r="AF880" s="113"/>
      <c r="AG880" s="113"/>
      <c r="AH880" s="113"/>
      <c r="AI880" s="113"/>
      <c r="AJ880" s="113"/>
      <c r="AK880" s="113"/>
      <c r="AL880" s="113"/>
      <c r="AM880" s="113"/>
      <c r="AN880" s="113"/>
      <c r="AO880" s="113"/>
      <c r="AP880" s="113"/>
      <c r="AQ880" s="113"/>
      <c r="AR880" s="113"/>
      <c r="AS880" s="113"/>
    </row>
    <row r="88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  <c r="AE881" s="113"/>
      <c r="AF881" s="113"/>
      <c r="AG881" s="113"/>
      <c r="AH881" s="113"/>
      <c r="AI881" s="113"/>
      <c r="AJ881" s="113"/>
      <c r="AK881" s="113"/>
      <c r="AL881" s="113"/>
      <c r="AM881" s="113"/>
      <c r="AN881" s="113"/>
      <c r="AO881" s="113"/>
      <c r="AP881" s="113"/>
      <c r="AQ881" s="113"/>
      <c r="AR881" s="113"/>
      <c r="AS881" s="113"/>
    </row>
    <row r="88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  <c r="AE882" s="113"/>
      <c r="AF882" s="113"/>
      <c r="AG882" s="113"/>
      <c r="AH882" s="113"/>
      <c r="AI882" s="113"/>
      <c r="AJ882" s="113"/>
      <c r="AK882" s="113"/>
      <c r="AL882" s="113"/>
      <c r="AM882" s="113"/>
      <c r="AN882" s="113"/>
      <c r="AO882" s="113"/>
      <c r="AP882" s="113"/>
      <c r="AQ882" s="113"/>
      <c r="AR882" s="113"/>
      <c r="AS882" s="113"/>
    </row>
    <row r="883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  <c r="AE883" s="113"/>
      <c r="AF883" s="113"/>
      <c r="AG883" s="113"/>
      <c r="AH883" s="113"/>
      <c r="AI883" s="113"/>
      <c r="AJ883" s="113"/>
      <c r="AK883" s="113"/>
      <c r="AL883" s="113"/>
      <c r="AM883" s="113"/>
      <c r="AN883" s="113"/>
      <c r="AO883" s="113"/>
      <c r="AP883" s="113"/>
      <c r="AQ883" s="113"/>
      <c r="AR883" s="113"/>
      <c r="AS883" s="113"/>
    </row>
    <row r="884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  <c r="AE884" s="113"/>
      <c r="AF884" s="113"/>
      <c r="AG884" s="113"/>
      <c r="AH884" s="113"/>
      <c r="AI884" s="113"/>
      <c r="AJ884" s="113"/>
      <c r="AK884" s="113"/>
      <c r="AL884" s="113"/>
      <c r="AM884" s="113"/>
      <c r="AN884" s="113"/>
      <c r="AO884" s="113"/>
      <c r="AP884" s="113"/>
      <c r="AQ884" s="113"/>
      <c r="AR884" s="113"/>
      <c r="AS884" s="113"/>
    </row>
    <row r="885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  <c r="AG885" s="113"/>
      <c r="AH885" s="113"/>
      <c r="AI885" s="113"/>
      <c r="AJ885" s="113"/>
      <c r="AK885" s="113"/>
      <c r="AL885" s="113"/>
      <c r="AM885" s="113"/>
      <c r="AN885" s="113"/>
      <c r="AO885" s="113"/>
      <c r="AP885" s="113"/>
      <c r="AQ885" s="113"/>
      <c r="AR885" s="113"/>
      <c r="AS885" s="113"/>
    </row>
    <row r="886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  <c r="AE886" s="113"/>
      <c r="AF886" s="113"/>
      <c r="AG886" s="113"/>
      <c r="AH886" s="113"/>
      <c r="AI886" s="113"/>
      <c r="AJ886" s="113"/>
      <c r="AK886" s="113"/>
      <c r="AL886" s="113"/>
      <c r="AM886" s="113"/>
      <c r="AN886" s="113"/>
      <c r="AO886" s="113"/>
      <c r="AP886" s="113"/>
      <c r="AQ886" s="113"/>
      <c r="AR886" s="113"/>
      <c r="AS886" s="113"/>
    </row>
    <row r="887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  <c r="AI887" s="113"/>
      <c r="AJ887" s="113"/>
      <c r="AK887" s="113"/>
      <c r="AL887" s="113"/>
      <c r="AM887" s="113"/>
      <c r="AN887" s="113"/>
      <c r="AO887" s="113"/>
      <c r="AP887" s="113"/>
      <c r="AQ887" s="113"/>
      <c r="AR887" s="113"/>
      <c r="AS887" s="113"/>
    </row>
    <row r="888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s="113"/>
      <c r="AK888" s="113"/>
      <c r="AL888" s="113"/>
      <c r="AM888" s="113"/>
      <c r="AN888" s="113"/>
      <c r="AO888" s="113"/>
      <c r="AP888" s="113"/>
      <c r="AQ888" s="113"/>
      <c r="AR888" s="113"/>
      <c r="AS888" s="113"/>
    </row>
    <row r="889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  <c r="AE889" s="113"/>
      <c r="AF889" s="113"/>
      <c r="AG889" s="113"/>
      <c r="AH889" s="113"/>
      <c r="AI889" s="113"/>
      <c r="AJ889" s="113"/>
      <c r="AK889" s="113"/>
      <c r="AL889" s="113"/>
      <c r="AM889" s="113"/>
      <c r="AN889" s="113"/>
      <c r="AO889" s="113"/>
      <c r="AP889" s="113"/>
      <c r="AQ889" s="113"/>
      <c r="AR889" s="113"/>
      <c r="AS889" s="113"/>
    </row>
    <row r="890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  <c r="AE890" s="113"/>
      <c r="AF890" s="113"/>
      <c r="AG890" s="113"/>
      <c r="AH890" s="113"/>
      <c r="AI890" s="113"/>
      <c r="AJ890" s="113"/>
      <c r="AK890" s="113"/>
      <c r="AL890" s="113"/>
      <c r="AM890" s="113"/>
      <c r="AN890" s="113"/>
      <c r="AO890" s="113"/>
      <c r="AP890" s="113"/>
      <c r="AQ890" s="113"/>
      <c r="AR890" s="113"/>
      <c r="AS890" s="113"/>
    </row>
    <row r="89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  <c r="AG891" s="113"/>
      <c r="AH891" s="113"/>
      <c r="AI891" s="113"/>
      <c r="AJ891" s="113"/>
      <c r="AK891" s="113"/>
      <c r="AL891" s="113"/>
      <c r="AM891" s="113"/>
      <c r="AN891" s="113"/>
      <c r="AO891" s="113"/>
      <c r="AP891" s="113"/>
      <c r="AQ891" s="113"/>
      <c r="AR891" s="113"/>
      <c r="AS891" s="113"/>
    </row>
    <row r="89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  <c r="AE892" s="113"/>
      <c r="AF892" s="113"/>
      <c r="AG892" s="113"/>
      <c r="AH892" s="113"/>
      <c r="AI892" s="113"/>
      <c r="AJ892" s="113"/>
      <c r="AK892" s="113"/>
      <c r="AL892" s="113"/>
      <c r="AM892" s="113"/>
      <c r="AN892" s="113"/>
      <c r="AO892" s="113"/>
      <c r="AP892" s="113"/>
      <c r="AQ892" s="113"/>
      <c r="AR892" s="113"/>
      <c r="AS892" s="113"/>
    </row>
    <row r="893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  <c r="AE893" s="113"/>
      <c r="AF893" s="113"/>
      <c r="AG893" s="113"/>
      <c r="AH893" s="113"/>
      <c r="AI893" s="113"/>
      <c r="AJ893" s="113"/>
      <c r="AK893" s="113"/>
      <c r="AL893" s="113"/>
      <c r="AM893" s="113"/>
      <c r="AN893" s="113"/>
      <c r="AO893" s="113"/>
      <c r="AP893" s="113"/>
      <c r="AQ893" s="113"/>
      <c r="AR893" s="113"/>
      <c r="AS893" s="113"/>
    </row>
    <row r="894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  <c r="AE894" s="113"/>
      <c r="AF894" s="113"/>
      <c r="AG894" s="113"/>
      <c r="AH894" s="113"/>
      <c r="AI894" s="113"/>
      <c r="AJ894" s="113"/>
      <c r="AK894" s="113"/>
      <c r="AL894" s="113"/>
      <c r="AM894" s="113"/>
      <c r="AN894" s="113"/>
      <c r="AO894" s="113"/>
      <c r="AP894" s="113"/>
      <c r="AQ894" s="113"/>
      <c r="AR894" s="113"/>
      <c r="AS894" s="113"/>
    </row>
    <row r="895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  <c r="AE895" s="113"/>
      <c r="AF895" s="113"/>
      <c r="AG895" s="113"/>
      <c r="AH895" s="113"/>
      <c r="AI895" s="113"/>
      <c r="AJ895" s="113"/>
      <c r="AK895" s="113"/>
      <c r="AL895" s="113"/>
      <c r="AM895" s="113"/>
      <c r="AN895" s="113"/>
      <c r="AO895" s="113"/>
      <c r="AP895" s="113"/>
      <c r="AQ895" s="113"/>
      <c r="AR895" s="113"/>
      <c r="AS895" s="113"/>
    </row>
    <row r="896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  <c r="AG896" s="113"/>
      <c r="AH896" s="113"/>
      <c r="AI896" s="113"/>
      <c r="AJ896" s="113"/>
      <c r="AK896" s="113"/>
      <c r="AL896" s="113"/>
      <c r="AM896" s="113"/>
      <c r="AN896" s="113"/>
      <c r="AO896" s="113"/>
      <c r="AP896" s="113"/>
      <c r="AQ896" s="113"/>
      <c r="AR896" s="113"/>
      <c r="AS896" s="113"/>
    </row>
    <row r="897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  <c r="AE897" s="113"/>
      <c r="AF897" s="113"/>
      <c r="AG897" s="113"/>
      <c r="AH897" s="113"/>
      <c r="AI897" s="113"/>
      <c r="AJ897" s="113"/>
      <c r="AK897" s="113"/>
      <c r="AL897" s="113"/>
      <c r="AM897" s="113"/>
      <c r="AN897" s="113"/>
      <c r="AO897" s="113"/>
      <c r="AP897" s="113"/>
      <c r="AQ897" s="113"/>
      <c r="AR897" s="113"/>
      <c r="AS897" s="113"/>
    </row>
    <row r="898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  <c r="AE898" s="113"/>
      <c r="AF898" s="113"/>
      <c r="AG898" s="113"/>
      <c r="AH898" s="113"/>
      <c r="AI898" s="113"/>
      <c r="AJ898" s="113"/>
      <c r="AK898" s="113"/>
      <c r="AL898" s="113"/>
      <c r="AM898" s="113"/>
      <c r="AN898" s="113"/>
      <c r="AO898" s="113"/>
      <c r="AP898" s="113"/>
      <c r="AQ898" s="113"/>
      <c r="AR898" s="113"/>
      <c r="AS898" s="113"/>
    </row>
    <row r="899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  <c r="AE899" s="113"/>
      <c r="AF899" s="113"/>
      <c r="AG899" s="113"/>
      <c r="AH899" s="113"/>
      <c r="AI899" s="113"/>
      <c r="AJ899" s="113"/>
      <c r="AK899" s="113"/>
      <c r="AL899" s="113"/>
      <c r="AM899" s="113"/>
      <c r="AN899" s="113"/>
      <c r="AO899" s="113"/>
      <c r="AP899" s="113"/>
      <c r="AQ899" s="113"/>
      <c r="AR899" s="113"/>
      <c r="AS899" s="113"/>
    </row>
    <row r="900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  <c r="AE900" s="113"/>
      <c r="AF900" s="113"/>
      <c r="AG900" s="113"/>
      <c r="AH900" s="113"/>
      <c r="AI900" s="113"/>
      <c r="AJ900" s="113"/>
      <c r="AK900" s="113"/>
      <c r="AL900" s="113"/>
      <c r="AM900" s="113"/>
      <c r="AN900" s="113"/>
      <c r="AO900" s="113"/>
      <c r="AP900" s="113"/>
      <c r="AQ900" s="113"/>
      <c r="AR900" s="113"/>
      <c r="AS900" s="113"/>
    </row>
    <row r="90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  <c r="AE901" s="113"/>
      <c r="AF901" s="113"/>
      <c r="AG901" s="113"/>
      <c r="AH901" s="113"/>
      <c r="AI901" s="113"/>
      <c r="AJ901" s="113"/>
      <c r="AK901" s="113"/>
      <c r="AL901" s="113"/>
      <c r="AM901" s="113"/>
      <c r="AN901" s="113"/>
      <c r="AO901" s="113"/>
      <c r="AP901" s="113"/>
      <c r="AQ901" s="113"/>
      <c r="AR901" s="113"/>
      <c r="AS901" s="113"/>
    </row>
    <row r="90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  <c r="AG902" s="113"/>
      <c r="AH902" s="113"/>
      <c r="AI902" s="113"/>
      <c r="AJ902" s="113"/>
      <c r="AK902" s="113"/>
      <c r="AL902" s="113"/>
      <c r="AM902" s="113"/>
      <c r="AN902" s="113"/>
      <c r="AO902" s="113"/>
      <c r="AP902" s="113"/>
      <c r="AQ902" s="113"/>
      <c r="AR902" s="113"/>
      <c r="AS902" s="113"/>
    </row>
    <row r="903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  <c r="AE903" s="113"/>
      <c r="AF903" s="113"/>
      <c r="AG903" s="113"/>
      <c r="AH903" s="113"/>
      <c r="AI903" s="113"/>
      <c r="AJ903" s="113"/>
      <c r="AK903" s="113"/>
      <c r="AL903" s="113"/>
      <c r="AM903" s="113"/>
      <c r="AN903" s="113"/>
      <c r="AO903" s="113"/>
      <c r="AP903" s="113"/>
      <c r="AQ903" s="113"/>
      <c r="AR903" s="113"/>
      <c r="AS903" s="113"/>
    </row>
    <row r="904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  <c r="AE904" s="113"/>
      <c r="AF904" s="113"/>
      <c r="AG904" s="113"/>
      <c r="AH904" s="113"/>
      <c r="AI904" s="113"/>
      <c r="AJ904" s="113"/>
      <c r="AK904" s="113"/>
      <c r="AL904" s="113"/>
      <c r="AM904" s="113"/>
      <c r="AN904" s="113"/>
      <c r="AO904" s="113"/>
      <c r="AP904" s="113"/>
      <c r="AQ904" s="113"/>
      <c r="AR904" s="113"/>
      <c r="AS904" s="113"/>
    </row>
    <row r="905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  <c r="AG905" s="113"/>
      <c r="AH905" s="113"/>
      <c r="AI905" s="113"/>
      <c r="AJ905" s="113"/>
      <c r="AK905" s="113"/>
      <c r="AL905" s="113"/>
      <c r="AM905" s="113"/>
      <c r="AN905" s="113"/>
      <c r="AO905" s="113"/>
      <c r="AP905" s="113"/>
      <c r="AQ905" s="113"/>
      <c r="AR905" s="113"/>
      <c r="AS905" s="113"/>
    </row>
    <row r="906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  <c r="AE906" s="113"/>
      <c r="AF906" s="113"/>
      <c r="AG906" s="113"/>
      <c r="AH906" s="113"/>
      <c r="AI906" s="113"/>
      <c r="AJ906" s="113"/>
      <c r="AK906" s="113"/>
      <c r="AL906" s="113"/>
      <c r="AM906" s="113"/>
      <c r="AN906" s="113"/>
      <c r="AO906" s="113"/>
      <c r="AP906" s="113"/>
      <c r="AQ906" s="113"/>
      <c r="AR906" s="113"/>
      <c r="AS906" s="113"/>
    </row>
    <row r="907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  <c r="AE907" s="113"/>
      <c r="AF907" s="113"/>
      <c r="AG907" s="113"/>
      <c r="AH907" s="113"/>
      <c r="AI907" s="113"/>
      <c r="AJ907" s="113"/>
      <c r="AK907" s="113"/>
      <c r="AL907" s="113"/>
      <c r="AM907" s="113"/>
      <c r="AN907" s="113"/>
      <c r="AO907" s="113"/>
      <c r="AP907" s="113"/>
      <c r="AQ907" s="113"/>
      <c r="AR907" s="113"/>
      <c r="AS907" s="113"/>
    </row>
    <row r="908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  <c r="AG908" s="113"/>
      <c r="AH908" s="113"/>
      <c r="AI908" s="113"/>
      <c r="AJ908" s="113"/>
      <c r="AK908" s="113"/>
      <c r="AL908" s="113"/>
      <c r="AM908" s="113"/>
      <c r="AN908" s="113"/>
      <c r="AO908" s="113"/>
      <c r="AP908" s="113"/>
      <c r="AQ908" s="113"/>
      <c r="AR908" s="113"/>
      <c r="AS908" s="113"/>
    </row>
    <row r="909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  <c r="AE909" s="113"/>
      <c r="AF909" s="113"/>
      <c r="AG909" s="113"/>
      <c r="AH909" s="113"/>
      <c r="AI909" s="113"/>
      <c r="AJ909" s="113"/>
      <c r="AK909" s="113"/>
      <c r="AL909" s="113"/>
      <c r="AM909" s="113"/>
      <c r="AN909" s="113"/>
      <c r="AO909" s="113"/>
      <c r="AP909" s="113"/>
      <c r="AQ909" s="113"/>
      <c r="AR909" s="113"/>
      <c r="AS909" s="113"/>
    </row>
    <row r="910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  <c r="AE910" s="113"/>
      <c r="AF910" s="113"/>
      <c r="AG910" s="113"/>
      <c r="AH910" s="113"/>
      <c r="AI910" s="113"/>
      <c r="AJ910" s="113"/>
      <c r="AK910" s="113"/>
      <c r="AL910" s="113"/>
      <c r="AM910" s="113"/>
      <c r="AN910" s="113"/>
      <c r="AO910" s="113"/>
      <c r="AP910" s="113"/>
      <c r="AQ910" s="113"/>
      <c r="AR910" s="113"/>
      <c r="AS910" s="113"/>
    </row>
    <row r="91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  <c r="AE911" s="113"/>
      <c r="AF911" s="113"/>
      <c r="AG911" s="113"/>
      <c r="AH911" s="113"/>
      <c r="AI911" s="113"/>
      <c r="AJ911" s="113"/>
      <c r="AK911" s="113"/>
      <c r="AL911" s="113"/>
      <c r="AM911" s="113"/>
      <c r="AN911" s="113"/>
      <c r="AO911" s="113"/>
      <c r="AP911" s="113"/>
      <c r="AQ911" s="113"/>
      <c r="AR911" s="113"/>
      <c r="AS911" s="113"/>
    </row>
    <row r="91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  <c r="AE912" s="113"/>
      <c r="AF912" s="113"/>
      <c r="AG912" s="113"/>
      <c r="AH912" s="113"/>
      <c r="AI912" s="113"/>
      <c r="AJ912" s="113"/>
      <c r="AK912" s="113"/>
      <c r="AL912" s="113"/>
      <c r="AM912" s="113"/>
      <c r="AN912" s="113"/>
      <c r="AO912" s="113"/>
      <c r="AP912" s="113"/>
      <c r="AQ912" s="113"/>
      <c r="AR912" s="113"/>
      <c r="AS912" s="113"/>
    </row>
    <row r="913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  <c r="AG913" s="113"/>
      <c r="AH913" s="113"/>
      <c r="AI913" s="113"/>
      <c r="AJ913" s="113"/>
      <c r="AK913" s="113"/>
      <c r="AL913" s="113"/>
      <c r="AM913" s="113"/>
      <c r="AN913" s="113"/>
      <c r="AO913" s="113"/>
      <c r="AP913" s="113"/>
      <c r="AQ913" s="113"/>
      <c r="AR913" s="113"/>
      <c r="AS913" s="113"/>
    </row>
    <row r="914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  <c r="AE914" s="113"/>
      <c r="AF914" s="113"/>
      <c r="AG914" s="113"/>
      <c r="AH914" s="113"/>
      <c r="AI914" s="113"/>
      <c r="AJ914" s="113"/>
      <c r="AK914" s="113"/>
      <c r="AL914" s="113"/>
      <c r="AM914" s="113"/>
      <c r="AN914" s="113"/>
      <c r="AO914" s="113"/>
      <c r="AP914" s="113"/>
      <c r="AQ914" s="113"/>
      <c r="AR914" s="113"/>
      <c r="AS914" s="113"/>
    </row>
    <row r="915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  <c r="AE915" s="113"/>
      <c r="AF915" s="113"/>
      <c r="AG915" s="113"/>
      <c r="AH915" s="113"/>
      <c r="AI915" s="113"/>
      <c r="AJ915" s="113"/>
      <c r="AK915" s="113"/>
      <c r="AL915" s="113"/>
      <c r="AM915" s="113"/>
      <c r="AN915" s="113"/>
      <c r="AO915" s="113"/>
      <c r="AP915" s="113"/>
      <c r="AQ915" s="113"/>
      <c r="AR915" s="113"/>
      <c r="AS915" s="113"/>
    </row>
    <row r="916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  <c r="AE916" s="113"/>
      <c r="AF916" s="113"/>
      <c r="AG916" s="113"/>
      <c r="AH916" s="113"/>
      <c r="AI916" s="113"/>
      <c r="AJ916" s="113"/>
      <c r="AK916" s="113"/>
      <c r="AL916" s="113"/>
      <c r="AM916" s="113"/>
      <c r="AN916" s="113"/>
      <c r="AO916" s="113"/>
      <c r="AP916" s="113"/>
      <c r="AQ916" s="113"/>
      <c r="AR916" s="113"/>
      <c r="AS916" s="113"/>
    </row>
    <row r="917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  <c r="AE917" s="113"/>
      <c r="AF917" s="113"/>
      <c r="AG917" s="113"/>
      <c r="AH917" s="113"/>
      <c r="AI917" s="113"/>
      <c r="AJ917" s="113"/>
      <c r="AK917" s="113"/>
      <c r="AL917" s="113"/>
      <c r="AM917" s="113"/>
      <c r="AN917" s="113"/>
      <c r="AO917" s="113"/>
      <c r="AP917" s="113"/>
      <c r="AQ917" s="113"/>
      <c r="AR917" s="113"/>
      <c r="AS917" s="113"/>
    </row>
    <row r="918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  <c r="AE918" s="113"/>
      <c r="AF918" s="113"/>
      <c r="AG918" s="113"/>
      <c r="AH918" s="113"/>
      <c r="AI918" s="113"/>
      <c r="AJ918" s="113"/>
      <c r="AK918" s="113"/>
      <c r="AL918" s="113"/>
      <c r="AM918" s="113"/>
      <c r="AN918" s="113"/>
      <c r="AO918" s="113"/>
      <c r="AP918" s="113"/>
      <c r="AQ918" s="113"/>
      <c r="AR918" s="113"/>
      <c r="AS918" s="113"/>
    </row>
    <row r="919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  <c r="AG919" s="113"/>
      <c r="AH919" s="113"/>
      <c r="AI919" s="113"/>
      <c r="AJ919" s="113"/>
      <c r="AK919" s="113"/>
      <c r="AL919" s="113"/>
      <c r="AM919" s="113"/>
      <c r="AN919" s="113"/>
      <c r="AO919" s="113"/>
      <c r="AP919" s="113"/>
      <c r="AQ919" s="113"/>
      <c r="AR919" s="113"/>
      <c r="AS919" s="113"/>
    </row>
    <row r="920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  <c r="AE920" s="113"/>
      <c r="AF920" s="113"/>
      <c r="AG920" s="113"/>
      <c r="AH920" s="113"/>
      <c r="AI920" s="113"/>
      <c r="AJ920" s="113"/>
      <c r="AK920" s="113"/>
      <c r="AL920" s="113"/>
      <c r="AM920" s="113"/>
      <c r="AN920" s="113"/>
      <c r="AO920" s="113"/>
      <c r="AP920" s="113"/>
      <c r="AQ920" s="113"/>
      <c r="AR920" s="113"/>
      <c r="AS920" s="113"/>
    </row>
    <row r="92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  <c r="AE921" s="113"/>
      <c r="AF921" s="113"/>
      <c r="AG921" s="113"/>
      <c r="AH921" s="113"/>
      <c r="AI921" s="113"/>
      <c r="AJ921" s="113"/>
      <c r="AK921" s="113"/>
      <c r="AL921" s="113"/>
      <c r="AM921" s="113"/>
      <c r="AN921" s="113"/>
      <c r="AO921" s="113"/>
      <c r="AP921" s="113"/>
      <c r="AQ921" s="113"/>
      <c r="AR921" s="113"/>
      <c r="AS921" s="113"/>
    </row>
    <row r="92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  <c r="AG922" s="113"/>
      <c r="AH922" s="113"/>
      <c r="AI922" s="113"/>
      <c r="AJ922" s="113"/>
      <c r="AK922" s="113"/>
      <c r="AL922" s="113"/>
      <c r="AM922" s="113"/>
      <c r="AN922" s="113"/>
      <c r="AO922" s="113"/>
      <c r="AP922" s="113"/>
      <c r="AQ922" s="113"/>
      <c r="AR922" s="113"/>
      <c r="AS922" s="113"/>
    </row>
    <row r="923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  <c r="AE923" s="113"/>
      <c r="AF923" s="113"/>
      <c r="AG923" s="113"/>
      <c r="AH923" s="113"/>
      <c r="AI923" s="113"/>
      <c r="AJ923" s="113"/>
      <c r="AK923" s="113"/>
      <c r="AL923" s="113"/>
      <c r="AM923" s="113"/>
      <c r="AN923" s="113"/>
      <c r="AO923" s="113"/>
      <c r="AP923" s="113"/>
      <c r="AQ923" s="113"/>
      <c r="AR923" s="113"/>
      <c r="AS923" s="113"/>
    </row>
    <row r="924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  <c r="AE924" s="113"/>
      <c r="AF924" s="113"/>
      <c r="AG924" s="113"/>
      <c r="AH924" s="113"/>
      <c r="AI924" s="113"/>
      <c r="AJ924" s="113"/>
      <c r="AK924" s="113"/>
      <c r="AL924" s="113"/>
      <c r="AM924" s="113"/>
      <c r="AN924" s="113"/>
      <c r="AO924" s="113"/>
      <c r="AP924" s="113"/>
      <c r="AQ924" s="113"/>
      <c r="AR924" s="113"/>
      <c r="AS924" s="113"/>
    </row>
    <row r="925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  <c r="AG925" s="113"/>
      <c r="AH925" s="113"/>
      <c r="AI925" s="113"/>
      <c r="AJ925" s="113"/>
      <c r="AK925" s="113"/>
      <c r="AL925" s="113"/>
      <c r="AM925" s="113"/>
      <c r="AN925" s="113"/>
      <c r="AO925" s="113"/>
      <c r="AP925" s="113"/>
      <c r="AQ925" s="113"/>
      <c r="AR925" s="113"/>
      <c r="AS925" s="113"/>
    </row>
    <row r="926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  <c r="AE926" s="113"/>
      <c r="AF926" s="113"/>
      <c r="AG926" s="113"/>
      <c r="AH926" s="113"/>
      <c r="AI926" s="113"/>
      <c r="AJ926" s="113"/>
      <c r="AK926" s="113"/>
      <c r="AL926" s="113"/>
      <c r="AM926" s="113"/>
      <c r="AN926" s="113"/>
      <c r="AO926" s="113"/>
      <c r="AP926" s="113"/>
      <c r="AQ926" s="113"/>
      <c r="AR926" s="113"/>
      <c r="AS926" s="113"/>
    </row>
    <row r="927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  <c r="AE927" s="113"/>
      <c r="AF927" s="113"/>
      <c r="AG927" s="113"/>
      <c r="AH927" s="113"/>
      <c r="AI927" s="113"/>
      <c r="AJ927" s="113"/>
      <c r="AK927" s="113"/>
      <c r="AL927" s="113"/>
      <c r="AM927" s="113"/>
      <c r="AN927" s="113"/>
      <c r="AO927" s="113"/>
      <c r="AP927" s="113"/>
      <c r="AQ927" s="113"/>
      <c r="AR927" s="113"/>
      <c r="AS927" s="113"/>
    </row>
    <row r="928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  <c r="AE928" s="113"/>
      <c r="AF928" s="113"/>
      <c r="AG928" s="113"/>
      <c r="AH928" s="113"/>
      <c r="AI928" s="113"/>
      <c r="AJ928" s="113"/>
      <c r="AK928" s="113"/>
      <c r="AL928" s="113"/>
      <c r="AM928" s="113"/>
      <c r="AN928" s="113"/>
      <c r="AO928" s="113"/>
      <c r="AP928" s="113"/>
      <c r="AQ928" s="113"/>
      <c r="AR928" s="113"/>
      <c r="AS928" s="113"/>
    </row>
    <row r="929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  <c r="AE929" s="113"/>
      <c r="AF929" s="113"/>
      <c r="AG929" s="113"/>
      <c r="AH929" s="113"/>
      <c r="AI929" s="113"/>
      <c r="AJ929" s="113"/>
      <c r="AK929" s="113"/>
      <c r="AL929" s="113"/>
      <c r="AM929" s="113"/>
      <c r="AN929" s="113"/>
      <c r="AO929" s="113"/>
      <c r="AP929" s="113"/>
      <c r="AQ929" s="113"/>
      <c r="AR929" s="113"/>
      <c r="AS929" s="113"/>
    </row>
    <row r="930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  <c r="AG930" s="113"/>
      <c r="AH930" s="113"/>
      <c r="AI930" s="113"/>
      <c r="AJ930" s="113"/>
      <c r="AK930" s="113"/>
      <c r="AL930" s="113"/>
      <c r="AM930" s="113"/>
      <c r="AN930" s="113"/>
      <c r="AO930" s="113"/>
      <c r="AP930" s="113"/>
      <c r="AQ930" s="113"/>
      <c r="AR930" s="113"/>
      <c r="AS930" s="113"/>
    </row>
    <row r="93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  <c r="AE931" s="113"/>
      <c r="AF931" s="113"/>
      <c r="AG931" s="113"/>
      <c r="AH931" s="113"/>
      <c r="AI931" s="113"/>
      <c r="AJ931" s="113"/>
      <c r="AK931" s="113"/>
      <c r="AL931" s="113"/>
      <c r="AM931" s="113"/>
      <c r="AN931" s="113"/>
      <c r="AO931" s="113"/>
      <c r="AP931" s="113"/>
      <c r="AQ931" s="113"/>
      <c r="AR931" s="113"/>
      <c r="AS931" s="113"/>
    </row>
    <row r="93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  <c r="AE932" s="113"/>
      <c r="AF932" s="113"/>
      <c r="AG932" s="113"/>
      <c r="AH932" s="113"/>
      <c r="AI932" s="113"/>
      <c r="AJ932" s="113"/>
      <c r="AK932" s="113"/>
      <c r="AL932" s="113"/>
      <c r="AM932" s="113"/>
      <c r="AN932" s="113"/>
      <c r="AO932" s="113"/>
      <c r="AP932" s="113"/>
      <c r="AQ932" s="113"/>
      <c r="AR932" s="113"/>
      <c r="AS932" s="113"/>
    </row>
    <row r="933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  <c r="AE933" s="113"/>
      <c r="AF933" s="113"/>
      <c r="AG933" s="113"/>
      <c r="AH933" s="113"/>
      <c r="AI933" s="113"/>
      <c r="AJ933" s="113"/>
      <c r="AK933" s="113"/>
      <c r="AL933" s="113"/>
      <c r="AM933" s="113"/>
      <c r="AN933" s="113"/>
      <c r="AO933" s="113"/>
      <c r="AP933" s="113"/>
      <c r="AQ933" s="113"/>
      <c r="AR933" s="113"/>
      <c r="AS933" s="113"/>
    </row>
    <row r="934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  <c r="AE934" s="113"/>
      <c r="AF934" s="113"/>
      <c r="AG934" s="113"/>
      <c r="AH934" s="113"/>
      <c r="AI934" s="113"/>
      <c r="AJ934" s="113"/>
      <c r="AK934" s="113"/>
      <c r="AL934" s="113"/>
      <c r="AM934" s="113"/>
      <c r="AN934" s="113"/>
      <c r="AO934" s="113"/>
      <c r="AP934" s="113"/>
      <c r="AQ934" s="113"/>
      <c r="AR934" s="113"/>
      <c r="AS934" s="113"/>
    </row>
    <row r="935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  <c r="AE935" s="113"/>
      <c r="AF935" s="113"/>
      <c r="AG935" s="113"/>
      <c r="AH935" s="113"/>
      <c r="AI935" s="113"/>
      <c r="AJ935" s="113"/>
      <c r="AK935" s="113"/>
      <c r="AL935" s="113"/>
      <c r="AM935" s="113"/>
      <c r="AN935" s="113"/>
      <c r="AO935" s="113"/>
      <c r="AP935" s="113"/>
      <c r="AQ935" s="113"/>
      <c r="AR935" s="113"/>
      <c r="AS935" s="113"/>
    </row>
    <row r="936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  <c r="AG936" s="113"/>
      <c r="AH936" s="113"/>
      <c r="AI936" s="113"/>
      <c r="AJ936" s="113"/>
      <c r="AK936" s="113"/>
      <c r="AL936" s="113"/>
      <c r="AM936" s="113"/>
      <c r="AN936" s="113"/>
      <c r="AO936" s="113"/>
      <c r="AP936" s="113"/>
      <c r="AQ936" s="113"/>
      <c r="AR936" s="113"/>
      <c r="AS936" s="113"/>
    </row>
    <row r="937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  <c r="AE937" s="113"/>
      <c r="AF937" s="113"/>
      <c r="AG937" s="113"/>
      <c r="AH937" s="113"/>
      <c r="AI937" s="113"/>
      <c r="AJ937" s="113"/>
      <c r="AK937" s="113"/>
      <c r="AL937" s="113"/>
      <c r="AM937" s="113"/>
      <c r="AN937" s="113"/>
      <c r="AO937" s="113"/>
      <c r="AP937" s="113"/>
      <c r="AQ937" s="113"/>
      <c r="AR937" s="113"/>
      <c r="AS937" s="113"/>
    </row>
    <row r="938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  <c r="AE938" s="113"/>
      <c r="AF938" s="113"/>
      <c r="AG938" s="113"/>
      <c r="AH938" s="113"/>
      <c r="AI938" s="113"/>
      <c r="AJ938" s="113"/>
      <c r="AK938" s="113"/>
      <c r="AL938" s="113"/>
      <c r="AM938" s="113"/>
      <c r="AN938" s="113"/>
      <c r="AO938" s="113"/>
      <c r="AP938" s="113"/>
      <c r="AQ938" s="113"/>
      <c r="AR938" s="113"/>
      <c r="AS938" s="113"/>
    </row>
    <row r="939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  <c r="AG939" s="113"/>
      <c r="AH939" s="113"/>
      <c r="AI939" s="113"/>
      <c r="AJ939" s="113"/>
      <c r="AK939" s="113"/>
      <c r="AL939" s="113"/>
      <c r="AM939" s="113"/>
      <c r="AN939" s="113"/>
      <c r="AO939" s="113"/>
      <c r="AP939" s="113"/>
      <c r="AQ939" s="113"/>
      <c r="AR939" s="113"/>
      <c r="AS939" s="113"/>
    </row>
    <row r="940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  <c r="AE940" s="113"/>
      <c r="AF940" s="113"/>
      <c r="AG940" s="113"/>
      <c r="AH940" s="113"/>
      <c r="AI940" s="113"/>
      <c r="AJ940" s="113"/>
      <c r="AK940" s="113"/>
      <c r="AL940" s="113"/>
      <c r="AM940" s="113"/>
      <c r="AN940" s="113"/>
      <c r="AO940" s="113"/>
      <c r="AP940" s="113"/>
      <c r="AQ940" s="113"/>
      <c r="AR940" s="113"/>
      <c r="AS940" s="113"/>
    </row>
    <row r="94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  <c r="AE941" s="113"/>
      <c r="AF941" s="113"/>
      <c r="AG941" s="113"/>
      <c r="AH941" s="113"/>
      <c r="AI941" s="113"/>
      <c r="AJ941" s="113"/>
      <c r="AK941" s="113"/>
      <c r="AL941" s="113"/>
      <c r="AM941" s="113"/>
      <c r="AN941" s="113"/>
      <c r="AO941" s="113"/>
      <c r="AP941" s="113"/>
      <c r="AQ941" s="113"/>
      <c r="AR941" s="113"/>
      <c r="AS941" s="113"/>
    </row>
    <row r="94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  <c r="AG942" s="113"/>
      <c r="AH942" s="113"/>
      <c r="AI942" s="113"/>
      <c r="AJ942" s="113"/>
      <c r="AK942" s="113"/>
      <c r="AL942" s="113"/>
      <c r="AM942" s="113"/>
      <c r="AN942" s="113"/>
      <c r="AO942" s="113"/>
      <c r="AP942" s="113"/>
      <c r="AQ942" s="113"/>
      <c r="AR942" s="113"/>
      <c r="AS942" s="113"/>
    </row>
    <row r="943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  <c r="AE943" s="113"/>
      <c r="AF943" s="113"/>
      <c r="AG943" s="113"/>
      <c r="AH943" s="113"/>
      <c r="AI943" s="113"/>
      <c r="AJ943" s="113"/>
      <c r="AK943" s="113"/>
      <c r="AL943" s="113"/>
      <c r="AM943" s="113"/>
      <c r="AN943" s="113"/>
      <c r="AO943" s="113"/>
      <c r="AP943" s="113"/>
      <c r="AQ943" s="113"/>
      <c r="AR943" s="113"/>
      <c r="AS943" s="113"/>
    </row>
    <row r="944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  <c r="AE944" s="113"/>
      <c r="AF944" s="113"/>
      <c r="AG944" s="113"/>
      <c r="AH944" s="113"/>
      <c r="AI944" s="113"/>
      <c r="AJ944" s="113"/>
      <c r="AK944" s="113"/>
      <c r="AL944" s="113"/>
      <c r="AM944" s="113"/>
      <c r="AN944" s="113"/>
      <c r="AO944" s="113"/>
      <c r="AP944" s="113"/>
      <c r="AQ944" s="113"/>
      <c r="AR944" s="113"/>
      <c r="AS944" s="113"/>
    </row>
    <row r="945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  <c r="AE945" s="113"/>
      <c r="AF945" s="113"/>
      <c r="AG945" s="113"/>
      <c r="AH945" s="113"/>
      <c r="AI945" s="113"/>
      <c r="AJ945" s="113"/>
      <c r="AK945" s="113"/>
      <c r="AL945" s="113"/>
      <c r="AM945" s="113"/>
      <c r="AN945" s="113"/>
      <c r="AO945" s="113"/>
      <c r="AP945" s="113"/>
      <c r="AQ945" s="113"/>
      <c r="AR945" s="113"/>
      <c r="AS945" s="113"/>
    </row>
    <row r="946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  <c r="AE946" s="113"/>
      <c r="AF946" s="113"/>
      <c r="AG946" s="113"/>
      <c r="AH946" s="113"/>
      <c r="AI946" s="113"/>
      <c r="AJ946" s="113"/>
      <c r="AK946" s="113"/>
      <c r="AL946" s="113"/>
      <c r="AM946" s="113"/>
      <c r="AN946" s="113"/>
      <c r="AO946" s="113"/>
      <c r="AP946" s="113"/>
      <c r="AQ946" s="113"/>
      <c r="AR946" s="113"/>
      <c r="AS946" s="113"/>
    </row>
    <row r="947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  <c r="AG947" s="113"/>
      <c r="AH947" s="113"/>
      <c r="AI947" s="113"/>
      <c r="AJ947" s="113"/>
      <c r="AK947" s="113"/>
      <c r="AL947" s="113"/>
      <c r="AM947" s="113"/>
      <c r="AN947" s="113"/>
      <c r="AO947" s="113"/>
      <c r="AP947" s="113"/>
      <c r="AQ947" s="113"/>
      <c r="AR947" s="113"/>
      <c r="AS947" s="113"/>
    </row>
    <row r="948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  <c r="AE948" s="113"/>
      <c r="AF948" s="113"/>
      <c r="AG948" s="113"/>
      <c r="AH948" s="113"/>
      <c r="AI948" s="113"/>
      <c r="AJ948" s="113"/>
      <c r="AK948" s="113"/>
      <c r="AL948" s="113"/>
      <c r="AM948" s="113"/>
      <c r="AN948" s="113"/>
      <c r="AO948" s="113"/>
      <c r="AP948" s="113"/>
      <c r="AQ948" s="113"/>
      <c r="AR948" s="113"/>
      <c r="AS948" s="113"/>
    </row>
    <row r="949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  <c r="AE949" s="113"/>
      <c r="AF949" s="113"/>
      <c r="AG949" s="113"/>
      <c r="AH949" s="113"/>
      <c r="AI949" s="113"/>
      <c r="AJ949" s="113"/>
      <c r="AK949" s="113"/>
      <c r="AL949" s="113"/>
      <c r="AM949" s="113"/>
      <c r="AN949" s="113"/>
      <c r="AO949" s="113"/>
      <c r="AP949" s="113"/>
      <c r="AQ949" s="113"/>
      <c r="AR949" s="113"/>
      <c r="AS949" s="113"/>
    </row>
    <row r="950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  <c r="AE950" s="113"/>
      <c r="AF950" s="113"/>
      <c r="AG950" s="113"/>
      <c r="AH950" s="113"/>
      <c r="AI950" s="113"/>
      <c r="AJ950" s="113"/>
      <c r="AK950" s="113"/>
      <c r="AL950" s="113"/>
      <c r="AM950" s="113"/>
      <c r="AN950" s="113"/>
      <c r="AO950" s="113"/>
      <c r="AP950" s="113"/>
      <c r="AQ950" s="113"/>
      <c r="AR950" s="113"/>
      <c r="AS950" s="113"/>
    </row>
    <row r="95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  <c r="AE951" s="113"/>
      <c r="AF951" s="113"/>
      <c r="AG951" s="113"/>
      <c r="AH951" s="113"/>
      <c r="AI951" s="113"/>
      <c r="AJ951" s="113"/>
      <c r="AK951" s="113"/>
      <c r="AL951" s="113"/>
      <c r="AM951" s="113"/>
      <c r="AN951" s="113"/>
      <c r="AO951" s="113"/>
      <c r="AP951" s="113"/>
      <c r="AQ951" s="113"/>
      <c r="AR951" s="113"/>
      <c r="AS951" s="113"/>
    </row>
    <row r="95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  <c r="AE952" s="113"/>
      <c r="AF952" s="113"/>
      <c r="AG952" s="113"/>
      <c r="AH952" s="113"/>
      <c r="AI952" s="113"/>
      <c r="AJ952" s="113"/>
      <c r="AK952" s="113"/>
      <c r="AL952" s="113"/>
      <c r="AM952" s="113"/>
      <c r="AN952" s="113"/>
      <c r="AO952" s="113"/>
      <c r="AP952" s="113"/>
      <c r="AQ952" s="113"/>
      <c r="AR952" s="113"/>
      <c r="AS952" s="113"/>
    </row>
    <row r="953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  <c r="AE953" s="113"/>
      <c r="AF953" s="113"/>
      <c r="AG953" s="113"/>
      <c r="AH953" s="113"/>
      <c r="AI953" s="113"/>
      <c r="AJ953" s="113"/>
      <c r="AK953" s="113"/>
      <c r="AL953" s="113"/>
      <c r="AM953" s="113"/>
      <c r="AN953" s="113"/>
      <c r="AO953" s="113"/>
      <c r="AP953" s="113"/>
      <c r="AQ953" s="113"/>
      <c r="AR953" s="113"/>
      <c r="AS953" s="113"/>
    </row>
    <row r="954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  <c r="AE954" s="113"/>
      <c r="AF954" s="113"/>
      <c r="AG954" s="113"/>
      <c r="AH954" s="113"/>
      <c r="AI954" s="113"/>
      <c r="AJ954" s="113"/>
      <c r="AK954" s="113"/>
      <c r="AL954" s="113"/>
      <c r="AM954" s="113"/>
      <c r="AN954" s="113"/>
      <c r="AO954" s="113"/>
      <c r="AP954" s="113"/>
      <c r="AQ954" s="113"/>
      <c r="AR954" s="113"/>
      <c r="AS954" s="113"/>
    </row>
    <row r="955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  <c r="AG955" s="113"/>
      <c r="AH955" s="113"/>
      <c r="AI955" s="113"/>
      <c r="AJ955" s="113"/>
      <c r="AK955" s="113"/>
      <c r="AL955" s="113"/>
      <c r="AM955" s="113"/>
      <c r="AN955" s="113"/>
      <c r="AO955" s="113"/>
      <c r="AP955" s="113"/>
      <c r="AQ955" s="113"/>
      <c r="AR955" s="113"/>
      <c r="AS955" s="113"/>
    </row>
    <row r="956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  <c r="AE956" s="113"/>
      <c r="AF956" s="113"/>
      <c r="AG956" s="113"/>
      <c r="AH956" s="113"/>
      <c r="AI956" s="113"/>
      <c r="AJ956" s="113"/>
      <c r="AK956" s="113"/>
      <c r="AL956" s="113"/>
      <c r="AM956" s="113"/>
      <c r="AN956" s="113"/>
      <c r="AO956" s="113"/>
      <c r="AP956" s="113"/>
      <c r="AQ956" s="113"/>
      <c r="AR956" s="113"/>
      <c r="AS956" s="113"/>
    </row>
    <row r="957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  <c r="AE957" s="113"/>
      <c r="AF957" s="113"/>
      <c r="AG957" s="113"/>
      <c r="AH957" s="113"/>
      <c r="AI957" s="113"/>
      <c r="AJ957" s="113"/>
      <c r="AK957" s="113"/>
      <c r="AL957" s="113"/>
      <c r="AM957" s="113"/>
      <c r="AN957" s="113"/>
      <c r="AO957" s="113"/>
      <c r="AP957" s="113"/>
      <c r="AQ957" s="113"/>
      <c r="AR957" s="113"/>
      <c r="AS957" s="113"/>
    </row>
    <row r="958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  <c r="AG958" s="113"/>
      <c r="AH958" s="113"/>
      <c r="AI958" s="113"/>
      <c r="AJ958" s="113"/>
      <c r="AK958" s="113"/>
      <c r="AL958" s="113"/>
      <c r="AM958" s="113"/>
      <c r="AN958" s="113"/>
      <c r="AO958" s="113"/>
      <c r="AP958" s="113"/>
      <c r="AQ958" s="113"/>
      <c r="AR958" s="113"/>
      <c r="AS958" s="113"/>
    </row>
    <row r="959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  <c r="AE959" s="113"/>
      <c r="AF959" s="113"/>
      <c r="AG959" s="113"/>
      <c r="AH959" s="113"/>
      <c r="AI959" s="113"/>
      <c r="AJ959" s="113"/>
      <c r="AK959" s="113"/>
      <c r="AL959" s="113"/>
      <c r="AM959" s="113"/>
      <c r="AN959" s="113"/>
      <c r="AO959" s="113"/>
      <c r="AP959" s="113"/>
      <c r="AQ959" s="113"/>
      <c r="AR959" s="113"/>
      <c r="AS959" s="113"/>
    </row>
    <row r="960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  <c r="AE960" s="113"/>
      <c r="AF960" s="113"/>
      <c r="AG960" s="113"/>
      <c r="AH960" s="113"/>
      <c r="AI960" s="113"/>
      <c r="AJ960" s="113"/>
      <c r="AK960" s="113"/>
      <c r="AL960" s="113"/>
      <c r="AM960" s="113"/>
      <c r="AN960" s="113"/>
      <c r="AO960" s="113"/>
      <c r="AP960" s="113"/>
      <c r="AQ960" s="113"/>
      <c r="AR960" s="113"/>
      <c r="AS960" s="113"/>
    </row>
    <row r="96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  <c r="AG961" s="113"/>
      <c r="AH961" s="113"/>
      <c r="AI961" s="113"/>
      <c r="AJ961" s="113"/>
      <c r="AK961" s="113"/>
      <c r="AL961" s="113"/>
      <c r="AM961" s="113"/>
      <c r="AN961" s="113"/>
      <c r="AO961" s="113"/>
      <c r="AP961" s="113"/>
      <c r="AQ961" s="113"/>
      <c r="AR961" s="113"/>
      <c r="AS961" s="113"/>
    </row>
    <row r="96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  <c r="AE962" s="113"/>
      <c r="AF962" s="113"/>
      <c r="AG962" s="113"/>
      <c r="AH962" s="113"/>
      <c r="AI962" s="113"/>
      <c r="AJ962" s="113"/>
      <c r="AK962" s="113"/>
      <c r="AL962" s="113"/>
      <c r="AM962" s="113"/>
      <c r="AN962" s="113"/>
      <c r="AO962" s="113"/>
      <c r="AP962" s="113"/>
      <c r="AQ962" s="113"/>
      <c r="AR962" s="113"/>
      <c r="AS962" s="113"/>
    </row>
    <row r="963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  <c r="AE963" s="113"/>
      <c r="AF963" s="113"/>
      <c r="AG963" s="113"/>
      <c r="AH963" s="113"/>
      <c r="AI963" s="113"/>
      <c r="AJ963" s="113"/>
      <c r="AK963" s="113"/>
      <c r="AL963" s="113"/>
      <c r="AM963" s="113"/>
      <c r="AN963" s="113"/>
      <c r="AO963" s="113"/>
      <c r="AP963" s="113"/>
      <c r="AQ963" s="113"/>
      <c r="AR963" s="113"/>
      <c r="AS963" s="113"/>
    </row>
    <row r="964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  <c r="AE964" s="113"/>
      <c r="AF964" s="113"/>
      <c r="AG964" s="113"/>
      <c r="AH964" s="113"/>
      <c r="AI964" s="113"/>
      <c r="AJ964" s="113"/>
      <c r="AK964" s="113"/>
      <c r="AL964" s="113"/>
      <c r="AM964" s="113"/>
      <c r="AN964" s="113"/>
      <c r="AO964" s="113"/>
      <c r="AP964" s="113"/>
      <c r="AQ964" s="113"/>
      <c r="AR964" s="113"/>
      <c r="AS964" s="113"/>
    </row>
    <row r="965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  <c r="AE965" s="113"/>
      <c r="AF965" s="113"/>
      <c r="AG965" s="113"/>
      <c r="AH965" s="113"/>
      <c r="AI965" s="113"/>
      <c r="AJ965" s="113"/>
      <c r="AK965" s="113"/>
      <c r="AL965" s="113"/>
      <c r="AM965" s="113"/>
      <c r="AN965" s="113"/>
      <c r="AO965" s="113"/>
      <c r="AP965" s="113"/>
      <c r="AQ965" s="113"/>
      <c r="AR965" s="113"/>
      <c r="AS965" s="113"/>
    </row>
    <row r="966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  <c r="AG966" s="113"/>
      <c r="AH966" s="113"/>
      <c r="AI966" s="113"/>
      <c r="AJ966" s="113"/>
      <c r="AK966" s="113"/>
      <c r="AL966" s="113"/>
      <c r="AM966" s="113"/>
      <c r="AN966" s="113"/>
      <c r="AO966" s="113"/>
      <c r="AP966" s="113"/>
      <c r="AQ966" s="113"/>
      <c r="AR966" s="113"/>
      <c r="AS966" s="113"/>
    </row>
    <row r="967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  <c r="AE967" s="113"/>
      <c r="AF967" s="113"/>
      <c r="AG967" s="113"/>
      <c r="AH967" s="113"/>
      <c r="AI967" s="113"/>
      <c r="AJ967" s="113"/>
      <c r="AK967" s="113"/>
      <c r="AL967" s="113"/>
      <c r="AM967" s="113"/>
      <c r="AN967" s="113"/>
      <c r="AO967" s="113"/>
      <c r="AP967" s="113"/>
      <c r="AQ967" s="113"/>
      <c r="AR967" s="113"/>
      <c r="AS967" s="113"/>
    </row>
    <row r="968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  <c r="AE968" s="113"/>
      <c r="AF968" s="113"/>
      <c r="AG968" s="113"/>
      <c r="AH968" s="113"/>
      <c r="AI968" s="113"/>
      <c r="AJ968" s="113"/>
      <c r="AK968" s="113"/>
      <c r="AL968" s="113"/>
      <c r="AM968" s="113"/>
      <c r="AN968" s="113"/>
      <c r="AO968" s="113"/>
      <c r="AP968" s="113"/>
      <c r="AQ968" s="113"/>
      <c r="AR968" s="113"/>
      <c r="AS968" s="113"/>
    </row>
    <row r="969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  <c r="AE969" s="113"/>
      <c r="AF969" s="113"/>
      <c r="AG969" s="113"/>
      <c r="AH969" s="113"/>
      <c r="AI969" s="113"/>
      <c r="AJ969" s="113"/>
      <c r="AK969" s="113"/>
      <c r="AL969" s="113"/>
      <c r="AM969" s="113"/>
      <c r="AN969" s="113"/>
      <c r="AO969" s="113"/>
      <c r="AP969" s="113"/>
      <c r="AQ969" s="113"/>
      <c r="AR969" s="113"/>
      <c r="AS969" s="113"/>
    </row>
    <row r="970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  <c r="AE970" s="113"/>
      <c r="AF970" s="113"/>
      <c r="AG970" s="113"/>
      <c r="AH970" s="113"/>
      <c r="AI970" s="113"/>
      <c r="AJ970" s="113"/>
      <c r="AK970" s="113"/>
      <c r="AL970" s="113"/>
      <c r="AM970" s="113"/>
      <c r="AN970" s="113"/>
      <c r="AO970" s="113"/>
      <c r="AP970" s="113"/>
      <c r="AQ970" s="113"/>
      <c r="AR970" s="113"/>
      <c r="AS970" s="113"/>
    </row>
    <row r="97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  <c r="AE971" s="113"/>
      <c r="AF971" s="113"/>
      <c r="AG971" s="113"/>
      <c r="AH971" s="113"/>
      <c r="AI971" s="113"/>
      <c r="AJ971" s="113"/>
      <c r="AK971" s="113"/>
      <c r="AL971" s="113"/>
      <c r="AM971" s="113"/>
      <c r="AN971" s="113"/>
      <c r="AO971" s="113"/>
      <c r="AP971" s="113"/>
      <c r="AQ971" s="113"/>
      <c r="AR971" s="113"/>
      <c r="AS971" s="113"/>
    </row>
    <row r="97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N972" s="113"/>
      <c r="AO972" s="113"/>
      <c r="AP972" s="113"/>
      <c r="AQ972" s="113"/>
      <c r="AR972" s="113"/>
      <c r="AS972" s="113"/>
    </row>
    <row r="973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  <c r="AE973" s="113"/>
      <c r="AF973" s="113"/>
      <c r="AG973" s="113"/>
      <c r="AH973" s="113"/>
      <c r="AI973" s="113"/>
      <c r="AJ973" s="113"/>
      <c r="AK973" s="113"/>
      <c r="AL973" s="113"/>
      <c r="AM973" s="113"/>
      <c r="AN973" s="113"/>
      <c r="AO973" s="113"/>
      <c r="AP973" s="113"/>
      <c r="AQ973" s="113"/>
      <c r="AR973" s="113"/>
      <c r="AS973" s="113"/>
    </row>
    <row r="974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  <c r="AE974" s="113"/>
      <c r="AF974" s="113"/>
      <c r="AG974" s="113"/>
      <c r="AH974" s="113"/>
      <c r="AI974" s="113"/>
      <c r="AJ974" s="113"/>
      <c r="AK974" s="113"/>
      <c r="AL974" s="113"/>
      <c r="AM974" s="113"/>
      <c r="AN974" s="113"/>
      <c r="AO974" s="113"/>
      <c r="AP974" s="113"/>
      <c r="AQ974" s="113"/>
      <c r="AR974" s="113"/>
      <c r="AS974" s="113"/>
    </row>
    <row r="975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N975" s="113"/>
      <c r="AO975" s="113"/>
      <c r="AP975" s="113"/>
      <c r="AQ975" s="113"/>
      <c r="AR975" s="113"/>
      <c r="AS975" s="113"/>
    </row>
    <row r="976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  <c r="AE976" s="113"/>
      <c r="AF976" s="113"/>
      <c r="AG976" s="113"/>
      <c r="AH976" s="113"/>
      <c r="AI976" s="113"/>
      <c r="AJ976" s="113"/>
      <c r="AK976" s="113"/>
      <c r="AL976" s="113"/>
      <c r="AM976" s="113"/>
      <c r="AN976" s="113"/>
      <c r="AO976" s="113"/>
      <c r="AP976" s="113"/>
      <c r="AQ976" s="113"/>
      <c r="AR976" s="113"/>
      <c r="AS976" s="113"/>
    </row>
    <row r="977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  <c r="AE977" s="113"/>
      <c r="AF977" s="113"/>
      <c r="AG977" s="113"/>
      <c r="AH977" s="113"/>
      <c r="AI977" s="113"/>
      <c r="AJ977" s="113"/>
      <c r="AK977" s="113"/>
      <c r="AL977" s="113"/>
      <c r="AM977" s="113"/>
      <c r="AN977" s="113"/>
      <c r="AO977" s="113"/>
      <c r="AP977" s="113"/>
      <c r="AQ977" s="113"/>
      <c r="AR977" s="113"/>
      <c r="AS977" s="113"/>
    </row>
    <row r="978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N978" s="113"/>
      <c r="AO978" s="113"/>
      <c r="AP978" s="113"/>
      <c r="AQ978" s="113"/>
      <c r="AR978" s="113"/>
      <c r="AS978" s="113"/>
    </row>
    <row r="979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  <c r="AE979" s="113"/>
      <c r="AF979" s="113"/>
      <c r="AG979" s="113"/>
      <c r="AH979" s="113"/>
      <c r="AI979" s="113"/>
      <c r="AJ979" s="113"/>
      <c r="AK979" s="113"/>
      <c r="AL979" s="113"/>
      <c r="AM979" s="113"/>
      <c r="AN979" s="113"/>
      <c r="AO979" s="113"/>
      <c r="AP979" s="113"/>
      <c r="AQ979" s="113"/>
      <c r="AR979" s="113"/>
      <c r="AS979" s="113"/>
    </row>
    <row r="980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  <c r="AE980" s="113"/>
      <c r="AF980" s="113"/>
      <c r="AG980" s="113"/>
      <c r="AH980" s="113"/>
      <c r="AI980" s="113"/>
      <c r="AJ980" s="113"/>
      <c r="AK980" s="113"/>
      <c r="AL980" s="113"/>
      <c r="AM980" s="113"/>
      <c r="AN980" s="113"/>
      <c r="AO980" s="113"/>
      <c r="AP980" s="113"/>
      <c r="AQ980" s="113"/>
      <c r="AR980" s="113"/>
      <c r="AS980" s="113"/>
    </row>
    <row r="98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  <c r="AE981" s="113"/>
      <c r="AF981" s="113"/>
      <c r="AG981" s="113"/>
      <c r="AH981" s="113"/>
      <c r="AI981" s="113"/>
      <c r="AJ981" s="113"/>
      <c r="AK981" s="113"/>
      <c r="AL981" s="113"/>
      <c r="AM981" s="113"/>
      <c r="AN981" s="113"/>
      <c r="AO981" s="113"/>
      <c r="AP981" s="113"/>
      <c r="AQ981" s="113"/>
      <c r="AR981" s="113"/>
      <c r="AS981" s="113"/>
    </row>
    <row r="98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  <c r="AE982" s="113"/>
      <c r="AF982" s="113"/>
      <c r="AG982" s="113"/>
      <c r="AH982" s="113"/>
      <c r="AI982" s="113"/>
      <c r="AJ982" s="113"/>
      <c r="AK982" s="113"/>
      <c r="AL982" s="113"/>
      <c r="AM982" s="113"/>
      <c r="AN982" s="113"/>
      <c r="AO982" s="113"/>
      <c r="AP982" s="113"/>
      <c r="AQ982" s="113"/>
      <c r="AR982" s="113"/>
      <c r="AS982" s="113"/>
    </row>
    <row r="983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  <c r="AG983" s="113"/>
      <c r="AH983" s="113"/>
      <c r="AI983" s="113"/>
      <c r="AJ983" s="113"/>
      <c r="AK983" s="113"/>
      <c r="AL983" s="113"/>
      <c r="AM983" s="113"/>
      <c r="AN983" s="113"/>
      <c r="AO983" s="113"/>
      <c r="AP983" s="113"/>
      <c r="AQ983" s="113"/>
      <c r="AR983" s="113"/>
      <c r="AS983" s="113"/>
    </row>
    <row r="984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  <c r="AE984" s="113"/>
      <c r="AF984" s="113"/>
      <c r="AG984" s="113"/>
      <c r="AH984" s="113"/>
      <c r="AI984" s="113"/>
      <c r="AJ984" s="113"/>
      <c r="AK984" s="113"/>
      <c r="AL984" s="113"/>
      <c r="AM984" s="113"/>
      <c r="AN984" s="113"/>
      <c r="AO984" s="113"/>
      <c r="AP984" s="113"/>
      <c r="AQ984" s="113"/>
      <c r="AR984" s="113"/>
      <c r="AS984" s="113"/>
    </row>
    <row r="985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  <c r="AE985" s="113"/>
      <c r="AF985" s="113"/>
      <c r="AG985" s="113"/>
      <c r="AH985" s="113"/>
      <c r="AI985" s="113"/>
      <c r="AJ985" s="113"/>
      <c r="AK985" s="113"/>
      <c r="AL985" s="113"/>
      <c r="AM985" s="113"/>
      <c r="AN985" s="113"/>
      <c r="AO985" s="113"/>
      <c r="AP985" s="113"/>
      <c r="AQ985" s="113"/>
      <c r="AR985" s="113"/>
      <c r="AS985" s="113"/>
    </row>
    <row r="986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  <c r="AE986" s="113"/>
      <c r="AF986" s="113"/>
      <c r="AG986" s="113"/>
      <c r="AH986" s="113"/>
      <c r="AI986" s="113"/>
      <c r="AJ986" s="113"/>
      <c r="AK986" s="113"/>
      <c r="AL986" s="113"/>
      <c r="AM986" s="113"/>
      <c r="AN986" s="113"/>
      <c r="AO986" s="113"/>
      <c r="AP986" s="113"/>
      <c r="AQ986" s="113"/>
      <c r="AR986" s="113"/>
      <c r="AS986" s="113"/>
    </row>
    <row r="987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  <c r="AE987" s="113"/>
      <c r="AF987" s="113"/>
      <c r="AG987" s="113"/>
      <c r="AH987" s="113"/>
      <c r="AI987" s="113"/>
      <c r="AJ987" s="113"/>
      <c r="AK987" s="113"/>
      <c r="AL987" s="113"/>
      <c r="AM987" s="113"/>
      <c r="AN987" s="113"/>
      <c r="AO987" s="113"/>
      <c r="AP987" s="113"/>
      <c r="AQ987" s="113"/>
      <c r="AR987" s="113"/>
      <c r="AS987" s="113"/>
    </row>
    <row r="988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  <c r="AE988" s="113"/>
      <c r="AF988" s="113"/>
      <c r="AG988" s="113"/>
      <c r="AH988" s="113"/>
      <c r="AI988" s="113"/>
      <c r="AJ988" s="113"/>
      <c r="AK988" s="113"/>
      <c r="AL988" s="113"/>
      <c r="AM988" s="113"/>
      <c r="AN988" s="113"/>
      <c r="AO988" s="113"/>
      <c r="AP988" s="113"/>
      <c r="AQ988" s="113"/>
      <c r="AR988" s="113"/>
      <c r="AS988" s="113"/>
    </row>
    <row r="989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  <c r="AG989" s="113"/>
      <c r="AH989" s="113"/>
      <c r="AI989" s="113"/>
      <c r="AJ989" s="113"/>
      <c r="AK989" s="113"/>
      <c r="AL989" s="113"/>
      <c r="AM989" s="113"/>
      <c r="AN989" s="113"/>
      <c r="AO989" s="113"/>
      <c r="AP989" s="113"/>
      <c r="AQ989" s="113"/>
      <c r="AR989" s="113"/>
      <c r="AS989" s="113"/>
    </row>
    <row r="990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  <c r="AE990" s="113"/>
      <c r="AF990" s="113"/>
      <c r="AG990" s="113"/>
      <c r="AH990" s="113"/>
      <c r="AI990" s="113"/>
      <c r="AJ990" s="113"/>
      <c r="AK990" s="113"/>
      <c r="AL990" s="113"/>
      <c r="AM990" s="113"/>
      <c r="AN990" s="113"/>
      <c r="AO990" s="113"/>
      <c r="AP990" s="113"/>
      <c r="AQ990" s="113"/>
      <c r="AR990" s="113"/>
      <c r="AS990" s="113"/>
    </row>
    <row r="99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  <c r="AE991" s="113"/>
      <c r="AF991" s="113"/>
      <c r="AG991" s="113"/>
      <c r="AH991" s="113"/>
      <c r="AI991" s="113"/>
      <c r="AJ991" s="113"/>
      <c r="AK991" s="113"/>
      <c r="AL991" s="113"/>
      <c r="AM991" s="113"/>
      <c r="AN991" s="113"/>
      <c r="AO991" s="113"/>
      <c r="AP991" s="113"/>
      <c r="AQ991" s="113"/>
      <c r="AR991" s="113"/>
      <c r="AS991" s="113"/>
    </row>
    <row r="99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  <c r="AG992" s="113"/>
      <c r="AH992" s="113"/>
      <c r="AI992" s="113"/>
      <c r="AJ992" s="113"/>
      <c r="AK992" s="113"/>
      <c r="AL992" s="113"/>
      <c r="AM992" s="113"/>
      <c r="AN992" s="113"/>
      <c r="AO992" s="113"/>
      <c r="AP992" s="113"/>
      <c r="AQ992" s="113"/>
      <c r="AR992" s="113"/>
      <c r="AS992" s="113"/>
    </row>
    <row r="993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  <c r="AE993" s="113"/>
      <c r="AF993" s="113"/>
      <c r="AG993" s="113"/>
      <c r="AH993" s="113"/>
      <c r="AI993" s="113"/>
      <c r="AJ993" s="113"/>
      <c r="AK993" s="113"/>
      <c r="AL993" s="113"/>
      <c r="AM993" s="113"/>
      <c r="AN993" s="113"/>
      <c r="AO993" s="113"/>
      <c r="AP993" s="113"/>
      <c r="AQ993" s="113"/>
      <c r="AR993" s="113"/>
      <c r="AS993" s="113"/>
    </row>
    <row r="994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  <c r="AE994" s="113"/>
      <c r="AF994" s="113"/>
      <c r="AG994" s="113"/>
      <c r="AH994" s="113"/>
      <c r="AI994" s="113"/>
      <c r="AJ994" s="113"/>
      <c r="AK994" s="113"/>
      <c r="AL994" s="113"/>
      <c r="AM994" s="113"/>
      <c r="AN994" s="113"/>
      <c r="AO994" s="113"/>
      <c r="AP994" s="113"/>
      <c r="AQ994" s="113"/>
      <c r="AR994" s="113"/>
      <c r="AS994" s="113"/>
    </row>
    <row r="995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N995" s="113"/>
      <c r="AO995" s="113"/>
      <c r="AP995" s="113"/>
      <c r="AQ995" s="113"/>
      <c r="AR995" s="113"/>
      <c r="AS995" s="113"/>
    </row>
    <row r="996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  <c r="AE996" s="113"/>
      <c r="AF996" s="113"/>
      <c r="AG996" s="113"/>
      <c r="AH996" s="113"/>
      <c r="AI996" s="113"/>
      <c r="AJ996" s="113"/>
      <c r="AK996" s="113"/>
      <c r="AL996" s="113"/>
      <c r="AM996" s="113"/>
      <c r="AN996" s="113"/>
      <c r="AO996" s="113"/>
      <c r="AP996" s="113"/>
      <c r="AQ996" s="113"/>
      <c r="AR996" s="113"/>
      <c r="AS996" s="113"/>
    </row>
    <row r="997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  <c r="AE997" s="113"/>
      <c r="AF997" s="113"/>
      <c r="AG997" s="113"/>
      <c r="AH997" s="113"/>
      <c r="AI997" s="113"/>
      <c r="AJ997" s="113"/>
      <c r="AK997" s="113"/>
      <c r="AL997" s="113"/>
      <c r="AM997" s="113"/>
      <c r="AN997" s="113"/>
      <c r="AO997" s="113"/>
      <c r="AP997" s="113"/>
      <c r="AQ997" s="113"/>
      <c r="AR997" s="113"/>
      <c r="AS997" s="113"/>
    </row>
    <row r="998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  <c r="AE998" s="113"/>
      <c r="AF998" s="113"/>
      <c r="AG998" s="113"/>
      <c r="AH998" s="113"/>
      <c r="AI998" s="113"/>
      <c r="AJ998" s="113"/>
      <c r="AK998" s="113"/>
      <c r="AL998" s="113"/>
      <c r="AM998" s="113"/>
      <c r="AN998" s="113"/>
      <c r="AO998" s="113"/>
      <c r="AP998" s="113"/>
      <c r="AQ998" s="113"/>
      <c r="AR998" s="113"/>
      <c r="AS998" s="113"/>
    </row>
    <row r="999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  <c r="AE999" s="113"/>
      <c r="AF999" s="113"/>
      <c r="AG999" s="113"/>
      <c r="AH999" s="113"/>
      <c r="AI999" s="113"/>
      <c r="AJ999" s="113"/>
      <c r="AK999" s="113"/>
      <c r="AL999" s="113"/>
      <c r="AM999" s="113"/>
      <c r="AN999" s="113"/>
      <c r="AO999" s="113"/>
      <c r="AP999" s="113"/>
      <c r="AQ999" s="113"/>
      <c r="AR999" s="113"/>
      <c r="AS999" s="113"/>
    </row>
    <row r="1000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N1000" s="113"/>
      <c r="AO1000" s="113"/>
      <c r="AP1000" s="113"/>
      <c r="AQ1000" s="113"/>
      <c r="AR1000" s="113"/>
      <c r="AS1000" s="113"/>
    </row>
    <row r="100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  <c r="AA1001" s="113"/>
      <c r="AB1001" s="113"/>
      <c r="AC1001" s="113"/>
      <c r="AD1001" s="113"/>
      <c r="AE1001" s="113"/>
      <c r="AF1001" s="113"/>
      <c r="AG1001" s="113"/>
      <c r="AH1001" s="113"/>
      <c r="AI1001" s="113"/>
      <c r="AJ1001" s="113"/>
      <c r="AK1001" s="113"/>
      <c r="AL1001" s="113"/>
      <c r="AM1001" s="113"/>
      <c r="AN1001" s="113"/>
      <c r="AO1001" s="113"/>
      <c r="AP1001" s="113"/>
      <c r="AQ1001" s="113"/>
      <c r="AR1001" s="113"/>
      <c r="AS1001" s="113"/>
    </row>
    <row r="1002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  <c r="AA1002" s="113"/>
      <c r="AB1002" s="113"/>
      <c r="AC1002" s="113"/>
      <c r="AD1002" s="113"/>
      <c r="AE1002" s="113"/>
      <c r="AF1002" s="113"/>
      <c r="AG1002" s="113"/>
      <c r="AH1002" s="113"/>
      <c r="AI1002" s="113"/>
      <c r="AJ1002" s="113"/>
      <c r="AK1002" s="113"/>
      <c r="AL1002" s="113"/>
      <c r="AM1002" s="113"/>
      <c r="AN1002" s="113"/>
      <c r="AO1002" s="113"/>
      <c r="AP1002" s="113"/>
      <c r="AQ1002" s="113"/>
      <c r="AR1002" s="113"/>
      <c r="AS1002" s="113"/>
    </row>
    <row r="1003">
      <c r="A1003" s="113"/>
      <c r="B1003" s="113"/>
      <c r="C1003" s="113"/>
      <c r="D1003" s="113"/>
      <c r="E1003" s="113"/>
      <c r="F1003" s="113"/>
      <c r="G1003" s="113"/>
      <c r="H1003" s="113"/>
      <c r="I1003" s="113"/>
      <c r="J1003" s="113"/>
      <c r="K1003" s="113"/>
      <c r="L1003" s="113"/>
      <c r="M1003" s="113"/>
      <c r="N1003" s="113"/>
      <c r="O1003" s="113"/>
      <c r="P1003" s="113"/>
      <c r="Q1003" s="113"/>
      <c r="R1003" s="113"/>
      <c r="S1003" s="113"/>
      <c r="T1003" s="113"/>
      <c r="U1003" s="113"/>
      <c r="V1003" s="113"/>
      <c r="W1003" s="113"/>
      <c r="X1003" s="113"/>
      <c r="Y1003" s="113"/>
      <c r="Z1003" s="113"/>
      <c r="AA1003" s="113"/>
      <c r="AB1003" s="113"/>
      <c r="AC1003" s="113"/>
      <c r="AD1003" s="113"/>
      <c r="AE1003" s="113"/>
      <c r="AF1003" s="113"/>
      <c r="AG1003" s="113"/>
      <c r="AH1003" s="113"/>
      <c r="AI1003" s="113"/>
      <c r="AJ1003" s="113"/>
      <c r="AK1003" s="113"/>
      <c r="AL1003" s="113"/>
      <c r="AM1003" s="113"/>
      <c r="AN1003" s="113"/>
      <c r="AO1003" s="113"/>
      <c r="AP1003" s="113"/>
      <c r="AQ1003" s="113"/>
      <c r="AR1003" s="113"/>
      <c r="AS1003" s="113"/>
    </row>
  </sheetData>
  <mergeCells count="3">
    <mergeCell ref="N1:O1"/>
    <mergeCell ref="J1:K1"/>
    <mergeCell ref="L1:M1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1" max="11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7</v>
      </c>
      <c r="H1" s="5" t="s">
        <v>8</v>
      </c>
      <c r="I1" s="5" t="s">
        <v>12</v>
      </c>
      <c r="J1" s="5" t="s">
        <v>13</v>
      </c>
      <c r="K1" s="5" t="s">
        <v>14</v>
      </c>
      <c r="L1" s="5" t="s">
        <v>15</v>
      </c>
    </row>
    <row r="2">
      <c r="F2" s="6"/>
      <c r="G2" s="6"/>
      <c r="H2" s="6"/>
      <c r="I2" s="6"/>
      <c r="J2" s="9">
        <v>2.0</v>
      </c>
      <c r="K2" s="9">
        <v>8.0</v>
      </c>
      <c r="L2" s="11"/>
    </row>
    <row r="3">
      <c r="A3" s="2" t="s">
        <v>23</v>
      </c>
      <c r="B3" s="2" t="s">
        <v>24</v>
      </c>
      <c r="C3" s="13" t="s">
        <v>25</v>
      </c>
      <c r="D3" s="13" t="s">
        <v>27</v>
      </c>
      <c r="E3" s="2">
        <v>9231005.0</v>
      </c>
      <c r="F3" s="9">
        <v>0.0</v>
      </c>
      <c r="G3" s="9">
        <v>0.0</v>
      </c>
      <c r="H3" s="11">
        <f t="shared" ref="H3:H127" si="2">IF(F3 &gt;0, 1 , 0)</f>
        <v>0</v>
      </c>
      <c r="I3" s="11">
        <f t="shared" ref="I3:I127" si="3">if ( OR( G3&gt;0, F3 =2), 1,0)</f>
        <v>0</v>
      </c>
      <c r="J3" s="11">
        <f t="shared" ref="J3:K3" si="1">J$2*H3</f>
        <v>0</v>
      </c>
      <c r="K3">
        <f t="shared" si="1"/>
        <v>0</v>
      </c>
      <c r="L3" s="21">
        <f t="shared" ref="L3:L127" si="5">(J3+K3)*10</f>
        <v>0</v>
      </c>
    </row>
    <row r="4">
      <c r="A4" s="2" t="s">
        <v>41</v>
      </c>
      <c r="B4" s="2" t="s">
        <v>42</v>
      </c>
      <c r="C4" s="13" t="s">
        <v>43</v>
      </c>
      <c r="D4" s="13" t="s">
        <v>44</v>
      </c>
      <c r="E4" s="2">
        <v>9331052.0</v>
      </c>
      <c r="F4" s="9">
        <v>0.0</v>
      </c>
      <c r="G4" s="9">
        <v>0.0</v>
      </c>
      <c r="H4" s="11">
        <f t="shared" si="2"/>
        <v>0</v>
      </c>
      <c r="I4" s="11">
        <f t="shared" si="3"/>
        <v>0</v>
      </c>
      <c r="J4" s="11">
        <f t="shared" ref="J4:K4" si="4">J$2*H4</f>
        <v>0</v>
      </c>
      <c r="K4">
        <f t="shared" si="4"/>
        <v>0</v>
      </c>
      <c r="L4" s="21">
        <f t="shared" si="5"/>
        <v>0</v>
      </c>
    </row>
    <row r="5">
      <c r="A5" s="2" t="s">
        <v>46</v>
      </c>
      <c r="B5" s="24"/>
      <c r="C5" s="13" t="s">
        <v>53</v>
      </c>
      <c r="D5" s="13" t="s">
        <v>54</v>
      </c>
      <c r="E5" s="2">
        <v>9331069.0</v>
      </c>
      <c r="F5" s="9">
        <v>0.0</v>
      </c>
      <c r="G5" s="9">
        <v>0.0</v>
      </c>
      <c r="H5" s="11">
        <f t="shared" si="2"/>
        <v>0</v>
      </c>
      <c r="I5" s="11">
        <f t="shared" si="3"/>
        <v>0</v>
      </c>
      <c r="J5" s="11">
        <f t="shared" ref="J5:K5" si="6">J$2*H5</f>
        <v>0</v>
      </c>
      <c r="K5">
        <f t="shared" si="6"/>
        <v>0</v>
      </c>
      <c r="L5" s="21">
        <f t="shared" si="5"/>
        <v>0</v>
      </c>
    </row>
    <row r="6">
      <c r="A6" s="2" t="s">
        <v>55</v>
      </c>
      <c r="B6" s="2" t="s">
        <v>56</v>
      </c>
      <c r="C6" s="13" t="s">
        <v>57</v>
      </c>
      <c r="D6" s="13" t="s">
        <v>58</v>
      </c>
      <c r="E6" s="2">
        <v>9331902.0</v>
      </c>
      <c r="F6" s="9">
        <v>2.0</v>
      </c>
      <c r="G6" s="6"/>
      <c r="H6" s="11">
        <f t="shared" si="2"/>
        <v>1</v>
      </c>
      <c r="I6" s="11">
        <f t="shared" si="3"/>
        <v>1</v>
      </c>
      <c r="J6" s="11">
        <f t="shared" ref="J6:K6" si="7">J$2*H6</f>
        <v>2</v>
      </c>
      <c r="K6">
        <f t="shared" si="7"/>
        <v>8</v>
      </c>
      <c r="L6" s="21">
        <f t="shared" si="5"/>
        <v>100</v>
      </c>
    </row>
    <row r="7">
      <c r="A7" s="2" t="s">
        <v>62</v>
      </c>
      <c r="B7" s="2" t="s">
        <v>63</v>
      </c>
      <c r="C7" s="13" t="s">
        <v>64</v>
      </c>
      <c r="D7" s="13" t="s">
        <v>65</v>
      </c>
      <c r="E7" s="2">
        <v>9331908.0</v>
      </c>
      <c r="F7" s="9">
        <v>2.0</v>
      </c>
      <c r="G7" s="6"/>
      <c r="H7" s="11">
        <f t="shared" si="2"/>
        <v>1</v>
      </c>
      <c r="I7" s="11">
        <f t="shared" si="3"/>
        <v>1</v>
      </c>
      <c r="J7" s="11">
        <f t="shared" ref="J7:K7" si="8">J$2*H7</f>
        <v>2</v>
      </c>
      <c r="K7">
        <f t="shared" si="8"/>
        <v>8</v>
      </c>
      <c r="L7" s="21">
        <f t="shared" si="5"/>
        <v>100</v>
      </c>
    </row>
    <row r="8">
      <c r="A8" s="2" t="s">
        <v>66</v>
      </c>
      <c r="B8" s="2" t="s">
        <v>67</v>
      </c>
      <c r="C8" s="13" t="s">
        <v>68</v>
      </c>
      <c r="D8" s="13" t="s">
        <v>69</v>
      </c>
      <c r="E8" s="2">
        <v>9428801.0</v>
      </c>
      <c r="F8" s="6"/>
      <c r="G8" s="6"/>
      <c r="H8" s="11">
        <f t="shared" si="2"/>
        <v>0</v>
      </c>
      <c r="I8" s="11">
        <f t="shared" si="3"/>
        <v>0</v>
      </c>
      <c r="J8" s="11">
        <f t="shared" ref="J8:K8" si="9">J$2*H8</f>
        <v>0</v>
      </c>
      <c r="K8">
        <f t="shared" si="9"/>
        <v>0</v>
      </c>
      <c r="L8" s="21">
        <f t="shared" si="5"/>
        <v>0</v>
      </c>
    </row>
    <row r="9">
      <c r="A9" s="2" t="s">
        <v>70</v>
      </c>
      <c r="B9" s="2" t="s">
        <v>71</v>
      </c>
      <c r="C9" s="13" t="s">
        <v>72</v>
      </c>
      <c r="D9" s="13" t="s">
        <v>73</v>
      </c>
      <c r="E9" s="2">
        <v>9431017.0</v>
      </c>
      <c r="F9" s="6"/>
      <c r="G9" s="6"/>
      <c r="H9" s="11">
        <f t="shared" si="2"/>
        <v>0</v>
      </c>
      <c r="I9" s="11">
        <f t="shared" si="3"/>
        <v>0</v>
      </c>
      <c r="J9" s="11">
        <f t="shared" ref="J9:K9" si="10">J$2*H9</f>
        <v>0</v>
      </c>
      <c r="K9">
        <f t="shared" si="10"/>
        <v>0</v>
      </c>
      <c r="L9" s="21">
        <f t="shared" si="5"/>
        <v>0</v>
      </c>
    </row>
    <row r="10">
      <c r="A10" s="2" t="s">
        <v>74</v>
      </c>
      <c r="B10" s="2" t="s">
        <v>75</v>
      </c>
      <c r="C10" s="13" t="s">
        <v>76</v>
      </c>
      <c r="D10" s="13" t="s">
        <v>77</v>
      </c>
      <c r="E10" s="2">
        <v>9431026.0</v>
      </c>
      <c r="F10" s="9">
        <v>1.0</v>
      </c>
      <c r="G10" s="9">
        <v>1.0</v>
      </c>
      <c r="H10" s="11">
        <f t="shared" si="2"/>
        <v>1</v>
      </c>
      <c r="I10" s="11">
        <f t="shared" si="3"/>
        <v>1</v>
      </c>
      <c r="J10" s="11">
        <f t="shared" ref="J10:K10" si="11">J$2*H10</f>
        <v>2</v>
      </c>
      <c r="K10">
        <f t="shared" si="11"/>
        <v>8</v>
      </c>
      <c r="L10" s="21">
        <f t="shared" si="5"/>
        <v>100</v>
      </c>
    </row>
    <row r="11">
      <c r="A11" s="2" t="s">
        <v>78</v>
      </c>
      <c r="B11" s="2" t="s">
        <v>79</v>
      </c>
      <c r="C11" s="13" t="s">
        <v>80</v>
      </c>
      <c r="D11" s="13" t="s">
        <v>81</v>
      </c>
      <c r="E11" s="2">
        <v>9431068.0</v>
      </c>
      <c r="F11" s="9">
        <v>1.0</v>
      </c>
      <c r="G11" s="9">
        <v>1.0</v>
      </c>
      <c r="H11" s="11">
        <f t="shared" si="2"/>
        <v>1</v>
      </c>
      <c r="I11" s="11">
        <f t="shared" si="3"/>
        <v>1</v>
      </c>
      <c r="J11" s="11">
        <f t="shared" ref="J11:K11" si="12">J$2*H11</f>
        <v>2</v>
      </c>
      <c r="K11">
        <f t="shared" si="12"/>
        <v>8</v>
      </c>
      <c r="L11" s="21">
        <f t="shared" si="5"/>
        <v>100</v>
      </c>
    </row>
    <row r="12">
      <c r="A12" s="2" t="s">
        <v>82</v>
      </c>
      <c r="B12" s="2" t="s">
        <v>84</v>
      </c>
      <c r="C12" s="13" t="s">
        <v>85</v>
      </c>
      <c r="D12" s="13" t="s">
        <v>86</v>
      </c>
      <c r="E12" s="2">
        <v>9431071.0</v>
      </c>
      <c r="F12" s="9">
        <v>2.0</v>
      </c>
      <c r="G12" s="6"/>
      <c r="H12" s="11">
        <f t="shared" si="2"/>
        <v>1</v>
      </c>
      <c r="I12" s="11">
        <f t="shared" si="3"/>
        <v>1</v>
      </c>
      <c r="J12" s="11">
        <f t="shared" ref="J12:K12" si="13">J$2*H12</f>
        <v>2</v>
      </c>
      <c r="K12">
        <f t="shared" si="13"/>
        <v>8</v>
      </c>
      <c r="L12" s="21">
        <f t="shared" si="5"/>
        <v>100</v>
      </c>
    </row>
    <row r="13">
      <c r="A13" s="2" t="s">
        <v>87</v>
      </c>
      <c r="B13" s="2" t="s">
        <v>88</v>
      </c>
      <c r="C13" s="13" t="s">
        <v>89</v>
      </c>
      <c r="D13" s="13" t="s">
        <v>90</v>
      </c>
      <c r="E13" s="2">
        <v>9431073.0</v>
      </c>
      <c r="F13" s="6"/>
      <c r="G13" s="6"/>
      <c r="H13" s="11">
        <f t="shared" si="2"/>
        <v>0</v>
      </c>
      <c r="I13" s="11">
        <f t="shared" si="3"/>
        <v>0</v>
      </c>
      <c r="J13" s="11">
        <f t="shared" ref="J13:K13" si="14">J$2*H13</f>
        <v>0</v>
      </c>
      <c r="K13">
        <f t="shared" si="14"/>
        <v>0</v>
      </c>
      <c r="L13" s="21">
        <f t="shared" si="5"/>
        <v>0</v>
      </c>
    </row>
    <row r="14">
      <c r="A14" s="2" t="s">
        <v>91</v>
      </c>
      <c r="B14" s="2" t="s">
        <v>92</v>
      </c>
      <c r="C14" s="13" t="s">
        <v>93</v>
      </c>
      <c r="D14" s="13" t="s">
        <v>44</v>
      </c>
      <c r="E14" s="2">
        <v>9431801.0</v>
      </c>
      <c r="F14" s="6"/>
      <c r="G14" s="6"/>
      <c r="H14" s="11">
        <f t="shared" si="2"/>
        <v>0</v>
      </c>
      <c r="I14" s="11">
        <f t="shared" si="3"/>
        <v>0</v>
      </c>
      <c r="J14" s="11">
        <f t="shared" ref="J14:K14" si="15">J$2*H14</f>
        <v>0</v>
      </c>
      <c r="K14">
        <f t="shared" si="15"/>
        <v>0</v>
      </c>
      <c r="L14" s="21">
        <f t="shared" si="5"/>
        <v>0</v>
      </c>
    </row>
    <row r="15">
      <c r="A15" s="2" t="s">
        <v>94</v>
      </c>
      <c r="B15" s="2" t="s">
        <v>95</v>
      </c>
      <c r="C15" s="13" t="s">
        <v>96</v>
      </c>
      <c r="D15" s="13" t="s">
        <v>97</v>
      </c>
      <c r="E15" s="2">
        <v>9431808.0</v>
      </c>
      <c r="F15" s="37">
        <v>2.0</v>
      </c>
      <c r="G15" s="21"/>
      <c r="H15" s="11">
        <f t="shared" si="2"/>
        <v>1</v>
      </c>
      <c r="I15" s="11">
        <f t="shared" si="3"/>
        <v>1</v>
      </c>
      <c r="J15" s="11">
        <f t="shared" ref="J15:K15" si="16">J$2*H15</f>
        <v>2</v>
      </c>
      <c r="K15">
        <f t="shared" si="16"/>
        <v>8</v>
      </c>
      <c r="L15" s="21">
        <f t="shared" si="5"/>
        <v>100</v>
      </c>
    </row>
    <row r="16">
      <c r="A16" s="2" t="s">
        <v>98</v>
      </c>
      <c r="B16" s="2" t="s">
        <v>99</v>
      </c>
      <c r="C16" s="13" t="s">
        <v>100</v>
      </c>
      <c r="D16" s="13" t="s">
        <v>101</v>
      </c>
      <c r="E16" s="2">
        <v>9431809.0</v>
      </c>
      <c r="F16" s="37">
        <v>2.0</v>
      </c>
      <c r="G16" s="21"/>
      <c r="H16" s="11">
        <f t="shared" si="2"/>
        <v>1</v>
      </c>
      <c r="I16" s="11">
        <f t="shared" si="3"/>
        <v>1</v>
      </c>
      <c r="J16" s="11">
        <f t="shared" ref="J16:K16" si="17">J$2*H16</f>
        <v>2</v>
      </c>
      <c r="K16">
        <f t="shared" si="17"/>
        <v>8</v>
      </c>
      <c r="L16" s="21">
        <f t="shared" si="5"/>
        <v>100</v>
      </c>
    </row>
    <row r="17">
      <c r="A17" s="2" t="s">
        <v>102</v>
      </c>
      <c r="B17" s="2" t="s">
        <v>103</v>
      </c>
      <c r="C17" s="13" t="s">
        <v>104</v>
      </c>
      <c r="D17" s="13" t="s">
        <v>105</v>
      </c>
      <c r="E17" s="2">
        <v>9431810.0</v>
      </c>
      <c r="F17" s="37">
        <v>1.0</v>
      </c>
      <c r="G17" s="37">
        <v>1.0</v>
      </c>
      <c r="H17" s="11">
        <f t="shared" si="2"/>
        <v>1</v>
      </c>
      <c r="I17" s="11">
        <f t="shared" si="3"/>
        <v>1</v>
      </c>
      <c r="J17" s="11">
        <f t="shared" ref="J17:K17" si="18">J$2*H17</f>
        <v>2</v>
      </c>
      <c r="K17">
        <f t="shared" si="18"/>
        <v>8</v>
      </c>
      <c r="L17" s="21">
        <f t="shared" si="5"/>
        <v>100</v>
      </c>
    </row>
    <row r="18">
      <c r="A18" s="2" t="s">
        <v>106</v>
      </c>
      <c r="B18" s="2" t="s">
        <v>107</v>
      </c>
      <c r="C18" s="13" t="s">
        <v>108</v>
      </c>
      <c r="D18" s="13" t="s">
        <v>109</v>
      </c>
      <c r="E18" s="2">
        <v>9431902.0</v>
      </c>
      <c r="F18" s="21"/>
      <c r="G18" s="21"/>
      <c r="H18" s="11">
        <f t="shared" si="2"/>
        <v>0</v>
      </c>
      <c r="I18" s="11">
        <f t="shared" si="3"/>
        <v>0</v>
      </c>
      <c r="J18" s="11">
        <f t="shared" ref="J18:K18" si="19">J$2*H18</f>
        <v>0</v>
      </c>
      <c r="K18">
        <f t="shared" si="19"/>
        <v>0</v>
      </c>
      <c r="L18" s="21">
        <f t="shared" si="5"/>
        <v>0</v>
      </c>
    </row>
    <row r="19">
      <c r="A19" s="2" t="s">
        <v>110</v>
      </c>
      <c r="B19" s="2" t="s">
        <v>111</v>
      </c>
      <c r="C19" s="13" t="s">
        <v>112</v>
      </c>
      <c r="D19" s="13" t="s">
        <v>113</v>
      </c>
      <c r="E19" s="2">
        <v>9434003.0</v>
      </c>
      <c r="F19" s="37">
        <v>1.0</v>
      </c>
      <c r="G19" s="37">
        <v>1.0</v>
      </c>
      <c r="H19" s="11">
        <f t="shared" si="2"/>
        <v>1</v>
      </c>
      <c r="I19" s="11">
        <f t="shared" si="3"/>
        <v>1</v>
      </c>
      <c r="J19" s="11">
        <f t="shared" ref="J19:K19" si="20">J$2*H19</f>
        <v>2</v>
      </c>
      <c r="K19">
        <f t="shared" si="20"/>
        <v>8</v>
      </c>
      <c r="L19" s="21">
        <f t="shared" si="5"/>
        <v>100</v>
      </c>
    </row>
    <row r="20">
      <c r="A20" s="2" t="s">
        <v>114</v>
      </c>
      <c r="B20" s="2" t="s">
        <v>115</v>
      </c>
      <c r="C20" s="13" t="s">
        <v>116</v>
      </c>
      <c r="D20" s="13" t="s">
        <v>117</v>
      </c>
      <c r="E20" s="2">
        <v>9524014.0</v>
      </c>
      <c r="F20" s="37">
        <v>1.0</v>
      </c>
      <c r="G20" s="37">
        <v>1.0</v>
      </c>
      <c r="H20" s="11">
        <f t="shared" si="2"/>
        <v>1</v>
      </c>
      <c r="I20" s="11">
        <f t="shared" si="3"/>
        <v>1</v>
      </c>
      <c r="J20" s="11">
        <f t="shared" ref="J20:K20" si="21">J$2*H20</f>
        <v>2</v>
      </c>
      <c r="K20">
        <f t="shared" si="21"/>
        <v>8</v>
      </c>
      <c r="L20" s="21">
        <f t="shared" si="5"/>
        <v>100</v>
      </c>
    </row>
    <row r="21">
      <c r="A21" s="2" t="s">
        <v>118</v>
      </c>
      <c r="B21" s="2" t="s">
        <v>119</v>
      </c>
      <c r="C21" s="13" t="s">
        <v>120</v>
      </c>
      <c r="D21" s="13" t="s">
        <v>121</v>
      </c>
      <c r="E21" s="2">
        <v>9529026.0</v>
      </c>
      <c r="F21" s="37">
        <v>1.0</v>
      </c>
      <c r="G21" s="37">
        <v>1.0</v>
      </c>
      <c r="H21" s="11">
        <f t="shared" si="2"/>
        <v>1</v>
      </c>
      <c r="I21" s="11">
        <f t="shared" si="3"/>
        <v>1</v>
      </c>
      <c r="J21" s="11">
        <f t="shared" ref="J21:K21" si="22">J$2*H21</f>
        <v>2</v>
      </c>
      <c r="K21">
        <f t="shared" si="22"/>
        <v>8</v>
      </c>
      <c r="L21" s="21">
        <f t="shared" si="5"/>
        <v>100</v>
      </c>
    </row>
    <row r="22">
      <c r="A22" s="2" t="s">
        <v>122</v>
      </c>
      <c r="B22" s="2" t="s">
        <v>123</v>
      </c>
      <c r="C22" s="13" t="s">
        <v>124</v>
      </c>
      <c r="D22" s="13" t="s">
        <v>25</v>
      </c>
      <c r="E22" s="2">
        <v>9531003.0</v>
      </c>
      <c r="F22" s="37">
        <v>2.0</v>
      </c>
      <c r="G22" s="21"/>
      <c r="H22" s="11">
        <f t="shared" si="2"/>
        <v>1</v>
      </c>
      <c r="I22" s="11">
        <f t="shared" si="3"/>
        <v>1</v>
      </c>
      <c r="J22" s="11">
        <f t="shared" ref="J22:K22" si="23">J$2*H22</f>
        <v>2</v>
      </c>
      <c r="K22">
        <f t="shared" si="23"/>
        <v>8</v>
      </c>
      <c r="L22" s="21">
        <f t="shared" si="5"/>
        <v>100</v>
      </c>
    </row>
    <row r="23">
      <c r="A23" s="2" t="s">
        <v>125</v>
      </c>
      <c r="B23" s="2" t="s">
        <v>126</v>
      </c>
      <c r="C23" s="13" t="s">
        <v>127</v>
      </c>
      <c r="D23" s="13" t="s">
        <v>128</v>
      </c>
      <c r="E23" s="2">
        <v>9531004.0</v>
      </c>
      <c r="F23" s="37">
        <v>2.0</v>
      </c>
      <c r="G23" s="21"/>
      <c r="H23" s="11">
        <f t="shared" si="2"/>
        <v>1</v>
      </c>
      <c r="I23" s="11">
        <f t="shared" si="3"/>
        <v>1</v>
      </c>
      <c r="J23" s="11">
        <f t="shared" ref="J23:K23" si="24">J$2*H23</f>
        <v>2</v>
      </c>
      <c r="K23">
        <f t="shared" si="24"/>
        <v>8</v>
      </c>
      <c r="L23" s="21">
        <f t="shared" si="5"/>
        <v>100</v>
      </c>
    </row>
    <row r="24">
      <c r="A24" s="2" t="s">
        <v>129</v>
      </c>
      <c r="B24" s="2" t="s">
        <v>130</v>
      </c>
      <c r="C24" s="13" t="s">
        <v>131</v>
      </c>
      <c r="D24" s="13" t="s">
        <v>132</v>
      </c>
      <c r="E24" s="2">
        <v>9531005.0</v>
      </c>
      <c r="F24" s="37">
        <v>0.0</v>
      </c>
      <c r="G24" s="37">
        <v>1.0</v>
      </c>
      <c r="H24" s="11">
        <f t="shared" si="2"/>
        <v>0</v>
      </c>
      <c r="I24" s="11">
        <f t="shared" si="3"/>
        <v>1</v>
      </c>
      <c r="J24" s="11">
        <f t="shared" ref="J24:K24" si="25">J$2*H24</f>
        <v>0</v>
      </c>
      <c r="K24">
        <f t="shared" si="25"/>
        <v>8</v>
      </c>
      <c r="L24" s="21">
        <f t="shared" si="5"/>
        <v>80</v>
      </c>
    </row>
    <row r="25">
      <c r="A25" s="2" t="s">
        <v>133</v>
      </c>
      <c r="B25" s="2" t="s">
        <v>134</v>
      </c>
      <c r="C25" s="13" t="s">
        <v>135</v>
      </c>
      <c r="D25" s="13" t="s">
        <v>86</v>
      </c>
      <c r="E25" s="2">
        <v>9531006.0</v>
      </c>
      <c r="F25" s="21"/>
      <c r="G25" s="21"/>
      <c r="H25" s="11">
        <f t="shared" si="2"/>
        <v>0</v>
      </c>
      <c r="I25" s="11">
        <f t="shared" si="3"/>
        <v>0</v>
      </c>
      <c r="J25" s="11">
        <f t="shared" ref="J25:K25" si="26">J$2*H25</f>
        <v>0</v>
      </c>
      <c r="K25">
        <f t="shared" si="26"/>
        <v>0</v>
      </c>
      <c r="L25" s="21">
        <f t="shared" si="5"/>
        <v>0</v>
      </c>
    </row>
    <row r="26">
      <c r="A26" s="2" t="s">
        <v>136</v>
      </c>
      <c r="B26" s="2" t="s">
        <v>137</v>
      </c>
      <c r="C26" s="13" t="s">
        <v>138</v>
      </c>
      <c r="D26" s="13" t="s">
        <v>139</v>
      </c>
      <c r="E26" s="2">
        <v>9531007.0</v>
      </c>
      <c r="F26" s="37">
        <v>2.0</v>
      </c>
      <c r="G26" s="21"/>
      <c r="H26" s="11">
        <f t="shared" si="2"/>
        <v>1</v>
      </c>
      <c r="I26" s="11">
        <f t="shared" si="3"/>
        <v>1</v>
      </c>
      <c r="J26" s="11">
        <f t="shared" ref="J26:K26" si="27">J$2*H26</f>
        <v>2</v>
      </c>
      <c r="K26">
        <f t="shared" si="27"/>
        <v>8</v>
      </c>
      <c r="L26" s="21">
        <f t="shared" si="5"/>
        <v>100</v>
      </c>
    </row>
    <row r="27">
      <c r="A27" s="2" t="s">
        <v>140</v>
      </c>
      <c r="B27" s="2" t="s">
        <v>141</v>
      </c>
      <c r="C27" s="13" t="s">
        <v>142</v>
      </c>
      <c r="D27" s="13" t="s">
        <v>143</v>
      </c>
      <c r="E27" s="2">
        <v>9531009.0</v>
      </c>
      <c r="F27" s="37">
        <v>1.0</v>
      </c>
      <c r="G27" s="37">
        <v>1.0</v>
      </c>
      <c r="H27" s="11">
        <f t="shared" si="2"/>
        <v>1</v>
      </c>
      <c r="I27" s="11">
        <f t="shared" si="3"/>
        <v>1</v>
      </c>
      <c r="J27" s="11">
        <f t="shared" ref="J27:K27" si="28">J$2*H27</f>
        <v>2</v>
      </c>
      <c r="K27">
        <f t="shared" si="28"/>
        <v>8</v>
      </c>
      <c r="L27" s="21">
        <f t="shared" si="5"/>
        <v>100</v>
      </c>
    </row>
    <row r="28">
      <c r="A28" s="2" t="s">
        <v>144</v>
      </c>
      <c r="B28" s="2" t="s">
        <v>145</v>
      </c>
      <c r="C28" s="13" t="s">
        <v>146</v>
      </c>
      <c r="D28" s="13" t="s">
        <v>147</v>
      </c>
      <c r="E28" s="2">
        <v>9531010.0</v>
      </c>
      <c r="F28" s="37">
        <v>2.0</v>
      </c>
      <c r="G28" s="21"/>
      <c r="H28" s="11">
        <f t="shared" si="2"/>
        <v>1</v>
      </c>
      <c r="I28" s="11">
        <f t="shared" si="3"/>
        <v>1</v>
      </c>
      <c r="J28" s="11">
        <f t="shared" ref="J28:K28" si="29">J$2*H28</f>
        <v>2</v>
      </c>
      <c r="K28">
        <f t="shared" si="29"/>
        <v>8</v>
      </c>
      <c r="L28" s="21">
        <f t="shared" si="5"/>
        <v>100</v>
      </c>
    </row>
    <row r="29">
      <c r="A29" s="2" t="s">
        <v>148</v>
      </c>
      <c r="B29" s="2" t="s">
        <v>149</v>
      </c>
      <c r="C29" s="13" t="s">
        <v>150</v>
      </c>
      <c r="D29" s="13" t="s">
        <v>151</v>
      </c>
      <c r="E29" s="2">
        <v>9531012.0</v>
      </c>
      <c r="F29" s="21"/>
      <c r="G29" s="21"/>
      <c r="H29" s="11">
        <f t="shared" si="2"/>
        <v>0</v>
      </c>
      <c r="I29" s="11">
        <f t="shared" si="3"/>
        <v>0</v>
      </c>
      <c r="J29" s="11">
        <f t="shared" ref="J29:K29" si="30">J$2*H29</f>
        <v>0</v>
      </c>
      <c r="K29">
        <f t="shared" si="30"/>
        <v>0</v>
      </c>
      <c r="L29" s="21">
        <f t="shared" si="5"/>
        <v>0</v>
      </c>
    </row>
    <row r="30">
      <c r="A30" s="2" t="s">
        <v>152</v>
      </c>
      <c r="B30" s="2" t="s">
        <v>153</v>
      </c>
      <c r="C30" s="13" t="s">
        <v>154</v>
      </c>
      <c r="D30" s="13" t="s">
        <v>155</v>
      </c>
      <c r="E30" s="2">
        <v>9531013.0</v>
      </c>
      <c r="F30" s="37">
        <v>1.0</v>
      </c>
      <c r="G30" s="37">
        <v>1.0</v>
      </c>
      <c r="H30" s="11">
        <f t="shared" si="2"/>
        <v>1</v>
      </c>
      <c r="I30" s="11">
        <f t="shared" si="3"/>
        <v>1</v>
      </c>
      <c r="J30" s="11">
        <f t="shared" ref="J30:K30" si="31">J$2*H30</f>
        <v>2</v>
      </c>
      <c r="K30">
        <f t="shared" si="31"/>
        <v>8</v>
      </c>
      <c r="L30" s="21">
        <f t="shared" si="5"/>
        <v>100</v>
      </c>
    </row>
    <row r="31">
      <c r="A31" s="2" t="s">
        <v>156</v>
      </c>
      <c r="B31" s="2" t="s">
        <v>157</v>
      </c>
      <c r="C31" s="13" t="s">
        <v>158</v>
      </c>
      <c r="D31" s="13" t="s">
        <v>90</v>
      </c>
      <c r="E31" s="2">
        <v>9531014.0</v>
      </c>
      <c r="F31" s="37">
        <v>1.0</v>
      </c>
      <c r="G31" s="37">
        <v>1.0</v>
      </c>
      <c r="H31" s="11">
        <f t="shared" si="2"/>
        <v>1</v>
      </c>
      <c r="I31" s="11">
        <f t="shared" si="3"/>
        <v>1</v>
      </c>
      <c r="J31" s="11">
        <f t="shared" ref="J31:K31" si="32">J$2*H31</f>
        <v>2</v>
      </c>
      <c r="K31">
        <f t="shared" si="32"/>
        <v>8</v>
      </c>
      <c r="L31" s="21">
        <f t="shared" si="5"/>
        <v>100</v>
      </c>
    </row>
    <row r="32">
      <c r="A32" s="2" t="s">
        <v>159</v>
      </c>
      <c r="B32" s="2" t="s">
        <v>160</v>
      </c>
      <c r="C32" s="13" t="s">
        <v>161</v>
      </c>
      <c r="D32" s="13" t="s">
        <v>162</v>
      </c>
      <c r="E32" s="2">
        <v>9531015.0</v>
      </c>
      <c r="F32" s="37">
        <v>2.0</v>
      </c>
      <c r="G32" s="21"/>
      <c r="H32" s="11">
        <f t="shared" si="2"/>
        <v>1</v>
      </c>
      <c r="I32" s="11">
        <f t="shared" si="3"/>
        <v>1</v>
      </c>
      <c r="J32" s="11">
        <f t="shared" ref="J32:K32" si="33">J$2*H32</f>
        <v>2</v>
      </c>
      <c r="K32">
        <f t="shared" si="33"/>
        <v>8</v>
      </c>
      <c r="L32" s="21">
        <f t="shared" si="5"/>
        <v>100</v>
      </c>
    </row>
    <row r="33">
      <c r="A33" s="2" t="s">
        <v>163</v>
      </c>
      <c r="B33" s="2" t="s">
        <v>164</v>
      </c>
      <c r="C33" s="13" t="s">
        <v>165</v>
      </c>
      <c r="D33" s="13" t="s">
        <v>166</v>
      </c>
      <c r="E33" s="2">
        <v>9531016.0</v>
      </c>
      <c r="F33" s="37">
        <v>2.0</v>
      </c>
      <c r="G33" s="21"/>
      <c r="H33" s="11">
        <f t="shared" si="2"/>
        <v>1</v>
      </c>
      <c r="I33" s="11">
        <f t="shared" si="3"/>
        <v>1</v>
      </c>
      <c r="J33" s="11">
        <f t="shared" ref="J33:K33" si="34">J$2*H33</f>
        <v>2</v>
      </c>
      <c r="K33">
        <f t="shared" si="34"/>
        <v>8</v>
      </c>
      <c r="L33" s="21">
        <f t="shared" si="5"/>
        <v>100</v>
      </c>
    </row>
    <row r="34">
      <c r="A34" s="2" t="s">
        <v>167</v>
      </c>
      <c r="B34" s="2" t="s">
        <v>168</v>
      </c>
      <c r="C34" s="13" t="s">
        <v>169</v>
      </c>
      <c r="D34" s="13" t="s">
        <v>170</v>
      </c>
      <c r="E34" s="2">
        <v>9531017.0</v>
      </c>
      <c r="F34" s="37">
        <v>1.0</v>
      </c>
      <c r="G34" s="37">
        <v>1.0</v>
      </c>
      <c r="H34" s="11">
        <f t="shared" si="2"/>
        <v>1</v>
      </c>
      <c r="I34" s="11">
        <f t="shared" si="3"/>
        <v>1</v>
      </c>
      <c r="J34" s="11">
        <f t="shared" ref="J34:K34" si="35">J$2*H34</f>
        <v>2</v>
      </c>
      <c r="K34">
        <f t="shared" si="35"/>
        <v>8</v>
      </c>
      <c r="L34" s="21">
        <f t="shared" si="5"/>
        <v>100</v>
      </c>
    </row>
    <row r="35">
      <c r="A35" s="2" t="s">
        <v>172</v>
      </c>
      <c r="B35" s="2" t="s">
        <v>173</v>
      </c>
      <c r="C35" s="13" t="s">
        <v>174</v>
      </c>
      <c r="D35" s="13" t="s">
        <v>175</v>
      </c>
      <c r="E35" s="2">
        <v>9531018.0</v>
      </c>
      <c r="F35" s="37">
        <v>2.0</v>
      </c>
      <c r="G35" s="21"/>
      <c r="H35" s="11">
        <f t="shared" si="2"/>
        <v>1</v>
      </c>
      <c r="I35" s="11">
        <f t="shared" si="3"/>
        <v>1</v>
      </c>
      <c r="J35" s="11">
        <f t="shared" ref="J35:K35" si="36">J$2*H35</f>
        <v>2</v>
      </c>
      <c r="K35">
        <f t="shared" si="36"/>
        <v>8</v>
      </c>
      <c r="L35" s="21">
        <f t="shared" si="5"/>
        <v>100</v>
      </c>
    </row>
    <row r="36">
      <c r="A36" s="2" t="s">
        <v>176</v>
      </c>
      <c r="B36" s="2" t="s">
        <v>177</v>
      </c>
      <c r="C36" s="13" t="s">
        <v>178</v>
      </c>
      <c r="D36" s="13" t="s">
        <v>179</v>
      </c>
      <c r="E36" s="2">
        <v>9531019.0</v>
      </c>
      <c r="F36" s="37">
        <v>2.0</v>
      </c>
      <c r="G36" s="21"/>
      <c r="H36" s="11">
        <f t="shared" si="2"/>
        <v>1</v>
      </c>
      <c r="I36" s="11">
        <f t="shared" si="3"/>
        <v>1</v>
      </c>
      <c r="J36" s="11">
        <f t="shared" ref="J36:K36" si="37">J$2*H36</f>
        <v>2</v>
      </c>
      <c r="K36">
        <f t="shared" si="37"/>
        <v>8</v>
      </c>
      <c r="L36" s="21">
        <f t="shared" si="5"/>
        <v>100</v>
      </c>
    </row>
    <row r="37">
      <c r="A37" s="2" t="s">
        <v>180</v>
      </c>
      <c r="B37" s="2" t="s">
        <v>181</v>
      </c>
      <c r="C37" s="13" t="s">
        <v>182</v>
      </c>
      <c r="D37" s="13" t="s">
        <v>183</v>
      </c>
      <c r="E37" s="2">
        <v>9531020.0</v>
      </c>
      <c r="F37" s="37">
        <v>1.0</v>
      </c>
      <c r="G37" s="37">
        <v>1.0</v>
      </c>
      <c r="H37" s="11">
        <f t="shared" si="2"/>
        <v>1</v>
      </c>
      <c r="I37" s="11">
        <f t="shared" si="3"/>
        <v>1</v>
      </c>
      <c r="J37" s="11">
        <f t="shared" ref="J37:K37" si="38">J$2*H37</f>
        <v>2</v>
      </c>
      <c r="K37">
        <f t="shared" si="38"/>
        <v>8</v>
      </c>
      <c r="L37" s="21">
        <f t="shared" si="5"/>
        <v>100</v>
      </c>
    </row>
    <row r="38">
      <c r="A38" s="2" t="s">
        <v>184</v>
      </c>
      <c r="B38" s="2" t="s">
        <v>185</v>
      </c>
      <c r="C38" s="13" t="s">
        <v>186</v>
      </c>
      <c r="D38" s="13" t="s">
        <v>187</v>
      </c>
      <c r="E38" s="2">
        <v>9531021.0</v>
      </c>
      <c r="F38" s="37">
        <v>2.0</v>
      </c>
      <c r="G38" s="21"/>
      <c r="H38" s="11">
        <f t="shared" si="2"/>
        <v>1</v>
      </c>
      <c r="I38" s="11">
        <f t="shared" si="3"/>
        <v>1</v>
      </c>
      <c r="J38" s="11">
        <f t="shared" ref="J38:K38" si="39">J$2*H38</f>
        <v>2</v>
      </c>
      <c r="K38">
        <f t="shared" si="39"/>
        <v>8</v>
      </c>
      <c r="L38" s="21">
        <f t="shared" si="5"/>
        <v>100</v>
      </c>
    </row>
    <row r="39">
      <c r="A39" s="2" t="s">
        <v>188</v>
      </c>
      <c r="B39" s="2" t="s">
        <v>189</v>
      </c>
      <c r="C39" s="13" t="s">
        <v>190</v>
      </c>
      <c r="D39" s="13" t="s">
        <v>191</v>
      </c>
      <c r="E39" s="2">
        <v>9531022.0</v>
      </c>
      <c r="F39" s="21"/>
      <c r="G39" s="21"/>
      <c r="H39" s="11">
        <f t="shared" si="2"/>
        <v>0</v>
      </c>
      <c r="I39" s="11">
        <f t="shared" si="3"/>
        <v>0</v>
      </c>
      <c r="J39" s="11">
        <f t="shared" ref="J39:K39" si="40">J$2*H39</f>
        <v>0</v>
      </c>
      <c r="K39">
        <f t="shared" si="40"/>
        <v>0</v>
      </c>
      <c r="L39" s="21">
        <f t="shared" si="5"/>
        <v>0</v>
      </c>
    </row>
    <row r="40">
      <c r="A40" s="2" t="s">
        <v>192</v>
      </c>
      <c r="B40" s="2" t="s">
        <v>193</v>
      </c>
      <c r="C40" s="13" t="s">
        <v>194</v>
      </c>
      <c r="D40" s="13" t="s">
        <v>195</v>
      </c>
      <c r="E40" s="2">
        <v>9531024.0</v>
      </c>
      <c r="F40" s="37">
        <v>2.0</v>
      </c>
      <c r="G40" s="21"/>
      <c r="H40" s="11">
        <f t="shared" si="2"/>
        <v>1</v>
      </c>
      <c r="I40" s="11">
        <f t="shared" si="3"/>
        <v>1</v>
      </c>
      <c r="J40" s="11">
        <f t="shared" ref="J40:K40" si="41">J$2*H40</f>
        <v>2</v>
      </c>
      <c r="K40">
        <f t="shared" si="41"/>
        <v>8</v>
      </c>
      <c r="L40" s="21">
        <f t="shared" si="5"/>
        <v>100</v>
      </c>
    </row>
    <row r="41">
      <c r="A41" s="2" t="s">
        <v>196</v>
      </c>
      <c r="B41" s="2" t="s">
        <v>197</v>
      </c>
      <c r="C41" s="13" t="s">
        <v>198</v>
      </c>
      <c r="D41" s="13" t="s">
        <v>199</v>
      </c>
      <c r="E41" s="2">
        <v>9531025.0</v>
      </c>
      <c r="F41" s="37">
        <v>1.0</v>
      </c>
      <c r="G41" s="37">
        <v>1.0</v>
      </c>
      <c r="H41" s="11">
        <f t="shared" si="2"/>
        <v>1</v>
      </c>
      <c r="I41" s="11">
        <f t="shared" si="3"/>
        <v>1</v>
      </c>
      <c r="J41" s="11">
        <f t="shared" ref="J41:K41" si="42">J$2*H41</f>
        <v>2</v>
      </c>
      <c r="K41">
        <f t="shared" si="42"/>
        <v>8</v>
      </c>
      <c r="L41" s="21">
        <f t="shared" si="5"/>
        <v>100</v>
      </c>
    </row>
    <row r="42">
      <c r="A42" s="2" t="s">
        <v>200</v>
      </c>
      <c r="B42" s="2" t="s">
        <v>201</v>
      </c>
      <c r="C42" s="13" t="s">
        <v>202</v>
      </c>
      <c r="D42" s="13" t="s">
        <v>81</v>
      </c>
      <c r="E42" s="2">
        <v>9531026.0</v>
      </c>
      <c r="F42" s="21"/>
      <c r="G42" s="21"/>
      <c r="H42" s="11">
        <f t="shared" si="2"/>
        <v>0</v>
      </c>
      <c r="I42" s="11">
        <f t="shared" si="3"/>
        <v>0</v>
      </c>
      <c r="J42" s="11">
        <f t="shared" ref="J42:K42" si="43">J$2*H42</f>
        <v>0</v>
      </c>
      <c r="K42">
        <f t="shared" si="43"/>
        <v>0</v>
      </c>
      <c r="L42" s="21">
        <f t="shared" si="5"/>
        <v>0</v>
      </c>
    </row>
    <row r="43">
      <c r="A43" s="2" t="s">
        <v>203</v>
      </c>
      <c r="B43" s="2" t="s">
        <v>204</v>
      </c>
      <c r="C43" s="13" t="s">
        <v>205</v>
      </c>
      <c r="D43" s="13" t="s">
        <v>206</v>
      </c>
      <c r="E43" s="2">
        <v>9531027.0</v>
      </c>
      <c r="F43" s="37">
        <v>1.0</v>
      </c>
      <c r="G43" s="37">
        <v>1.0</v>
      </c>
      <c r="H43" s="11">
        <f t="shared" si="2"/>
        <v>1</v>
      </c>
      <c r="I43" s="11">
        <f t="shared" si="3"/>
        <v>1</v>
      </c>
      <c r="J43" s="11">
        <f t="shared" ref="J43:K43" si="44">J$2*H43</f>
        <v>2</v>
      </c>
      <c r="K43">
        <f t="shared" si="44"/>
        <v>8</v>
      </c>
      <c r="L43" s="21">
        <f t="shared" si="5"/>
        <v>100</v>
      </c>
    </row>
    <row r="44">
      <c r="A44" s="2" t="s">
        <v>207</v>
      </c>
      <c r="B44" s="2" t="s">
        <v>208</v>
      </c>
      <c r="C44" s="13" t="s">
        <v>209</v>
      </c>
      <c r="D44" s="13" t="s">
        <v>210</v>
      </c>
      <c r="E44" s="2">
        <v>9531028.0</v>
      </c>
      <c r="F44" s="37">
        <v>2.0</v>
      </c>
      <c r="G44" s="21"/>
      <c r="H44" s="11">
        <f t="shared" si="2"/>
        <v>1</v>
      </c>
      <c r="I44" s="11">
        <f t="shared" si="3"/>
        <v>1</v>
      </c>
      <c r="J44" s="11">
        <f t="shared" ref="J44:K44" si="45">J$2*H44</f>
        <v>2</v>
      </c>
      <c r="K44">
        <f t="shared" si="45"/>
        <v>8</v>
      </c>
      <c r="L44" s="21">
        <f t="shared" si="5"/>
        <v>100</v>
      </c>
    </row>
    <row r="45">
      <c r="A45" s="2" t="s">
        <v>211</v>
      </c>
      <c r="B45" s="2" t="s">
        <v>212</v>
      </c>
      <c r="C45" s="13" t="s">
        <v>213</v>
      </c>
      <c r="D45" s="13" t="s">
        <v>214</v>
      </c>
      <c r="E45" s="2">
        <v>9531031.0</v>
      </c>
      <c r="F45" s="37">
        <v>2.0</v>
      </c>
      <c r="G45" s="21"/>
      <c r="H45" s="11">
        <f t="shared" si="2"/>
        <v>1</v>
      </c>
      <c r="I45" s="11">
        <f t="shared" si="3"/>
        <v>1</v>
      </c>
      <c r="J45" s="11">
        <f t="shared" ref="J45:K45" si="46">J$2*H45</f>
        <v>2</v>
      </c>
      <c r="K45">
        <f t="shared" si="46"/>
        <v>8</v>
      </c>
      <c r="L45" s="21">
        <f t="shared" si="5"/>
        <v>100</v>
      </c>
    </row>
    <row r="46">
      <c r="A46" s="2" t="s">
        <v>215</v>
      </c>
      <c r="B46" s="2" t="s">
        <v>216</v>
      </c>
      <c r="C46" s="13" t="s">
        <v>217</v>
      </c>
      <c r="D46" s="13" t="s">
        <v>218</v>
      </c>
      <c r="E46" s="2">
        <v>9531032.0</v>
      </c>
      <c r="F46" s="37">
        <v>2.0</v>
      </c>
      <c r="G46" s="21"/>
      <c r="H46" s="11">
        <f t="shared" si="2"/>
        <v>1</v>
      </c>
      <c r="I46" s="11">
        <f t="shared" si="3"/>
        <v>1</v>
      </c>
      <c r="J46" s="11">
        <f t="shared" ref="J46:K46" si="47">J$2*H46</f>
        <v>2</v>
      </c>
      <c r="K46">
        <f t="shared" si="47"/>
        <v>8</v>
      </c>
      <c r="L46" s="21">
        <f t="shared" si="5"/>
        <v>100</v>
      </c>
    </row>
    <row r="47">
      <c r="A47" s="2" t="s">
        <v>219</v>
      </c>
      <c r="B47" s="2" t="s">
        <v>220</v>
      </c>
      <c r="C47" s="13" t="s">
        <v>221</v>
      </c>
      <c r="D47" s="13" t="s">
        <v>222</v>
      </c>
      <c r="E47" s="2">
        <v>9531033.0</v>
      </c>
      <c r="F47" s="37">
        <v>0.0</v>
      </c>
      <c r="G47" s="37">
        <v>1.0</v>
      </c>
      <c r="H47" s="11">
        <f t="shared" si="2"/>
        <v>0</v>
      </c>
      <c r="I47" s="11">
        <f t="shared" si="3"/>
        <v>1</v>
      </c>
      <c r="J47" s="11">
        <f t="shared" ref="J47:K47" si="48">J$2*H47</f>
        <v>0</v>
      </c>
      <c r="K47">
        <f t="shared" si="48"/>
        <v>8</v>
      </c>
      <c r="L47" s="21">
        <f t="shared" si="5"/>
        <v>80</v>
      </c>
    </row>
    <row r="48">
      <c r="A48" s="2" t="s">
        <v>223</v>
      </c>
      <c r="B48" s="2" t="s">
        <v>224</v>
      </c>
      <c r="C48" s="13" t="s">
        <v>225</v>
      </c>
      <c r="D48" s="13" t="s">
        <v>226</v>
      </c>
      <c r="E48" s="2">
        <v>9531034.0</v>
      </c>
      <c r="F48" s="37">
        <v>2.0</v>
      </c>
      <c r="G48" s="21"/>
      <c r="H48" s="11">
        <f t="shared" si="2"/>
        <v>1</v>
      </c>
      <c r="I48" s="11">
        <f t="shared" si="3"/>
        <v>1</v>
      </c>
      <c r="J48" s="11">
        <f t="shared" ref="J48:K48" si="49">J$2*H48</f>
        <v>2</v>
      </c>
      <c r="K48">
        <f t="shared" si="49"/>
        <v>8</v>
      </c>
      <c r="L48" s="21">
        <f t="shared" si="5"/>
        <v>100</v>
      </c>
    </row>
    <row r="49">
      <c r="A49" s="2" t="s">
        <v>227</v>
      </c>
      <c r="B49" s="2" t="s">
        <v>228</v>
      </c>
      <c r="C49" s="13" t="s">
        <v>229</v>
      </c>
      <c r="D49" s="13" t="s">
        <v>230</v>
      </c>
      <c r="E49" s="2">
        <v>9531035.0</v>
      </c>
      <c r="F49" s="21"/>
      <c r="G49" s="21"/>
      <c r="H49" s="11">
        <f t="shared" si="2"/>
        <v>0</v>
      </c>
      <c r="I49" s="11">
        <f t="shared" si="3"/>
        <v>0</v>
      </c>
      <c r="J49" s="11">
        <f t="shared" ref="J49:K49" si="50">J$2*H49</f>
        <v>0</v>
      </c>
      <c r="K49">
        <f t="shared" si="50"/>
        <v>0</v>
      </c>
      <c r="L49" s="21">
        <f t="shared" si="5"/>
        <v>0</v>
      </c>
    </row>
    <row r="50">
      <c r="A50" s="2" t="s">
        <v>231</v>
      </c>
      <c r="B50" s="2" t="s">
        <v>232</v>
      </c>
      <c r="C50" s="13" t="s">
        <v>233</v>
      </c>
      <c r="D50" s="13" t="s">
        <v>54</v>
      </c>
      <c r="E50" s="2">
        <v>9531036.0</v>
      </c>
      <c r="F50" s="37">
        <v>2.0</v>
      </c>
      <c r="G50" s="21"/>
      <c r="H50" s="11">
        <f t="shared" si="2"/>
        <v>1</v>
      </c>
      <c r="I50" s="11">
        <f t="shared" si="3"/>
        <v>1</v>
      </c>
      <c r="J50" s="11">
        <f t="shared" ref="J50:K50" si="51">J$2*H50</f>
        <v>2</v>
      </c>
      <c r="K50">
        <f t="shared" si="51"/>
        <v>8</v>
      </c>
      <c r="L50" s="21">
        <f t="shared" si="5"/>
        <v>100</v>
      </c>
    </row>
    <row r="51">
      <c r="A51" s="2" t="s">
        <v>234</v>
      </c>
      <c r="B51" s="2" t="s">
        <v>235</v>
      </c>
      <c r="C51" s="13" t="s">
        <v>236</v>
      </c>
      <c r="D51" s="13" t="s">
        <v>151</v>
      </c>
      <c r="E51" s="2">
        <v>9531037.0</v>
      </c>
      <c r="F51" s="37">
        <v>2.0</v>
      </c>
      <c r="G51" s="21"/>
      <c r="H51" s="11">
        <f t="shared" si="2"/>
        <v>1</v>
      </c>
      <c r="I51" s="11">
        <f t="shared" si="3"/>
        <v>1</v>
      </c>
      <c r="J51" s="11">
        <f t="shared" ref="J51:K51" si="52">J$2*H51</f>
        <v>2</v>
      </c>
      <c r="K51">
        <f t="shared" si="52"/>
        <v>8</v>
      </c>
      <c r="L51" s="21">
        <f t="shared" si="5"/>
        <v>100</v>
      </c>
    </row>
    <row r="52">
      <c r="A52" s="2" t="s">
        <v>237</v>
      </c>
      <c r="B52" s="2" t="s">
        <v>238</v>
      </c>
      <c r="C52" s="13" t="s">
        <v>239</v>
      </c>
      <c r="D52" s="13" t="s">
        <v>240</v>
      </c>
      <c r="E52" s="2">
        <v>9531038.0</v>
      </c>
      <c r="F52" s="37">
        <v>2.0</v>
      </c>
      <c r="G52" s="21"/>
      <c r="H52" s="11">
        <f t="shared" si="2"/>
        <v>1</v>
      </c>
      <c r="I52" s="11">
        <f t="shared" si="3"/>
        <v>1</v>
      </c>
      <c r="J52" s="11">
        <f t="shared" ref="J52:K52" si="53">J$2*H52</f>
        <v>2</v>
      </c>
      <c r="K52">
        <f t="shared" si="53"/>
        <v>8</v>
      </c>
      <c r="L52" s="21">
        <f t="shared" si="5"/>
        <v>100</v>
      </c>
    </row>
    <row r="53">
      <c r="A53" s="2" t="s">
        <v>241</v>
      </c>
      <c r="B53" s="2" t="s">
        <v>242</v>
      </c>
      <c r="C53" s="13" t="s">
        <v>243</v>
      </c>
      <c r="D53" s="13" t="s">
        <v>244</v>
      </c>
      <c r="E53" s="2">
        <v>9531039.0</v>
      </c>
      <c r="F53" s="21"/>
      <c r="G53" s="21"/>
      <c r="H53" s="11">
        <f t="shared" si="2"/>
        <v>0</v>
      </c>
      <c r="I53" s="11">
        <f t="shared" si="3"/>
        <v>0</v>
      </c>
      <c r="J53" s="11">
        <f t="shared" ref="J53:K53" si="54">J$2*H53</f>
        <v>0</v>
      </c>
      <c r="K53">
        <f t="shared" si="54"/>
        <v>0</v>
      </c>
      <c r="L53" s="21">
        <f t="shared" si="5"/>
        <v>0</v>
      </c>
    </row>
    <row r="54">
      <c r="A54" s="2" t="s">
        <v>245</v>
      </c>
      <c r="B54" s="2" t="s">
        <v>246</v>
      </c>
      <c r="C54" s="13" t="s">
        <v>247</v>
      </c>
      <c r="D54" s="13" t="s">
        <v>222</v>
      </c>
      <c r="E54" s="2">
        <v>9531042.0</v>
      </c>
      <c r="F54" s="37">
        <v>1.0</v>
      </c>
      <c r="G54" s="37">
        <v>1.0</v>
      </c>
      <c r="H54" s="11">
        <f t="shared" si="2"/>
        <v>1</v>
      </c>
      <c r="I54" s="11">
        <f t="shared" si="3"/>
        <v>1</v>
      </c>
      <c r="J54" s="11">
        <f t="shared" ref="J54:K54" si="55">J$2*H54</f>
        <v>2</v>
      </c>
      <c r="K54">
        <f t="shared" si="55"/>
        <v>8</v>
      </c>
      <c r="L54" s="21">
        <f t="shared" si="5"/>
        <v>100</v>
      </c>
    </row>
    <row r="55">
      <c r="A55" s="2" t="s">
        <v>248</v>
      </c>
      <c r="B55" s="2" t="s">
        <v>249</v>
      </c>
      <c r="C55" s="13" t="s">
        <v>250</v>
      </c>
      <c r="D55" s="13" t="s">
        <v>251</v>
      </c>
      <c r="E55" s="2">
        <v>9531044.0</v>
      </c>
      <c r="F55" s="37">
        <v>2.0</v>
      </c>
      <c r="G55" s="21"/>
      <c r="H55" s="11">
        <f t="shared" si="2"/>
        <v>1</v>
      </c>
      <c r="I55" s="11">
        <f t="shared" si="3"/>
        <v>1</v>
      </c>
      <c r="J55" s="11">
        <f t="shared" ref="J55:K55" si="56">J$2*H55</f>
        <v>2</v>
      </c>
      <c r="K55">
        <f t="shared" si="56"/>
        <v>8</v>
      </c>
      <c r="L55" s="21">
        <f t="shared" si="5"/>
        <v>100</v>
      </c>
    </row>
    <row r="56">
      <c r="A56" s="2" t="s">
        <v>252</v>
      </c>
      <c r="B56" s="2" t="s">
        <v>253</v>
      </c>
      <c r="C56" s="13" t="s">
        <v>254</v>
      </c>
      <c r="D56" s="13" t="s">
        <v>81</v>
      </c>
      <c r="E56" s="2">
        <v>9531046.0</v>
      </c>
      <c r="F56" s="37">
        <v>0.0</v>
      </c>
      <c r="G56" s="37">
        <v>0.0</v>
      </c>
      <c r="H56" s="11">
        <f t="shared" si="2"/>
        <v>0</v>
      </c>
      <c r="I56" s="11">
        <f t="shared" si="3"/>
        <v>0</v>
      </c>
      <c r="J56" s="11">
        <f t="shared" ref="J56:K56" si="57">J$2*H56</f>
        <v>0</v>
      </c>
      <c r="K56">
        <f t="shared" si="57"/>
        <v>0</v>
      </c>
      <c r="L56" s="21">
        <f t="shared" si="5"/>
        <v>0</v>
      </c>
    </row>
    <row r="57">
      <c r="A57" s="2" t="s">
        <v>255</v>
      </c>
      <c r="B57" s="2" t="s">
        <v>256</v>
      </c>
      <c r="C57" s="13" t="s">
        <v>257</v>
      </c>
      <c r="D57" s="13" t="s">
        <v>222</v>
      </c>
      <c r="E57" s="2">
        <v>9531047.0</v>
      </c>
      <c r="F57" s="37">
        <v>1.0</v>
      </c>
      <c r="G57" s="37">
        <v>1.0</v>
      </c>
      <c r="H57" s="11">
        <f t="shared" si="2"/>
        <v>1</v>
      </c>
      <c r="I57" s="11">
        <f t="shared" si="3"/>
        <v>1</v>
      </c>
      <c r="J57" s="11">
        <f t="shared" ref="J57:K57" si="58">J$2*H57</f>
        <v>2</v>
      </c>
      <c r="K57">
        <f t="shared" si="58"/>
        <v>8</v>
      </c>
      <c r="L57" s="21">
        <f t="shared" si="5"/>
        <v>100</v>
      </c>
    </row>
    <row r="58">
      <c r="A58" s="2" t="s">
        <v>258</v>
      </c>
      <c r="B58" s="2" t="s">
        <v>259</v>
      </c>
      <c r="C58" s="13" t="s">
        <v>260</v>
      </c>
      <c r="D58" s="13" t="s">
        <v>261</v>
      </c>
      <c r="E58" s="2">
        <v>9531048.0</v>
      </c>
      <c r="F58" s="37">
        <v>2.0</v>
      </c>
      <c r="G58" s="21"/>
      <c r="H58" s="11">
        <f t="shared" si="2"/>
        <v>1</v>
      </c>
      <c r="I58" s="11">
        <f t="shared" si="3"/>
        <v>1</v>
      </c>
      <c r="J58" s="11">
        <f t="shared" ref="J58:K58" si="59">J$2*H58</f>
        <v>2</v>
      </c>
      <c r="K58">
        <f t="shared" si="59"/>
        <v>8</v>
      </c>
      <c r="L58" s="21">
        <f t="shared" si="5"/>
        <v>100</v>
      </c>
    </row>
    <row r="59">
      <c r="A59" s="2" t="s">
        <v>262</v>
      </c>
      <c r="B59" s="2" t="s">
        <v>263</v>
      </c>
      <c r="C59" s="13" t="s">
        <v>264</v>
      </c>
      <c r="D59" s="13" t="s">
        <v>86</v>
      </c>
      <c r="E59" s="2">
        <v>9531050.0</v>
      </c>
      <c r="F59" s="37"/>
      <c r="G59" s="37"/>
      <c r="H59" s="11">
        <f t="shared" si="2"/>
        <v>0</v>
      </c>
      <c r="I59" s="11">
        <f t="shared" si="3"/>
        <v>0</v>
      </c>
      <c r="J59" s="11">
        <f t="shared" ref="J59:K59" si="60">J$2*H59</f>
        <v>0</v>
      </c>
      <c r="K59">
        <f t="shared" si="60"/>
        <v>0</v>
      </c>
      <c r="L59" s="21">
        <f t="shared" si="5"/>
        <v>0</v>
      </c>
    </row>
    <row r="60">
      <c r="A60" s="2" t="s">
        <v>265</v>
      </c>
      <c r="B60" s="2" t="s">
        <v>266</v>
      </c>
      <c r="C60" s="13" t="s">
        <v>264</v>
      </c>
      <c r="D60" s="13" t="s">
        <v>267</v>
      </c>
      <c r="E60" s="2">
        <v>9531051.0</v>
      </c>
      <c r="F60" s="37">
        <v>1.0</v>
      </c>
      <c r="G60" s="37">
        <v>1.0</v>
      </c>
      <c r="H60" s="11">
        <f t="shared" si="2"/>
        <v>1</v>
      </c>
      <c r="I60" s="11">
        <f t="shared" si="3"/>
        <v>1</v>
      </c>
      <c r="J60" s="11">
        <f t="shared" ref="J60:K60" si="61">J$2*H60</f>
        <v>2</v>
      </c>
      <c r="K60">
        <f t="shared" si="61"/>
        <v>8</v>
      </c>
      <c r="L60" s="21">
        <f t="shared" si="5"/>
        <v>100</v>
      </c>
    </row>
    <row r="61">
      <c r="A61" s="2" t="s">
        <v>268</v>
      </c>
      <c r="B61" s="2" t="s">
        <v>269</v>
      </c>
      <c r="C61" s="13" t="s">
        <v>270</v>
      </c>
      <c r="D61" s="13" t="s">
        <v>271</v>
      </c>
      <c r="E61" s="2">
        <v>9531052.0</v>
      </c>
      <c r="F61" s="37">
        <v>2.0</v>
      </c>
      <c r="G61" s="21"/>
      <c r="H61" s="11">
        <f t="shared" si="2"/>
        <v>1</v>
      </c>
      <c r="I61" s="11">
        <f t="shared" si="3"/>
        <v>1</v>
      </c>
      <c r="J61" s="11">
        <f t="shared" ref="J61:K61" si="62">J$2*H61</f>
        <v>2</v>
      </c>
      <c r="K61">
        <f t="shared" si="62"/>
        <v>8</v>
      </c>
      <c r="L61" s="21">
        <f t="shared" si="5"/>
        <v>100</v>
      </c>
    </row>
    <row r="62">
      <c r="A62" s="2" t="s">
        <v>272</v>
      </c>
      <c r="B62" s="2" t="s">
        <v>273</v>
      </c>
      <c r="C62" s="13" t="s">
        <v>274</v>
      </c>
      <c r="D62" s="13" t="s">
        <v>25</v>
      </c>
      <c r="E62" s="2">
        <v>9531056.0</v>
      </c>
      <c r="F62" s="37">
        <v>2.0</v>
      </c>
      <c r="G62" s="21"/>
      <c r="H62" s="11">
        <f t="shared" si="2"/>
        <v>1</v>
      </c>
      <c r="I62" s="11">
        <f t="shared" si="3"/>
        <v>1</v>
      </c>
      <c r="J62" s="11">
        <f t="shared" ref="J62:K62" si="63">J$2*H62</f>
        <v>2</v>
      </c>
      <c r="K62">
        <f t="shared" si="63"/>
        <v>8</v>
      </c>
      <c r="L62" s="21">
        <f t="shared" si="5"/>
        <v>100</v>
      </c>
    </row>
    <row r="63">
      <c r="A63" s="2" t="s">
        <v>275</v>
      </c>
      <c r="B63" s="2" t="s">
        <v>276</v>
      </c>
      <c r="C63" s="13" t="s">
        <v>277</v>
      </c>
      <c r="D63" s="13" t="s">
        <v>86</v>
      </c>
      <c r="E63" s="2">
        <v>9531057.0</v>
      </c>
      <c r="F63" s="37">
        <v>2.0</v>
      </c>
      <c r="G63" s="21"/>
      <c r="H63" s="11">
        <f t="shared" si="2"/>
        <v>1</v>
      </c>
      <c r="I63" s="11">
        <f t="shared" si="3"/>
        <v>1</v>
      </c>
      <c r="J63" s="11">
        <f t="shared" ref="J63:K63" si="64">J$2*H63</f>
        <v>2</v>
      </c>
      <c r="K63">
        <f t="shared" si="64"/>
        <v>8</v>
      </c>
      <c r="L63" s="21">
        <f t="shared" si="5"/>
        <v>100</v>
      </c>
    </row>
    <row r="64">
      <c r="A64" s="2" t="s">
        <v>278</v>
      </c>
      <c r="B64" s="2" t="s">
        <v>279</v>
      </c>
      <c r="C64" s="13" t="s">
        <v>280</v>
      </c>
      <c r="D64" s="13" t="s">
        <v>109</v>
      </c>
      <c r="E64" s="2">
        <v>9531059.0</v>
      </c>
      <c r="F64" s="37">
        <v>1.0</v>
      </c>
      <c r="G64" s="37">
        <v>1.0</v>
      </c>
      <c r="H64" s="11">
        <f t="shared" si="2"/>
        <v>1</v>
      </c>
      <c r="I64" s="11">
        <f t="shared" si="3"/>
        <v>1</v>
      </c>
      <c r="J64" s="11">
        <f t="shared" ref="J64:K64" si="65">J$2*H64</f>
        <v>2</v>
      </c>
      <c r="K64">
        <f t="shared" si="65"/>
        <v>8</v>
      </c>
      <c r="L64" s="21">
        <f t="shared" si="5"/>
        <v>100</v>
      </c>
    </row>
    <row r="65">
      <c r="A65" s="2" t="s">
        <v>281</v>
      </c>
      <c r="B65" s="2" t="s">
        <v>282</v>
      </c>
      <c r="C65" s="13" t="s">
        <v>283</v>
      </c>
      <c r="D65" s="13" t="s">
        <v>222</v>
      </c>
      <c r="E65" s="2">
        <v>9531060.0</v>
      </c>
      <c r="F65" s="37">
        <v>1.0</v>
      </c>
      <c r="G65" s="37">
        <v>1.0</v>
      </c>
      <c r="H65" s="11">
        <f t="shared" si="2"/>
        <v>1</v>
      </c>
      <c r="I65" s="11">
        <f t="shared" si="3"/>
        <v>1</v>
      </c>
      <c r="J65" s="11">
        <f t="shared" ref="J65:K65" si="66">J$2*H65</f>
        <v>2</v>
      </c>
      <c r="K65">
        <f t="shared" si="66"/>
        <v>8</v>
      </c>
      <c r="L65" s="21">
        <f t="shared" si="5"/>
        <v>100</v>
      </c>
    </row>
    <row r="66">
      <c r="A66" s="2" t="s">
        <v>284</v>
      </c>
      <c r="B66" s="2" t="s">
        <v>285</v>
      </c>
      <c r="C66" s="13" t="s">
        <v>286</v>
      </c>
      <c r="D66" s="13" t="s">
        <v>287</v>
      </c>
      <c r="E66" s="2">
        <v>9531061.0</v>
      </c>
      <c r="F66" s="37">
        <v>0.0</v>
      </c>
      <c r="G66" s="37">
        <v>1.0</v>
      </c>
      <c r="H66" s="11">
        <f t="shared" si="2"/>
        <v>0</v>
      </c>
      <c r="I66" s="11">
        <f t="shared" si="3"/>
        <v>1</v>
      </c>
      <c r="J66" s="11">
        <f t="shared" ref="J66:K66" si="67">J$2*H66</f>
        <v>0</v>
      </c>
      <c r="K66">
        <f t="shared" si="67"/>
        <v>8</v>
      </c>
      <c r="L66" s="21">
        <f t="shared" si="5"/>
        <v>80</v>
      </c>
    </row>
    <row r="67">
      <c r="A67" s="2" t="s">
        <v>288</v>
      </c>
      <c r="B67" s="2" t="s">
        <v>289</v>
      </c>
      <c r="C67" s="13" t="s">
        <v>290</v>
      </c>
      <c r="D67" s="13" t="s">
        <v>44</v>
      </c>
      <c r="E67" s="2">
        <v>9531063.0</v>
      </c>
      <c r="F67" s="37">
        <v>2.0</v>
      </c>
      <c r="G67" s="21"/>
      <c r="H67" s="11">
        <f t="shared" si="2"/>
        <v>1</v>
      </c>
      <c r="I67" s="11">
        <f t="shared" si="3"/>
        <v>1</v>
      </c>
      <c r="J67" s="11">
        <f t="shared" ref="J67:K67" si="68">J$2*H67</f>
        <v>2</v>
      </c>
      <c r="K67">
        <f t="shared" si="68"/>
        <v>8</v>
      </c>
      <c r="L67" s="21">
        <f t="shared" si="5"/>
        <v>100</v>
      </c>
    </row>
    <row r="68">
      <c r="A68" s="2" t="s">
        <v>291</v>
      </c>
      <c r="B68" s="2" t="s">
        <v>292</v>
      </c>
      <c r="C68" s="13" t="s">
        <v>293</v>
      </c>
      <c r="D68" s="13" t="s">
        <v>294</v>
      </c>
      <c r="E68" s="2">
        <v>9531064.0</v>
      </c>
      <c r="F68" s="37">
        <v>1.0</v>
      </c>
      <c r="G68" s="37">
        <v>1.0</v>
      </c>
      <c r="H68" s="11">
        <f t="shared" si="2"/>
        <v>1</v>
      </c>
      <c r="I68" s="11">
        <f t="shared" si="3"/>
        <v>1</v>
      </c>
      <c r="J68" s="11">
        <f t="shared" ref="J68:K68" si="69">J$2*H68</f>
        <v>2</v>
      </c>
      <c r="K68">
        <f t="shared" si="69"/>
        <v>8</v>
      </c>
      <c r="L68" s="21">
        <f t="shared" si="5"/>
        <v>100</v>
      </c>
    </row>
    <row r="69">
      <c r="A69" s="2" t="s">
        <v>295</v>
      </c>
      <c r="B69" s="2" t="s">
        <v>296</v>
      </c>
      <c r="C69" s="13" t="s">
        <v>297</v>
      </c>
      <c r="D69" s="13" t="s">
        <v>298</v>
      </c>
      <c r="E69" s="2">
        <v>9531065.0</v>
      </c>
      <c r="F69" s="37">
        <v>2.0</v>
      </c>
      <c r="G69" s="21"/>
      <c r="H69" s="11">
        <f t="shared" si="2"/>
        <v>1</v>
      </c>
      <c r="I69" s="11">
        <f t="shared" si="3"/>
        <v>1</v>
      </c>
      <c r="J69" s="11">
        <f t="shared" ref="J69:K69" si="70">J$2*H69</f>
        <v>2</v>
      </c>
      <c r="K69">
        <f t="shared" si="70"/>
        <v>8</v>
      </c>
      <c r="L69" s="21">
        <f t="shared" si="5"/>
        <v>100</v>
      </c>
    </row>
    <row r="70">
      <c r="A70" s="2" t="s">
        <v>299</v>
      </c>
      <c r="B70" s="2" t="s">
        <v>300</v>
      </c>
      <c r="C70" s="13" t="s">
        <v>301</v>
      </c>
      <c r="D70" s="13" t="s">
        <v>302</v>
      </c>
      <c r="E70" s="2">
        <v>9531066.0</v>
      </c>
      <c r="F70" s="21"/>
      <c r="G70" s="21"/>
      <c r="H70" s="11">
        <f t="shared" si="2"/>
        <v>0</v>
      </c>
      <c r="I70" s="11">
        <f t="shared" si="3"/>
        <v>0</v>
      </c>
      <c r="J70" s="11">
        <f t="shared" ref="J70:K70" si="71">J$2*H70</f>
        <v>0</v>
      </c>
      <c r="K70">
        <f t="shared" si="71"/>
        <v>0</v>
      </c>
      <c r="L70" s="21">
        <f t="shared" si="5"/>
        <v>0</v>
      </c>
    </row>
    <row r="71">
      <c r="A71" s="2" t="s">
        <v>303</v>
      </c>
      <c r="B71" s="2" t="s">
        <v>304</v>
      </c>
      <c r="C71" s="13" t="s">
        <v>305</v>
      </c>
      <c r="D71" s="13" t="s">
        <v>86</v>
      </c>
      <c r="E71" s="2">
        <v>9531067.0</v>
      </c>
      <c r="F71" s="37">
        <v>2.0</v>
      </c>
      <c r="G71" s="21"/>
      <c r="H71" s="11">
        <f t="shared" si="2"/>
        <v>1</v>
      </c>
      <c r="I71" s="11">
        <f t="shared" si="3"/>
        <v>1</v>
      </c>
      <c r="J71" s="11">
        <f t="shared" ref="J71:K71" si="72">J$2*H71</f>
        <v>2</v>
      </c>
      <c r="K71">
        <f t="shared" si="72"/>
        <v>8</v>
      </c>
      <c r="L71" s="21">
        <f t="shared" si="5"/>
        <v>100</v>
      </c>
    </row>
    <row r="72">
      <c r="A72" s="2" t="s">
        <v>306</v>
      </c>
      <c r="B72" s="2" t="s">
        <v>307</v>
      </c>
      <c r="C72" s="13" t="s">
        <v>305</v>
      </c>
      <c r="D72" s="13" t="s">
        <v>308</v>
      </c>
      <c r="E72" s="2">
        <v>9531068.0</v>
      </c>
      <c r="F72" s="37">
        <v>1.0</v>
      </c>
      <c r="G72" s="37">
        <v>1.0</v>
      </c>
      <c r="H72" s="11">
        <f t="shared" si="2"/>
        <v>1</v>
      </c>
      <c r="I72" s="11">
        <f t="shared" si="3"/>
        <v>1</v>
      </c>
      <c r="J72" s="11">
        <f t="shared" ref="J72:K72" si="73">J$2*H72</f>
        <v>2</v>
      </c>
      <c r="K72">
        <f t="shared" si="73"/>
        <v>8</v>
      </c>
      <c r="L72" s="21">
        <f t="shared" si="5"/>
        <v>100</v>
      </c>
    </row>
    <row r="73">
      <c r="A73" s="2" t="s">
        <v>309</v>
      </c>
      <c r="B73" s="2" t="s">
        <v>310</v>
      </c>
      <c r="C73" s="13" t="s">
        <v>311</v>
      </c>
      <c r="D73" s="13" t="s">
        <v>151</v>
      </c>
      <c r="E73" s="2">
        <v>9531069.0</v>
      </c>
      <c r="F73" s="37">
        <v>0.0</v>
      </c>
      <c r="G73" s="37">
        <v>1.0</v>
      </c>
      <c r="H73" s="11">
        <f t="shared" si="2"/>
        <v>0</v>
      </c>
      <c r="I73" s="11">
        <f t="shared" si="3"/>
        <v>1</v>
      </c>
      <c r="J73" s="11">
        <f t="shared" ref="J73:K73" si="74">J$2*H73</f>
        <v>0</v>
      </c>
      <c r="K73">
        <f t="shared" si="74"/>
        <v>8</v>
      </c>
      <c r="L73" s="21">
        <f t="shared" si="5"/>
        <v>80</v>
      </c>
    </row>
    <row r="74">
      <c r="A74" s="2" t="s">
        <v>312</v>
      </c>
      <c r="B74" s="2" t="s">
        <v>313</v>
      </c>
      <c r="C74" s="13" t="s">
        <v>314</v>
      </c>
      <c r="D74" s="13" t="s">
        <v>151</v>
      </c>
      <c r="E74" s="2">
        <v>9531070.0</v>
      </c>
      <c r="F74" s="37">
        <v>1.0</v>
      </c>
      <c r="G74" s="37">
        <v>1.0</v>
      </c>
      <c r="H74" s="11">
        <f t="shared" si="2"/>
        <v>1</v>
      </c>
      <c r="I74" s="11">
        <f t="shared" si="3"/>
        <v>1</v>
      </c>
      <c r="J74" s="11">
        <f t="shared" ref="J74:K74" si="75">J$2*H74</f>
        <v>2</v>
      </c>
      <c r="K74">
        <f t="shared" si="75"/>
        <v>8</v>
      </c>
      <c r="L74" s="21">
        <f t="shared" si="5"/>
        <v>100</v>
      </c>
    </row>
    <row r="75">
      <c r="A75" s="2" t="s">
        <v>315</v>
      </c>
      <c r="B75" s="2" t="s">
        <v>316</v>
      </c>
      <c r="C75" s="13" t="s">
        <v>317</v>
      </c>
      <c r="D75" s="13" t="s">
        <v>25</v>
      </c>
      <c r="E75" s="2">
        <v>9531071.0</v>
      </c>
      <c r="F75" s="37">
        <v>2.0</v>
      </c>
      <c r="G75" s="21"/>
      <c r="H75" s="11">
        <f t="shared" si="2"/>
        <v>1</v>
      </c>
      <c r="I75" s="11">
        <f t="shared" si="3"/>
        <v>1</v>
      </c>
      <c r="J75" s="11">
        <f t="shared" ref="J75:K75" si="76">J$2*H75</f>
        <v>2</v>
      </c>
      <c r="K75">
        <f t="shared" si="76"/>
        <v>8</v>
      </c>
      <c r="L75" s="21">
        <f t="shared" si="5"/>
        <v>100</v>
      </c>
    </row>
    <row r="76">
      <c r="A76" s="2" t="s">
        <v>318</v>
      </c>
      <c r="B76" s="2" t="s">
        <v>319</v>
      </c>
      <c r="C76" s="13" t="s">
        <v>320</v>
      </c>
      <c r="D76" s="13" t="s">
        <v>321</v>
      </c>
      <c r="E76" s="2">
        <v>9531072.0</v>
      </c>
      <c r="F76" s="37">
        <v>1.0</v>
      </c>
      <c r="G76" s="37">
        <v>1.0</v>
      </c>
      <c r="H76" s="11">
        <f t="shared" si="2"/>
        <v>1</v>
      </c>
      <c r="I76" s="11">
        <f t="shared" si="3"/>
        <v>1</v>
      </c>
      <c r="J76" s="11">
        <f t="shared" ref="J76:K76" si="77">J$2*H76</f>
        <v>2</v>
      </c>
      <c r="K76">
        <f t="shared" si="77"/>
        <v>8</v>
      </c>
      <c r="L76" s="21">
        <f t="shared" si="5"/>
        <v>100</v>
      </c>
    </row>
    <row r="77">
      <c r="A77" s="2" t="s">
        <v>322</v>
      </c>
      <c r="B77" s="2" t="s">
        <v>323</v>
      </c>
      <c r="C77" s="13" t="s">
        <v>324</v>
      </c>
      <c r="D77" s="13" t="s">
        <v>222</v>
      </c>
      <c r="E77" s="2">
        <v>9531073.0</v>
      </c>
      <c r="F77" s="37">
        <v>2.0</v>
      </c>
      <c r="G77" s="21"/>
      <c r="H77" s="11">
        <f t="shared" si="2"/>
        <v>1</v>
      </c>
      <c r="I77" s="11">
        <f t="shared" si="3"/>
        <v>1</v>
      </c>
      <c r="J77" s="11">
        <f t="shared" ref="J77:K77" si="78">J$2*H77</f>
        <v>2</v>
      </c>
      <c r="K77">
        <f t="shared" si="78"/>
        <v>8</v>
      </c>
      <c r="L77" s="21">
        <f t="shared" si="5"/>
        <v>100</v>
      </c>
    </row>
    <row r="78">
      <c r="A78" s="2" t="s">
        <v>325</v>
      </c>
      <c r="B78" s="2" t="s">
        <v>326</v>
      </c>
      <c r="C78" s="13" t="s">
        <v>327</v>
      </c>
      <c r="D78" s="13" t="s">
        <v>65</v>
      </c>
      <c r="E78" s="2">
        <v>9531074.0</v>
      </c>
      <c r="F78" s="37">
        <v>2.0</v>
      </c>
      <c r="G78" s="21"/>
      <c r="H78" s="11">
        <f t="shared" si="2"/>
        <v>1</v>
      </c>
      <c r="I78" s="11">
        <f t="shared" si="3"/>
        <v>1</v>
      </c>
      <c r="J78" s="11">
        <f t="shared" ref="J78:K78" si="79">J$2*H78</f>
        <v>2</v>
      </c>
      <c r="K78">
        <f t="shared" si="79"/>
        <v>8</v>
      </c>
      <c r="L78" s="21">
        <f t="shared" si="5"/>
        <v>100</v>
      </c>
    </row>
    <row r="79">
      <c r="A79" s="2" t="s">
        <v>328</v>
      </c>
      <c r="B79" s="2" t="s">
        <v>329</v>
      </c>
      <c r="C79" s="13" t="s">
        <v>330</v>
      </c>
      <c r="D79" s="13" t="s">
        <v>331</v>
      </c>
      <c r="E79" s="2">
        <v>9531075.0</v>
      </c>
      <c r="F79" s="37">
        <v>2.0</v>
      </c>
      <c r="G79" s="21"/>
      <c r="H79" s="11">
        <f t="shared" si="2"/>
        <v>1</v>
      </c>
      <c r="I79" s="11">
        <f t="shared" si="3"/>
        <v>1</v>
      </c>
      <c r="J79" s="11">
        <f t="shared" ref="J79:K79" si="80">J$2*H79</f>
        <v>2</v>
      </c>
      <c r="K79">
        <f t="shared" si="80"/>
        <v>8</v>
      </c>
      <c r="L79" s="21">
        <f t="shared" si="5"/>
        <v>100</v>
      </c>
    </row>
    <row r="80">
      <c r="A80" s="2" t="s">
        <v>332</v>
      </c>
      <c r="B80" s="2" t="s">
        <v>333</v>
      </c>
      <c r="C80" s="13" t="s">
        <v>334</v>
      </c>
      <c r="D80" s="13" t="s">
        <v>54</v>
      </c>
      <c r="E80" s="2">
        <v>9531076.0</v>
      </c>
      <c r="F80" s="37">
        <v>0.0</v>
      </c>
      <c r="G80" s="37">
        <v>1.0</v>
      </c>
      <c r="H80" s="11">
        <f t="shared" si="2"/>
        <v>0</v>
      </c>
      <c r="I80" s="11">
        <f t="shared" si="3"/>
        <v>1</v>
      </c>
      <c r="J80" s="11">
        <f t="shared" ref="J80:K80" si="81">J$2*H80</f>
        <v>0</v>
      </c>
      <c r="K80">
        <f t="shared" si="81"/>
        <v>8</v>
      </c>
      <c r="L80" s="21">
        <f t="shared" si="5"/>
        <v>80</v>
      </c>
    </row>
    <row r="81">
      <c r="A81" s="2" t="s">
        <v>335</v>
      </c>
      <c r="B81" s="2" t="s">
        <v>336</v>
      </c>
      <c r="C81" s="13" t="s">
        <v>337</v>
      </c>
      <c r="D81" s="13" t="s">
        <v>338</v>
      </c>
      <c r="E81" s="2">
        <v>9531078.0</v>
      </c>
      <c r="F81" s="37">
        <v>1.0</v>
      </c>
      <c r="G81" s="37">
        <v>1.0</v>
      </c>
      <c r="H81" s="11">
        <f t="shared" si="2"/>
        <v>1</v>
      </c>
      <c r="I81" s="11">
        <f t="shared" si="3"/>
        <v>1</v>
      </c>
      <c r="J81" s="11">
        <f t="shared" ref="J81:K81" si="82">J$2*H81</f>
        <v>2</v>
      </c>
      <c r="K81">
        <f t="shared" si="82"/>
        <v>8</v>
      </c>
      <c r="L81" s="21">
        <f t="shared" si="5"/>
        <v>100</v>
      </c>
    </row>
    <row r="82">
      <c r="A82" s="2" t="s">
        <v>339</v>
      </c>
      <c r="B82" s="2" t="s">
        <v>340</v>
      </c>
      <c r="C82" s="13" t="s">
        <v>337</v>
      </c>
      <c r="D82" s="13" t="s">
        <v>341</v>
      </c>
      <c r="E82" s="2">
        <v>9531079.0</v>
      </c>
      <c r="F82" s="37">
        <v>2.0</v>
      </c>
      <c r="G82" s="21"/>
      <c r="H82" s="11">
        <f t="shared" si="2"/>
        <v>1</v>
      </c>
      <c r="I82" s="11">
        <f t="shared" si="3"/>
        <v>1</v>
      </c>
      <c r="J82" s="11">
        <f t="shared" ref="J82:K82" si="83">J$2*H82</f>
        <v>2</v>
      </c>
      <c r="K82">
        <f t="shared" si="83"/>
        <v>8</v>
      </c>
      <c r="L82" s="21">
        <f t="shared" si="5"/>
        <v>100</v>
      </c>
    </row>
    <row r="83">
      <c r="A83" s="2" t="s">
        <v>342</v>
      </c>
      <c r="B83" s="2" t="s">
        <v>343</v>
      </c>
      <c r="C83" s="13" t="s">
        <v>344</v>
      </c>
      <c r="D83" s="13" t="s">
        <v>345</v>
      </c>
      <c r="E83" s="2">
        <v>9531080.0</v>
      </c>
      <c r="F83" s="37">
        <v>1.0</v>
      </c>
      <c r="G83" s="37">
        <v>1.0</v>
      </c>
      <c r="H83" s="11">
        <f t="shared" si="2"/>
        <v>1</v>
      </c>
      <c r="I83" s="11">
        <f t="shared" si="3"/>
        <v>1</v>
      </c>
      <c r="J83" s="11">
        <f t="shared" ref="J83:K83" si="84">J$2*H83</f>
        <v>2</v>
      </c>
      <c r="K83">
        <f t="shared" si="84"/>
        <v>8</v>
      </c>
      <c r="L83" s="21">
        <f t="shared" si="5"/>
        <v>100</v>
      </c>
    </row>
    <row r="84">
      <c r="A84" s="2" t="s">
        <v>346</v>
      </c>
      <c r="B84" s="2" t="s">
        <v>347</v>
      </c>
      <c r="C84" s="13" t="s">
        <v>348</v>
      </c>
      <c r="D84" s="13" t="s">
        <v>65</v>
      </c>
      <c r="E84" s="2">
        <v>9531081.0</v>
      </c>
      <c r="F84" s="37">
        <v>0.0</v>
      </c>
      <c r="G84" s="37">
        <v>1.0</v>
      </c>
      <c r="H84" s="11">
        <f t="shared" si="2"/>
        <v>0</v>
      </c>
      <c r="I84" s="11">
        <f t="shared" si="3"/>
        <v>1</v>
      </c>
      <c r="J84" s="11">
        <f t="shared" ref="J84:K84" si="85">J$2*H84</f>
        <v>0</v>
      </c>
      <c r="K84">
        <f t="shared" si="85"/>
        <v>8</v>
      </c>
      <c r="L84" s="21">
        <f t="shared" si="5"/>
        <v>80</v>
      </c>
    </row>
    <row r="85">
      <c r="A85" s="2" t="s">
        <v>349</v>
      </c>
      <c r="B85" s="2" t="s">
        <v>350</v>
      </c>
      <c r="C85" s="13" t="s">
        <v>351</v>
      </c>
      <c r="D85" s="13" t="s">
        <v>90</v>
      </c>
      <c r="E85" s="2">
        <v>9531083.0</v>
      </c>
      <c r="F85" s="37">
        <v>2.0</v>
      </c>
      <c r="G85" s="21"/>
      <c r="H85" s="11">
        <f t="shared" si="2"/>
        <v>1</v>
      </c>
      <c r="I85" s="11">
        <f t="shared" si="3"/>
        <v>1</v>
      </c>
      <c r="J85" s="11">
        <f t="shared" ref="J85:K85" si="86">J$2*H85</f>
        <v>2</v>
      </c>
      <c r="K85">
        <f t="shared" si="86"/>
        <v>8</v>
      </c>
      <c r="L85" s="21">
        <f t="shared" si="5"/>
        <v>100</v>
      </c>
    </row>
    <row r="86">
      <c r="A86" s="2" t="s">
        <v>352</v>
      </c>
      <c r="B86" s="2" t="s">
        <v>353</v>
      </c>
      <c r="C86" s="13" t="s">
        <v>354</v>
      </c>
      <c r="D86" s="13" t="s">
        <v>65</v>
      </c>
      <c r="E86" s="2">
        <v>9531086.0</v>
      </c>
      <c r="F86" s="37">
        <v>2.0</v>
      </c>
      <c r="G86" s="21"/>
      <c r="H86" s="11">
        <f t="shared" si="2"/>
        <v>1</v>
      </c>
      <c r="I86" s="11">
        <f t="shared" si="3"/>
        <v>1</v>
      </c>
      <c r="J86" s="11">
        <f t="shared" ref="J86:K86" si="87">J$2*H86</f>
        <v>2</v>
      </c>
      <c r="K86">
        <f t="shared" si="87"/>
        <v>8</v>
      </c>
      <c r="L86" s="21">
        <f t="shared" si="5"/>
        <v>100</v>
      </c>
    </row>
    <row r="87">
      <c r="A87" s="2" t="s">
        <v>355</v>
      </c>
      <c r="B87" s="2" t="s">
        <v>356</v>
      </c>
      <c r="C87" s="13" t="s">
        <v>357</v>
      </c>
      <c r="D87" s="13" t="s">
        <v>65</v>
      </c>
      <c r="E87" s="2">
        <v>9531087.0</v>
      </c>
      <c r="F87" s="37">
        <v>2.0</v>
      </c>
      <c r="G87" s="21"/>
      <c r="H87" s="11">
        <f t="shared" si="2"/>
        <v>1</v>
      </c>
      <c r="I87" s="11">
        <f t="shared" si="3"/>
        <v>1</v>
      </c>
      <c r="J87" s="11">
        <f t="shared" ref="J87:K87" si="88">J$2*H87</f>
        <v>2</v>
      </c>
      <c r="K87">
        <f t="shared" si="88"/>
        <v>8</v>
      </c>
      <c r="L87" s="21">
        <f t="shared" si="5"/>
        <v>100</v>
      </c>
    </row>
    <row r="88">
      <c r="A88" s="2" t="s">
        <v>358</v>
      </c>
      <c r="B88" s="2" t="s">
        <v>359</v>
      </c>
      <c r="C88" s="13" t="s">
        <v>360</v>
      </c>
      <c r="D88" s="13" t="s">
        <v>361</v>
      </c>
      <c r="E88" s="2">
        <v>9531088.0</v>
      </c>
      <c r="F88" s="21"/>
      <c r="G88" s="21"/>
      <c r="H88" s="11">
        <f t="shared" si="2"/>
        <v>0</v>
      </c>
      <c r="I88" s="11">
        <f t="shared" si="3"/>
        <v>0</v>
      </c>
      <c r="J88" s="11">
        <f t="shared" ref="J88:K88" si="89">J$2*H88</f>
        <v>0</v>
      </c>
      <c r="K88">
        <f t="shared" si="89"/>
        <v>0</v>
      </c>
      <c r="L88" s="21">
        <f t="shared" si="5"/>
        <v>0</v>
      </c>
    </row>
    <row r="89">
      <c r="A89" s="2" t="s">
        <v>362</v>
      </c>
      <c r="B89" s="2" t="s">
        <v>363</v>
      </c>
      <c r="C89" s="13" t="s">
        <v>364</v>
      </c>
      <c r="D89" s="13" t="s">
        <v>151</v>
      </c>
      <c r="E89" s="2">
        <v>9531090.0</v>
      </c>
      <c r="F89" s="37">
        <v>2.0</v>
      </c>
      <c r="G89" s="21"/>
      <c r="H89" s="11">
        <f t="shared" si="2"/>
        <v>1</v>
      </c>
      <c r="I89" s="11">
        <f t="shared" si="3"/>
        <v>1</v>
      </c>
      <c r="J89" s="11">
        <f t="shared" ref="J89:K89" si="90">J$2*H89</f>
        <v>2</v>
      </c>
      <c r="K89">
        <f t="shared" si="90"/>
        <v>8</v>
      </c>
      <c r="L89" s="21">
        <f t="shared" si="5"/>
        <v>100</v>
      </c>
    </row>
    <row r="90">
      <c r="A90" s="2" t="s">
        <v>365</v>
      </c>
      <c r="B90" s="2" t="s">
        <v>366</v>
      </c>
      <c r="C90" s="13" t="s">
        <v>367</v>
      </c>
      <c r="D90" s="13" t="s">
        <v>25</v>
      </c>
      <c r="E90" s="2">
        <v>9531091.0</v>
      </c>
      <c r="F90" s="37">
        <v>2.0</v>
      </c>
      <c r="G90" s="21"/>
      <c r="H90" s="11">
        <f t="shared" si="2"/>
        <v>1</v>
      </c>
      <c r="I90" s="11">
        <f t="shared" si="3"/>
        <v>1</v>
      </c>
      <c r="J90" s="11">
        <f t="shared" ref="J90:K90" si="91">J$2*H90</f>
        <v>2</v>
      </c>
      <c r="K90">
        <f t="shared" si="91"/>
        <v>8</v>
      </c>
      <c r="L90" s="21">
        <f t="shared" si="5"/>
        <v>100</v>
      </c>
    </row>
    <row r="91">
      <c r="A91" s="2" t="s">
        <v>368</v>
      </c>
      <c r="B91" s="2" t="s">
        <v>369</v>
      </c>
      <c r="C91" s="13" t="s">
        <v>370</v>
      </c>
      <c r="D91" s="13" t="s">
        <v>371</v>
      </c>
      <c r="E91" s="2">
        <v>9531092.0</v>
      </c>
      <c r="F91" s="21"/>
      <c r="G91" s="21"/>
      <c r="H91" s="11">
        <f t="shared" si="2"/>
        <v>0</v>
      </c>
      <c r="I91" s="11">
        <f t="shared" si="3"/>
        <v>0</v>
      </c>
      <c r="J91" s="11">
        <f t="shared" ref="J91:K91" si="92">J$2*H91</f>
        <v>0</v>
      </c>
      <c r="K91">
        <f t="shared" si="92"/>
        <v>0</v>
      </c>
      <c r="L91" s="21">
        <f t="shared" si="5"/>
        <v>0</v>
      </c>
    </row>
    <row r="92">
      <c r="A92" s="2" t="s">
        <v>372</v>
      </c>
      <c r="B92" s="2" t="s">
        <v>373</v>
      </c>
      <c r="C92" s="13" t="s">
        <v>374</v>
      </c>
      <c r="D92" s="13" t="s">
        <v>375</v>
      </c>
      <c r="E92" s="2">
        <v>9531093.0</v>
      </c>
      <c r="F92" s="37">
        <v>2.0</v>
      </c>
      <c r="G92" s="21"/>
      <c r="H92" s="11">
        <f t="shared" si="2"/>
        <v>1</v>
      </c>
      <c r="I92" s="11">
        <f t="shared" si="3"/>
        <v>1</v>
      </c>
      <c r="J92" s="11">
        <f t="shared" ref="J92:K92" si="93">J$2*H92</f>
        <v>2</v>
      </c>
      <c r="K92">
        <f t="shared" si="93"/>
        <v>8</v>
      </c>
      <c r="L92" s="21">
        <f t="shared" si="5"/>
        <v>100</v>
      </c>
    </row>
    <row r="93">
      <c r="A93" s="2" t="s">
        <v>376</v>
      </c>
      <c r="B93" s="2" t="s">
        <v>377</v>
      </c>
      <c r="C93" s="13" t="s">
        <v>378</v>
      </c>
      <c r="D93" s="13" t="s">
        <v>379</v>
      </c>
      <c r="E93" s="2">
        <v>9531094.0</v>
      </c>
      <c r="F93" s="37">
        <v>2.0</v>
      </c>
      <c r="G93" s="21"/>
      <c r="H93" s="11">
        <f t="shared" si="2"/>
        <v>1</v>
      </c>
      <c r="I93" s="11">
        <f t="shared" si="3"/>
        <v>1</v>
      </c>
      <c r="J93" s="11">
        <f t="shared" ref="J93:K93" si="94">J$2*H93</f>
        <v>2</v>
      </c>
      <c r="K93">
        <f t="shared" si="94"/>
        <v>8</v>
      </c>
      <c r="L93" s="21">
        <f t="shared" si="5"/>
        <v>100</v>
      </c>
    </row>
    <row r="94">
      <c r="A94" s="2" t="s">
        <v>380</v>
      </c>
      <c r="B94" s="2" t="s">
        <v>381</v>
      </c>
      <c r="C94" s="13" t="s">
        <v>382</v>
      </c>
      <c r="D94" s="13" t="s">
        <v>199</v>
      </c>
      <c r="E94" s="2">
        <v>9531095.0</v>
      </c>
      <c r="F94" s="21"/>
      <c r="G94" s="21"/>
      <c r="H94" s="11">
        <f t="shared" si="2"/>
        <v>0</v>
      </c>
      <c r="I94" s="11">
        <f t="shared" si="3"/>
        <v>0</v>
      </c>
      <c r="J94" s="11">
        <f t="shared" ref="J94:K94" si="95">J$2*H94</f>
        <v>0</v>
      </c>
      <c r="K94">
        <f t="shared" si="95"/>
        <v>0</v>
      </c>
      <c r="L94" s="21">
        <f t="shared" si="5"/>
        <v>0</v>
      </c>
    </row>
    <row r="95">
      <c r="A95" s="2" t="s">
        <v>383</v>
      </c>
      <c r="B95" s="2" t="s">
        <v>384</v>
      </c>
      <c r="C95" s="13" t="s">
        <v>385</v>
      </c>
      <c r="D95" s="13" t="s">
        <v>86</v>
      </c>
      <c r="E95" s="2">
        <v>9531096.0</v>
      </c>
      <c r="F95" s="37">
        <v>2.0</v>
      </c>
      <c r="G95" s="21"/>
      <c r="H95" s="11">
        <f t="shared" si="2"/>
        <v>1</v>
      </c>
      <c r="I95" s="11">
        <f t="shared" si="3"/>
        <v>1</v>
      </c>
      <c r="J95" s="11">
        <f t="shared" ref="J95:K95" si="96">J$2*H95</f>
        <v>2</v>
      </c>
      <c r="K95">
        <f t="shared" si="96"/>
        <v>8</v>
      </c>
      <c r="L95" s="21">
        <f t="shared" si="5"/>
        <v>100</v>
      </c>
    </row>
    <row r="96">
      <c r="A96" s="2" t="s">
        <v>386</v>
      </c>
      <c r="B96" s="2" t="s">
        <v>387</v>
      </c>
      <c r="C96" s="13" t="s">
        <v>388</v>
      </c>
      <c r="D96" s="13" t="s">
        <v>389</v>
      </c>
      <c r="E96" s="2">
        <v>9531401.0</v>
      </c>
      <c r="F96" s="37">
        <v>2.0</v>
      </c>
      <c r="G96" s="21"/>
      <c r="H96" s="11">
        <f t="shared" si="2"/>
        <v>1</v>
      </c>
      <c r="I96" s="11">
        <f t="shared" si="3"/>
        <v>1</v>
      </c>
      <c r="J96" s="11">
        <f t="shared" ref="J96:K96" si="97">J$2*H96</f>
        <v>2</v>
      </c>
      <c r="K96">
        <f t="shared" si="97"/>
        <v>8</v>
      </c>
      <c r="L96" s="21">
        <f t="shared" si="5"/>
        <v>100</v>
      </c>
    </row>
    <row r="97">
      <c r="A97" s="2" t="s">
        <v>390</v>
      </c>
      <c r="B97" s="2" t="s">
        <v>391</v>
      </c>
      <c r="C97" s="13" t="s">
        <v>392</v>
      </c>
      <c r="D97" s="13" t="s">
        <v>393</v>
      </c>
      <c r="E97" s="2">
        <v>9531403.0</v>
      </c>
      <c r="F97" s="21"/>
      <c r="G97" s="21"/>
      <c r="H97" s="11">
        <f t="shared" si="2"/>
        <v>0</v>
      </c>
      <c r="I97" s="11">
        <f t="shared" si="3"/>
        <v>0</v>
      </c>
      <c r="J97" s="11">
        <f t="shared" ref="J97:K97" si="98">J$2*H97</f>
        <v>0</v>
      </c>
      <c r="K97">
        <f t="shared" si="98"/>
        <v>0</v>
      </c>
      <c r="L97" s="21">
        <f t="shared" si="5"/>
        <v>0</v>
      </c>
    </row>
    <row r="98">
      <c r="A98" s="2" t="s">
        <v>394</v>
      </c>
      <c r="B98" s="2" t="s">
        <v>395</v>
      </c>
      <c r="C98" s="13" t="s">
        <v>396</v>
      </c>
      <c r="D98" s="13" t="s">
        <v>397</v>
      </c>
      <c r="E98" s="2">
        <v>9531405.0</v>
      </c>
      <c r="F98" s="37">
        <v>1.0</v>
      </c>
      <c r="G98" s="37">
        <v>1.0</v>
      </c>
      <c r="H98" s="11">
        <f t="shared" si="2"/>
        <v>1</v>
      </c>
      <c r="I98" s="11">
        <f t="shared" si="3"/>
        <v>1</v>
      </c>
      <c r="J98" s="11">
        <f t="shared" ref="J98:K98" si="99">J$2*H98</f>
        <v>2</v>
      </c>
      <c r="K98">
        <f t="shared" si="99"/>
        <v>8</v>
      </c>
      <c r="L98" s="21">
        <f t="shared" si="5"/>
        <v>100</v>
      </c>
    </row>
    <row r="99">
      <c r="A99" s="2" t="s">
        <v>398</v>
      </c>
      <c r="B99" s="2" t="s">
        <v>399</v>
      </c>
      <c r="C99" s="13" t="s">
        <v>400</v>
      </c>
      <c r="D99" s="13" t="s">
        <v>401</v>
      </c>
      <c r="E99" s="2">
        <v>9531406.0</v>
      </c>
      <c r="F99" s="37">
        <v>1.0</v>
      </c>
      <c r="G99" s="37">
        <v>1.0</v>
      </c>
      <c r="H99" s="11">
        <f t="shared" si="2"/>
        <v>1</v>
      </c>
      <c r="I99" s="11">
        <f t="shared" si="3"/>
        <v>1</v>
      </c>
      <c r="J99" s="11">
        <f t="shared" ref="J99:K99" si="100">J$2*H99</f>
        <v>2</v>
      </c>
      <c r="K99">
        <f t="shared" si="100"/>
        <v>8</v>
      </c>
      <c r="L99" s="21">
        <f t="shared" si="5"/>
        <v>100</v>
      </c>
    </row>
    <row r="100">
      <c r="A100" s="2" t="s">
        <v>402</v>
      </c>
      <c r="B100" s="2" t="s">
        <v>403</v>
      </c>
      <c r="C100" s="13" t="s">
        <v>404</v>
      </c>
      <c r="D100" s="13" t="s">
        <v>405</v>
      </c>
      <c r="E100" s="2">
        <v>9531414.0</v>
      </c>
      <c r="F100" s="37">
        <v>2.0</v>
      </c>
      <c r="G100" s="21"/>
      <c r="H100" s="11">
        <f t="shared" si="2"/>
        <v>1</v>
      </c>
      <c r="I100" s="11">
        <f t="shared" si="3"/>
        <v>1</v>
      </c>
      <c r="J100" s="11">
        <f t="shared" ref="J100:K100" si="101">J$2*H100</f>
        <v>2</v>
      </c>
      <c r="K100">
        <f t="shared" si="101"/>
        <v>8</v>
      </c>
      <c r="L100" s="21">
        <f t="shared" si="5"/>
        <v>100</v>
      </c>
    </row>
    <row r="101">
      <c r="A101" s="2" t="s">
        <v>406</v>
      </c>
      <c r="B101" s="2" t="s">
        <v>407</v>
      </c>
      <c r="C101" s="13" t="s">
        <v>408</v>
      </c>
      <c r="D101" s="13" t="s">
        <v>409</v>
      </c>
      <c r="E101" s="2">
        <v>9531417.0</v>
      </c>
      <c r="F101" s="21"/>
      <c r="G101" s="21"/>
      <c r="H101" s="11">
        <f t="shared" si="2"/>
        <v>0</v>
      </c>
      <c r="I101" s="11">
        <f t="shared" si="3"/>
        <v>0</v>
      </c>
      <c r="J101" s="11">
        <f t="shared" ref="J101:K101" si="102">J$2*H101</f>
        <v>0</v>
      </c>
      <c r="K101">
        <f t="shared" si="102"/>
        <v>0</v>
      </c>
      <c r="L101" s="21">
        <f t="shared" si="5"/>
        <v>0</v>
      </c>
    </row>
    <row r="102">
      <c r="A102" s="2" t="s">
        <v>410</v>
      </c>
      <c r="B102" s="2" t="s">
        <v>411</v>
      </c>
      <c r="C102" s="13" t="s">
        <v>412</v>
      </c>
      <c r="D102" s="13" t="s">
        <v>413</v>
      </c>
      <c r="E102" s="2">
        <v>9531420.0</v>
      </c>
      <c r="F102" s="37">
        <v>2.0</v>
      </c>
      <c r="G102" s="21"/>
      <c r="H102" s="11">
        <f t="shared" si="2"/>
        <v>1</v>
      </c>
      <c r="I102" s="11">
        <f t="shared" si="3"/>
        <v>1</v>
      </c>
      <c r="J102" s="11">
        <f t="shared" ref="J102:K102" si="103">J$2*H102</f>
        <v>2</v>
      </c>
      <c r="K102">
        <f t="shared" si="103"/>
        <v>8</v>
      </c>
      <c r="L102" s="21">
        <f t="shared" si="5"/>
        <v>100</v>
      </c>
    </row>
    <row r="103">
      <c r="A103" s="2" t="s">
        <v>414</v>
      </c>
      <c r="B103" s="2" t="s">
        <v>415</v>
      </c>
      <c r="C103" s="13" t="s">
        <v>416</v>
      </c>
      <c r="D103" s="13" t="s">
        <v>417</v>
      </c>
      <c r="E103" s="2">
        <v>9531422.0</v>
      </c>
      <c r="F103" s="37">
        <v>2.0</v>
      </c>
      <c r="G103" s="21"/>
      <c r="H103" s="11">
        <f t="shared" si="2"/>
        <v>1</v>
      </c>
      <c r="I103" s="11">
        <f t="shared" si="3"/>
        <v>1</v>
      </c>
      <c r="J103" s="11">
        <f t="shared" ref="J103:K103" si="104">J$2*H103</f>
        <v>2</v>
      </c>
      <c r="K103">
        <f t="shared" si="104"/>
        <v>8</v>
      </c>
      <c r="L103" s="21">
        <f t="shared" si="5"/>
        <v>100</v>
      </c>
    </row>
    <row r="104">
      <c r="A104" s="2" t="s">
        <v>418</v>
      </c>
      <c r="B104" s="2" t="s">
        <v>419</v>
      </c>
      <c r="C104" s="13" t="s">
        <v>420</v>
      </c>
      <c r="D104" s="13" t="s">
        <v>421</v>
      </c>
      <c r="E104" s="2">
        <v>9531424.0</v>
      </c>
      <c r="F104" s="37">
        <v>2.0</v>
      </c>
      <c r="G104" s="21"/>
      <c r="H104" s="11">
        <f t="shared" si="2"/>
        <v>1</v>
      </c>
      <c r="I104" s="11">
        <f t="shared" si="3"/>
        <v>1</v>
      </c>
      <c r="J104" s="11">
        <f t="shared" ref="J104:K104" si="105">J$2*H104</f>
        <v>2</v>
      </c>
      <c r="K104">
        <f t="shared" si="105"/>
        <v>8</v>
      </c>
      <c r="L104" s="21">
        <f t="shared" si="5"/>
        <v>100</v>
      </c>
    </row>
    <row r="105">
      <c r="A105" s="2" t="s">
        <v>422</v>
      </c>
      <c r="B105" s="2" t="s">
        <v>423</v>
      </c>
      <c r="C105" s="13" t="s">
        <v>424</v>
      </c>
      <c r="D105" s="13" t="s">
        <v>425</v>
      </c>
      <c r="E105" s="2">
        <v>9531432.0</v>
      </c>
      <c r="F105" s="37">
        <v>2.0</v>
      </c>
      <c r="G105" s="21"/>
      <c r="H105" s="11">
        <f t="shared" si="2"/>
        <v>1</v>
      </c>
      <c r="I105" s="11">
        <f t="shared" si="3"/>
        <v>1</v>
      </c>
      <c r="J105" s="11">
        <f t="shared" ref="J105:K105" si="106">J$2*H105</f>
        <v>2</v>
      </c>
      <c r="K105">
        <f t="shared" si="106"/>
        <v>8</v>
      </c>
      <c r="L105" s="21">
        <f t="shared" si="5"/>
        <v>100</v>
      </c>
    </row>
    <row r="106">
      <c r="A106" s="2" t="s">
        <v>426</v>
      </c>
      <c r="B106" s="2" t="s">
        <v>427</v>
      </c>
      <c r="C106" s="13" t="s">
        <v>428</v>
      </c>
      <c r="D106" s="13" t="s">
        <v>90</v>
      </c>
      <c r="E106" s="2">
        <v>9531436.0</v>
      </c>
      <c r="F106" s="21"/>
      <c r="G106" s="21"/>
      <c r="H106" s="11">
        <f t="shared" si="2"/>
        <v>0</v>
      </c>
      <c r="I106" s="11">
        <f t="shared" si="3"/>
        <v>0</v>
      </c>
      <c r="J106" s="11">
        <f t="shared" ref="J106:K106" si="107">J$2*H106</f>
        <v>0</v>
      </c>
      <c r="K106">
        <f t="shared" si="107"/>
        <v>0</v>
      </c>
      <c r="L106" s="21">
        <f t="shared" si="5"/>
        <v>0</v>
      </c>
    </row>
    <row r="107">
      <c r="A107" s="2" t="s">
        <v>429</v>
      </c>
      <c r="B107" s="2" t="s">
        <v>430</v>
      </c>
      <c r="C107" s="13" t="s">
        <v>431</v>
      </c>
      <c r="D107" s="13" t="s">
        <v>54</v>
      </c>
      <c r="E107" s="2">
        <v>9531801.0</v>
      </c>
      <c r="F107" s="37">
        <v>2.0</v>
      </c>
      <c r="G107" s="21"/>
      <c r="H107" s="11">
        <f t="shared" si="2"/>
        <v>1</v>
      </c>
      <c r="I107" s="11">
        <f t="shared" si="3"/>
        <v>1</v>
      </c>
      <c r="J107" s="11">
        <f t="shared" ref="J107:K107" si="108">J$2*H107</f>
        <v>2</v>
      </c>
      <c r="K107">
        <f t="shared" si="108"/>
        <v>8</v>
      </c>
      <c r="L107" s="21">
        <f t="shared" si="5"/>
        <v>100</v>
      </c>
    </row>
    <row r="108">
      <c r="A108" s="2" t="s">
        <v>432</v>
      </c>
      <c r="B108" s="2" t="s">
        <v>433</v>
      </c>
      <c r="C108" s="13" t="s">
        <v>434</v>
      </c>
      <c r="D108" s="13" t="s">
        <v>65</v>
      </c>
      <c r="E108" s="2">
        <v>9531802.0</v>
      </c>
      <c r="F108" s="56">
        <v>2.0</v>
      </c>
      <c r="G108" s="21"/>
      <c r="H108" s="11">
        <f t="shared" si="2"/>
        <v>1</v>
      </c>
      <c r="I108" s="11">
        <f t="shared" si="3"/>
        <v>1</v>
      </c>
      <c r="J108" s="11">
        <f t="shared" ref="J108:K108" si="109">J$2*H108</f>
        <v>2</v>
      </c>
      <c r="K108">
        <f t="shared" si="109"/>
        <v>8</v>
      </c>
      <c r="L108" s="21">
        <f t="shared" si="5"/>
        <v>100</v>
      </c>
    </row>
    <row r="109">
      <c r="A109" s="2" t="s">
        <v>435</v>
      </c>
      <c r="B109" s="2" t="s">
        <v>436</v>
      </c>
      <c r="C109" s="13" t="s">
        <v>437</v>
      </c>
      <c r="D109" s="13" t="s">
        <v>341</v>
      </c>
      <c r="E109" s="2">
        <v>9531804.0</v>
      </c>
      <c r="F109" s="21"/>
      <c r="G109" s="21"/>
      <c r="H109" s="11">
        <f t="shared" si="2"/>
        <v>0</v>
      </c>
      <c r="I109" s="11">
        <f t="shared" si="3"/>
        <v>0</v>
      </c>
      <c r="J109" s="11">
        <f t="shared" ref="J109:K109" si="110">J$2*H109</f>
        <v>0</v>
      </c>
      <c r="K109">
        <f t="shared" si="110"/>
        <v>0</v>
      </c>
      <c r="L109" s="21">
        <f t="shared" si="5"/>
        <v>0</v>
      </c>
    </row>
    <row r="110">
      <c r="A110" s="2" t="s">
        <v>438</v>
      </c>
      <c r="B110" s="2" t="s">
        <v>439</v>
      </c>
      <c r="C110" s="13" t="s">
        <v>440</v>
      </c>
      <c r="D110" s="13" t="s">
        <v>441</v>
      </c>
      <c r="E110" s="2">
        <v>9531805.0</v>
      </c>
      <c r="F110" s="21"/>
      <c r="G110" s="21"/>
      <c r="H110" s="11">
        <f t="shared" si="2"/>
        <v>0</v>
      </c>
      <c r="I110" s="11">
        <f t="shared" si="3"/>
        <v>0</v>
      </c>
      <c r="J110" s="11">
        <f t="shared" ref="J110:K110" si="111">J$2*H110</f>
        <v>0</v>
      </c>
      <c r="K110">
        <f t="shared" si="111"/>
        <v>0</v>
      </c>
      <c r="L110" s="21">
        <f t="shared" si="5"/>
        <v>0</v>
      </c>
    </row>
    <row r="111">
      <c r="A111" s="2" t="s">
        <v>442</v>
      </c>
      <c r="B111" s="2" t="s">
        <v>443</v>
      </c>
      <c r="C111" s="13" t="s">
        <v>444</v>
      </c>
      <c r="D111" s="13" t="s">
        <v>445</v>
      </c>
      <c r="E111" s="2">
        <v>9531807.0</v>
      </c>
      <c r="F111" s="37">
        <v>1.0</v>
      </c>
      <c r="G111" s="37">
        <v>1.0</v>
      </c>
      <c r="H111" s="11">
        <f t="shared" si="2"/>
        <v>1</v>
      </c>
      <c r="I111" s="11">
        <f t="shared" si="3"/>
        <v>1</v>
      </c>
      <c r="J111" s="11">
        <f t="shared" ref="J111:K111" si="112">J$2*H111</f>
        <v>2</v>
      </c>
      <c r="K111">
        <f t="shared" si="112"/>
        <v>8</v>
      </c>
      <c r="L111" s="21">
        <f t="shared" si="5"/>
        <v>100</v>
      </c>
    </row>
    <row r="112">
      <c r="A112" s="2" t="s">
        <v>446</v>
      </c>
      <c r="B112" s="2" t="s">
        <v>447</v>
      </c>
      <c r="C112" s="13" t="s">
        <v>448</v>
      </c>
      <c r="D112" s="13" t="s">
        <v>449</v>
      </c>
      <c r="E112" s="2">
        <v>9531901.0</v>
      </c>
      <c r="F112" s="37">
        <v>2.0</v>
      </c>
      <c r="G112" s="21"/>
      <c r="H112" s="11">
        <f t="shared" si="2"/>
        <v>1</v>
      </c>
      <c r="I112" s="11">
        <f t="shared" si="3"/>
        <v>1</v>
      </c>
      <c r="J112" s="11">
        <f t="shared" ref="J112:K112" si="113">J$2*H112</f>
        <v>2</v>
      </c>
      <c r="K112">
        <f t="shared" si="113"/>
        <v>8</v>
      </c>
      <c r="L112" s="21">
        <f t="shared" si="5"/>
        <v>100</v>
      </c>
    </row>
    <row r="113">
      <c r="A113" s="2" t="s">
        <v>450</v>
      </c>
      <c r="B113" s="2" t="s">
        <v>451</v>
      </c>
      <c r="C113" s="13" t="s">
        <v>452</v>
      </c>
      <c r="D113" s="13" t="s">
        <v>69</v>
      </c>
      <c r="E113" s="2">
        <v>9531902.0</v>
      </c>
      <c r="F113" s="21"/>
      <c r="G113" s="37">
        <v>1.0</v>
      </c>
      <c r="H113" s="11">
        <f t="shared" si="2"/>
        <v>0</v>
      </c>
      <c r="I113" s="11">
        <f t="shared" si="3"/>
        <v>1</v>
      </c>
      <c r="J113" s="11">
        <f t="shared" ref="J113:K113" si="114">J$2*H113</f>
        <v>0</v>
      </c>
      <c r="K113">
        <f t="shared" si="114"/>
        <v>8</v>
      </c>
      <c r="L113" s="21">
        <f t="shared" si="5"/>
        <v>80</v>
      </c>
    </row>
    <row r="114">
      <c r="A114" s="2" t="s">
        <v>453</v>
      </c>
      <c r="B114" s="2" t="s">
        <v>454</v>
      </c>
      <c r="C114" s="13" t="s">
        <v>455</v>
      </c>
      <c r="D114" s="13" t="s">
        <v>456</v>
      </c>
      <c r="E114" s="2">
        <v>9531904.0</v>
      </c>
      <c r="F114" s="37">
        <v>2.0</v>
      </c>
      <c r="G114" s="21"/>
      <c r="H114" s="11">
        <f t="shared" si="2"/>
        <v>1</v>
      </c>
      <c r="I114" s="11">
        <f t="shared" si="3"/>
        <v>1</v>
      </c>
      <c r="J114" s="11">
        <f t="shared" ref="J114:K114" si="115">J$2*H114</f>
        <v>2</v>
      </c>
      <c r="K114">
        <f t="shared" si="115"/>
        <v>8</v>
      </c>
      <c r="L114" s="21">
        <f t="shared" si="5"/>
        <v>100</v>
      </c>
    </row>
    <row r="115">
      <c r="A115" s="2" t="s">
        <v>457</v>
      </c>
      <c r="B115" s="2" t="s">
        <v>458</v>
      </c>
      <c r="C115" s="13" t="s">
        <v>459</v>
      </c>
      <c r="D115" s="13" t="s">
        <v>460</v>
      </c>
      <c r="E115" s="2">
        <v>9531905.0</v>
      </c>
      <c r="F115" s="37">
        <v>2.0</v>
      </c>
      <c r="G115" s="21"/>
      <c r="H115" s="11">
        <f t="shared" si="2"/>
        <v>1</v>
      </c>
      <c r="I115" s="11">
        <f t="shared" si="3"/>
        <v>1</v>
      </c>
      <c r="J115" s="11">
        <f t="shared" ref="J115:K115" si="116">J$2*H115</f>
        <v>2</v>
      </c>
      <c r="K115">
        <f t="shared" si="116"/>
        <v>8</v>
      </c>
      <c r="L115" s="21">
        <f t="shared" si="5"/>
        <v>100</v>
      </c>
    </row>
    <row r="116">
      <c r="A116" s="2" t="s">
        <v>461</v>
      </c>
      <c r="B116" s="2" t="s">
        <v>462</v>
      </c>
      <c r="C116" s="13" t="s">
        <v>463</v>
      </c>
      <c r="D116" s="13" t="s">
        <v>401</v>
      </c>
      <c r="E116" s="2">
        <v>9531906.0</v>
      </c>
      <c r="F116" s="37">
        <v>2.0</v>
      </c>
      <c r="G116" s="21"/>
      <c r="H116" s="11">
        <f t="shared" si="2"/>
        <v>1</v>
      </c>
      <c r="I116" s="11">
        <f t="shared" si="3"/>
        <v>1</v>
      </c>
      <c r="J116" s="11">
        <f t="shared" ref="J116:K116" si="117">J$2*H116</f>
        <v>2</v>
      </c>
      <c r="K116">
        <f t="shared" si="117"/>
        <v>8</v>
      </c>
      <c r="L116" s="21">
        <f t="shared" si="5"/>
        <v>100</v>
      </c>
    </row>
    <row r="117">
      <c r="A117" s="2" t="s">
        <v>464</v>
      </c>
      <c r="B117" s="2" t="s">
        <v>465</v>
      </c>
      <c r="C117" s="13" t="s">
        <v>466</v>
      </c>
      <c r="D117" s="13" t="s">
        <v>467</v>
      </c>
      <c r="E117" s="2">
        <v>9531907.0</v>
      </c>
      <c r="F117" s="37">
        <v>2.0</v>
      </c>
      <c r="G117" s="21"/>
      <c r="H117" s="11">
        <f t="shared" si="2"/>
        <v>1</v>
      </c>
      <c r="I117" s="11">
        <f t="shared" si="3"/>
        <v>1</v>
      </c>
      <c r="J117" s="11">
        <f t="shared" ref="J117:K117" si="118">J$2*H117</f>
        <v>2</v>
      </c>
      <c r="K117">
        <f t="shared" si="118"/>
        <v>8</v>
      </c>
      <c r="L117" s="21">
        <f t="shared" si="5"/>
        <v>100</v>
      </c>
    </row>
    <row r="118">
      <c r="A118" s="2" t="s">
        <v>468</v>
      </c>
      <c r="B118" s="2" t="s">
        <v>469</v>
      </c>
      <c r="C118" s="13" t="s">
        <v>470</v>
      </c>
      <c r="D118" s="13" t="s">
        <v>25</v>
      </c>
      <c r="E118" s="2">
        <v>9531908.0</v>
      </c>
      <c r="F118" s="37">
        <v>2.0</v>
      </c>
      <c r="G118" s="21"/>
      <c r="H118" s="11">
        <f t="shared" si="2"/>
        <v>1</v>
      </c>
      <c r="I118" s="11">
        <f t="shared" si="3"/>
        <v>1</v>
      </c>
      <c r="J118" s="11">
        <f t="shared" ref="J118:K118" si="119">J$2*H118</f>
        <v>2</v>
      </c>
      <c r="K118">
        <f t="shared" si="119"/>
        <v>8</v>
      </c>
      <c r="L118" s="21">
        <f t="shared" si="5"/>
        <v>100</v>
      </c>
    </row>
    <row r="119">
      <c r="A119" s="2" t="s">
        <v>471</v>
      </c>
      <c r="B119" s="2" t="s">
        <v>472</v>
      </c>
      <c r="C119" s="13" t="s">
        <v>473</v>
      </c>
      <c r="D119" s="13" t="s">
        <v>474</v>
      </c>
      <c r="E119" s="2">
        <v>9533060.0</v>
      </c>
      <c r="F119" s="21"/>
      <c r="G119" s="21"/>
      <c r="H119" s="11">
        <f t="shared" si="2"/>
        <v>0</v>
      </c>
      <c r="I119" s="11">
        <f t="shared" si="3"/>
        <v>0</v>
      </c>
      <c r="J119" s="11">
        <f t="shared" ref="J119:K119" si="120">J$2*H119</f>
        <v>0</v>
      </c>
      <c r="K119">
        <f t="shared" si="120"/>
        <v>0</v>
      </c>
      <c r="L119" s="21">
        <f t="shared" si="5"/>
        <v>0</v>
      </c>
    </row>
    <row r="120">
      <c r="A120" s="2" t="s">
        <v>475</v>
      </c>
      <c r="B120" s="2" t="s">
        <v>476</v>
      </c>
      <c r="C120" s="13" t="s">
        <v>477</v>
      </c>
      <c r="D120" s="13" t="s">
        <v>478</v>
      </c>
      <c r="E120" s="2">
        <v>9533061.0</v>
      </c>
      <c r="F120" s="37"/>
      <c r="G120" s="37"/>
      <c r="H120" s="11">
        <f t="shared" si="2"/>
        <v>0</v>
      </c>
      <c r="I120" s="11">
        <f t="shared" si="3"/>
        <v>0</v>
      </c>
      <c r="J120" s="11">
        <f t="shared" ref="J120:K120" si="121">J$2*H120</f>
        <v>0</v>
      </c>
      <c r="K120">
        <f t="shared" si="121"/>
        <v>0</v>
      </c>
      <c r="L120" s="21">
        <f t="shared" si="5"/>
        <v>0</v>
      </c>
    </row>
    <row r="121">
      <c r="A121" s="2" t="s">
        <v>479</v>
      </c>
      <c r="B121" s="2" t="s">
        <v>480</v>
      </c>
      <c r="C121" s="13" t="s">
        <v>481</v>
      </c>
      <c r="D121" s="13" t="s">
        <v>482</v>
      </c>
      <c r="E121" s="2">
        <v>9533065.0</v>
      </c>
      <c r="F121" s="37">
        <v>2.0</v>
      </c>
      <c r="G121" s="21"/>
      <c r="H121" s="11">
        <f t="shared" si="2"/>
        <v>1</v>
      </c>
      <c r="I121" s="11">
        <f t="shared" si="3"/>
        <v>1</v>
      </c>
      <c r="J121" s="11">
        <f t="shared" ref="J121:K121" si="122">J$2*H121</f>
        <v>2</v>
      </c>
      <c r="K121">
        <f t="shared" si="122"/>
        <v>8</v>
      </c>
      <c r="L121" s="21">
        <f t="shared" si="5"/>
        <v>100</v>
      </c>
    </row>
    <row r="122">
      <c r="A122" s="2" t="s">
        <v>483</v>
      </c>
      <c r="B122" s="2" t="s">
        <v>484</v>
      </c>
      <c r="C122" s="13" t="s">
        <v>485</v>
      </c>
      <c r="D122" s="13" t="s">
        <v>486</v>
      </c>
      <c r="E122" s="2">
        <v>9533085.0</v>
      </c>
      <c r="F122" s="21"/>
      <c r="G122" s="21"/>
      <c r="H122" s="11">
        <f t="shared" si="2"/>
        <v>0</v>
      </c>
      <c r="I122" s="11">
        <f t="shared" si="3"/>
        <v>0</v>
      </c>
      <c r="J122" s="11">
        <f t="shared" ref="J122:K122" si="123">J$2*H122</f>
        <v>0</v>
      </c>
      <c r="K122">
        <f t="shared" si="123"/>
        <v>0</v>
      </c>
      <c r="L122" s="21">
        <f t="shared" si="5"/>
        <v>0</v>
      </c>
    </row>
    <row r="123">
      <c r="A123" s="2" t="s">
        <v>487</v>
      </c>
      <c r="B123" s="2" t="s">
        <v>488</v>
      </c>
      <c r="C123" s="13" t="s">
        <v>431</v>
      </c>
      <c r="D123" s="13" t="s">
        <v>489</v>
      </c>
      <c r="E123" s="2">
        <v>9533417.0</v>
      </c>
      <c r="F123" s="21"/>
      <c r="G123" s="21"/>
      <c r="H123" s="11">
        <f t="shared" si="2"/>
        <v>0</v>
      </c>
      <c r="I123" s="11">
        <f t="shared" si="3"/>
        <v>0</v>
      </c>
      <c r="J123" s="11">
        <f t="shared" ref="J123:K123" si="124">J$2*H123</f>
        <v>0</v>
      </c>
      <c r="K123">
        <f t="shared" si="124"/>
        <v>0</v>
      </c>
      <c r="L123" s="21">
        <f t="shared" si="5"/>
        <v>0</v>
      </c>
    </row>
    <row r="124">
      <c r="A124" s="2" t="s">
        <v>490</v>
      </c>
      <c r="B124" s="2" t="s">
        <v>491</v>
      </c>
      <c r="C124" s="13" t="s">
        <v>492</v>
      </c>
      <c r="D124" s="13" t="s">
        <v>493</v>
      </c>
      <c r="E124" s="2">
        <v>9533419.0</v>
      </c>
      <c r="F124" s="21"/>
      <c r="G124" s="21"/>
      <c r="H124" s="11">
        <f t="shared" si="2"/>
        <v>0</v>
      </c>
      <c r="I124" s="11">
        <f t="shared" si="3"/>
        <v>0</v>
      </c>
      <c r="J124" s="11">
        <f t="shared" ref="J124:K124" si="125">J$2*H124</f>
        <v>0</v>
      </c>
      <c r="K124">
        <f t="shared" si="125"/>
        <v>0</v>
      </c>
      <c r="L124" s="21">
        <f t="shared" si="5"/>
        <v>0</v>
      </c>
    </row>
    <row r="125">
      <c r="A125" s="2" t="s">
        <v>494</v>
      </c>
      <c r="B125" s="2" t="s">
        <v>495</v>
      </c>
      <c r="C125" s="13" t="s">
        <v>496</v>
      </c>
      <c r="D125" s="13" t="s">
        <v>497</v>
      </c>
      <c r="E125" s="2">
        <v>9.6131037E7</v>
      </c>
      <c r="F125" s="21"/>
      <c r="G125" s="21"/>
      <c r="H125" s="11">
        <f t="shared" si="2"/>
        <v>0</v>
      </c>
      <c r="I125" s="11">
        <f t="shared" si="3"/>
        <v>0</v>
      </c>
      <c r="J125" s="11">
        <f t="shared" ref="J125:K125" si="126">J$2*H125</f>
        <v>0</v>
      </c>
      <c r="K125">
        <f t="shared" si="126"/>
        <v>0</v>
      </c>
      <c r="L125" s="21">
        <f t="shared" si="5"/>
        <v>0</v>
      </c>
    </row>
    <row r="126">
      <c r="A126" s="2" t="s">
        <v>498</v>
      </c>
      <c r="B126" s="2" t="s">
        <v>499</v>
      </c>
      <c r="C126" s="13" t="s">
        <v>500</v>
      </c>
      <c r="D126" s="13" t="s">
        <v>501</v>
      </c>
      <c r="E126" s="2">
        <v>9.6131041E7</v>
      </c>
      <c r="F126" s="21"/>
      <c r="G126" s="21"/>
      <c r="H126" s="11">
        <f t="shared" si="2"/>
        <v>0</v>
      </c>
      <c r="I126" s="11">
        <f t="shared" si="3"/>
        <v>0</v>
      </c>
      <c r="J126" s="11">
        <f t="shared" ref="J126:K126" si="127">J$2*H126</f>
        <v>0</v>
      </c>
      <c r="K126">
        <f t="shared" si="127"/>
        <v>0</v>
      </c>
      <c r="L126" s="21">
        <f t="shared" si="5"/>
        <v>0</v>
      </c>
    </row>
    <row r="127">
      <c r="A127" s="2" t="s">
        <v>502</v>
      </c>
      <c r="B127" s="2" t="s">
        <v>503</v>
      </c>
      <c r="C127" s="13" t="s">
        <v>504</v>
      </c>
      <c r="D127" s="13" t="s">
        <v>505</v>
      </c>
      <c r="E127" s="2">
        <v>9631428.0</v>
      </c>
      <c r="F127" s="59">
        <v>2.0</v>
      </c>
      <c r="G127" s="61"/>
      <c r="H127" s="11">
        <f t="shared" si="2"/>
        <v>1</v>
      </c>
      <c r="I127" s="11">
        <f t="shared" si="3"/>
        <v>1</v>
      </c>
      <c r="J127" s="11">
        <f t="shared" ref="J127:K127" si="128">J$2*H127</f>
        <v>2</v>
      </c>
      <c r="K127">
        <f t="shared" si="128"/>
        <v>8</v>
      </c>
      <c r="L127" s="21">
        <f t="shared" si="5"/>
        <v>100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71"/>
    <col customWidth="1" min="7" max="7" width="21.14"/>
    <col customWidth="1" min="8" max="8" width="21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28</v>
      </c>
      <c r="G1" s="16" t="s">
        <v>30</v>
      </c>
      <c r="H1" s="16" t="s">
        <v>31</v>
      </c>
      <c r="I1" s="16" t="s">
        <v>32</v>
      </c>
      <c r="J1" s="16" t="s">
        <v>33</v>
      </c>
      <c r="K1" s="16"/>
      <c r="L1" s="16" t="s">
        <v>34</v>
      </c>
    </row>
    <row r="2">
      <c r="A2" s="17"/>
      <c r="B2" s="17"/>
      <c r="C2" s="17"/>
      <c r="D2" s="17"/>
      <c r="E2" s="17"/>
      <c r="F2" s="15" t="s">
        <v>35</v>
      </c>
      <c r="G2" s="15" t="s">
        <v>35</v>
      </c>
      <c r="H2" s="18"/>
      <c r="I2" s="18"/>
      <c r="J2" s="20" t="s">
        <v>38</v>
      </c>
      <c r="K2" s="20" t="s">
        <v>39</v>
      </c>
      <c r="L2" s="20" t="s">
        <v>40</v>
      </c>
    </row>
    <row r="3">
      <c r="A3" s="2" t="s">
        <v>23</v>
      </c>
      <c r="B3" s="2" t="s">
        <v>24</v>
      </c>
      <c r="C3" s="13" t="s">
        <v>25</v>
      </c>
      <c r="D3" s="13" t="s">
        <v>27</v>
      </c>
      <c r="E3" s="2">
        <v>9231005.0</v>
      </c>
      <c r="F3" s="22"/>
      <c r="G3" s="22"/>
      <c r="H3" s="22"/>
      <c r="I3" s="22"/>
      <c r="J3" s="22"/>
      <c r="K3" s="22"/>
      <c r="L3" s="22"/>
    </row>
    <row r="4">
      <c r="A4" s="2" t="s">
        <v>41</v>
      </c>
      <c r="B4" s="2" t="s">
        <v>42</v>
      </c>
      <c r="C4" s="13" t="s">
        <v>43</v>
      </c>
      <c r="D4" s="13" t="s">
        <v>44</v>
      </c>
      <c r="E4" s="2">
        <v>9331052.0</v>
      </c>
      <c r="F4" s="22"/>
      <c r="G4" s="22"/>
      <c r="H4" s="22"/>
      <c r="I4" s="22"/>
      <c r="J4" s="22"/>
      <c r="K4" s="22"/>
      <c r="L4" s="22"/>
    </row>
    <row r="5">
      <c r="A5" s="2" t="s">
        <v>46</v>
      </c>
      <c r="B5" s="24"/>
      <c r="C5" s="13" t="s">
        <v>53</v>
      </c>
      <c r="D5" s="13" t="s">
        <v>54</v>
      </c>
      <c r="E5" s="2">
        <v>9331069.0</v>
      </c>
      <c r="F5" s="22"/>
      <c r="G5" s="22"/>
      <c r="H5" s="22"/>
      <c r="I5" s="22"/>
      <c r="J5" s="22"/>
      <c r="K5" s="22"/>
      <c r="L5" s="22"/>
    </row>
    <row r="6">
      <c r="A6" s="2" t="s">
        <v>55</v>
      </c>
      <c r="B6" s="2" t="s">
        <v>56</v>
      </c>
      <c r="C6" s="13" t="s">
        <v>57</v>
      </c>
      <c r="D6" s="13" t="s">
        <v>58</v>
      </c>
      <c r="E6" s="2">
        <v>9331902.0</v>
      </c>
      <c r="F6" s="2">
        <v>90.1</v>
      </c>
      <c r="G6" s="2">
        <v>99.23</v>
      </c>
      <c r="H6" s="22">
        <f t="shared" ref="H6:H127" si="1">abs(F6 -90)</f>
        <v>0.1</v>
      </c>
      <c r="I6" s="22">
        <f t="shared" ref="I6:I127" si="2">abs(G6-100)</f>
        <v>0.77</v>
      </c>
      <c r="J6" s="22">
        <f t="shared" ref="J6:J127" si="3">(H6+I6)/2</f>
        <v>0.435</v>
      </c>
      <c r="K6" s="22">
        <f t="shared" ref="K6:K127" si="4">100-J6</f>
        <v>99.565</v>
      </c>
      <c r="L6" s="22">
        <f t="shared" ref="L6:L127" si="5">if(F6=0, 0, K6)</f>
        <v>99.565</v>
      </c>
    </row>
    <row r="7">
      <c r="A7" s="2" t="s">
        <v>62</v>
      </c>
      <c r="B7" s="2" t="s">
        <v>63</v>
      </c>
      <c r="C7" s="13" t="s">
        <v>64</v>
      </c>
      <c r="D7" s="13" t="s">
        <v>65</v>
      </c>
      <c r="E7" s="2">
        <v>9331908.0</v>
      </c>
      <c r="F7" s="2">
        <v>91.0</v>
      </c>
      <c r="G7" s="2">
        <v>91.0</v>
      </c>
      <c r="H7" s="22">
        <f t="shared" si="1"/>
        <v>1</v>
      </c>
      <c r="I7" s="22">
        <f t="shared" si="2"/>
        <v>9</v>
      </c>
      <c r="J7" s="22">
        <f t="shared" si="3"/>
        <v>5</v>
      </c>
      <c r="K7" s="22">
        <f t="shared" si="4"/>
        <v>95</v>
      </c>
      <c r="L7" s="22">
        <f t="shared" si="5"/>
        <v>95</v>
      </c>
    </row>
    <row r="8">
      <c r="A8" s="2" t="s">
        <v>66</v>
      </c>
      <c r="B8" s="2" t="s">
        <v>67</v>
      </c>
      <c r="C8" s="13" t="s">
        <v>68</v>
      </c>
      <c r="D8" s="13" t="s">
        <v>69</v>
      </c>
      <c r="E8" s="2">
        <v>9428801.0</v>
      </c>
      <c r="F8" s="2"/>
      <c r="G8" s="2"/>
      <c r="H8" s="22">
        <f t="shared" si="1"/>
        <v>90</v>
      </c>
      <c r="I8" s="22">
        <f t="shared" si="2"/>
        <v>100</v>
      </c>
      <c r="J8" s="22">
        <f t="shared" si="3"/>
        <v>95</v>
      </c>
      <c r="K8" s="22">
        <f t="shared" si="4"/>
        <v>5</v>
      </c>
      <c r="L8" s="22">
        <f t="shared" si="5"/>
        <v>0</v>
      </c>
    </row>
    <row r="9">
      <c r="A9" s="2" t="s">
        <v>70</v>
      </c>
      <c r="B9" s="2" t="s">
        <v>71</v>
      </c>
      <c r="C9" s="13" t="s">
        <v>72</v>
      </c>
      <c r="D9" s="13" t="s">
        <v>73</v>
      </c>
      <c r="E9" s="2">
        <v>9431017.0</v>
      </c>
      <c r="F9" s="2"/>
      <c r="G9" s="2"/>
      <c r="H9" s="22">
        <f t="shared" si="1"/>
        <v>90</v>
      </c>
      <c r="I9" s="22">
        <f t="shared" si="2"/>
        <v>100</v>
      </c>
      <c r="J9" s="22">
        <f t="shared" si="3"/>
        <v>95</v>
      </c>
      <c r="K9" s="22">
        <f t="shared" si="4"/>
        <v>5</v>
      </c>
      <c r="L9" s="22">
        <f t="shared" si="5"/>
        <v>0</v>
      </c>
    </row>
    <row r="10">
      <c r="A10" s="2" t="s">
        <v>74</v>
      </c>
      <c r="B10" s="2" t="s">
        <v>75</v>
      </c>
      <c r="C10" s="13" t="s">
        <v>76</v>
      </c>
      <c r="D10" s="13" t="s">
        <v>77</v>
      </c>
      <c r="E10" s="2">
        <v>9431026.0</v>
      </c>
      <c r="F10" s="2">
        <v>90.0</v>
      </c>
      <c r="G10" s="2">
        <v>100.0</v>
      </c>
      <c r="H10" s="22">
        <f t="shared" si="1"/>
        <v>0</v>
      </c>
      <c r="I10" s="22">
        <f t="shared" si="2"/>
        <v>0</v>
      </c>
      <c r="J10" s="22">
        <f t="shared" si="3"/>
        <v>0</v>
      </c>
      <c r="K10" s="22">
        <f t="shared" si="4"/>
        <v>100</v>
      </c>
      <c r="L10" s="22">
        <f t="shared" si="5"/>
        <v>100</v>
      </c>
    </row>
    <row r="11">
      <c r="A11" s="2" t="s">
        <v>78</v>
      </c>
      <c r="B11" s="2" t="s">
        <v>79</v>
      </c>
      <c r="C11" s="13" t="s">
        <v>80</v>
      </c>
      <c r="D11" s="13" t="s">
        <v>81</v>
      </c>
      <c r="E11" s="2">
        <v>9431068.0</v>
      </c>
      <c r="F11" s="2">
        <v>90.0</v>
      </c>
      <c r="G11" s="2">
        <v>100.0</v>
      </c>
      <c r="H11" s="22">
        <f t="shared" si="1"/>
        <v>0</v>
      </c>
      <c r="I11" s="22">
        <f t="shared" si="2"/>
        <v>0</v>
      </c>
      <c r="J11" s="22">
        <f t="shared" si="3"/>
        <v>0</v>
      </c>
      <c r="K11" s="22">
        <f t="shared" si="4"/>
        <v>100</v>
      </c>
      <c r="L11" s="22">
        <f t="shared" si="5"/>
        <v>100</v>
      </c>
    </row>
    <row r="12">
      <c r="A12" s="2" t="s">
        <v>82</v>
      </c>
      <c r="B12" s="2" t="s">
        <v>84</v>
      </c>
      <c r="C12" s="13" t="s">
        <v>85</v>
      </c>
      <c r="D12" s="13" t="s">
        <v>86</v>
      </c>
      <c r="E12" s="2">
        <v>9431071.0</v>
      </c>
      <c r="F12" s="22"/>
      <c r="G12" s="22"/>
      <c r="H12" s="22">
        <f t="shared" si="1"/>
        <v>90</v>
      </c>
      <c r="I12" s="22">
        <f t="shared" si="2"/>
        <v>100</v>
      </c>
      <c r="J12" s="22">
        <f t="shared" si="3"/>
        <v>95</v>
      </c>
      <c r="K12" s="22">
        <f t="shared" si="4"/>
        <v>5</v>
      </c>
      <c r="L12" s="22">
        <f t="shared" si="5"/>
        <v>0</v>
      </c>
    </row>
    <row r="13">
      <c r="A13" s="2" t="s">
        <v>87</v>
      </c>
      <c r="B13" s="2" t="s">
        <v>88</v>
      </c>
      <c r="C13" s="13" t="s">
        <v>89</v>
      </c>
      <c r="D13" s="13" t="s">
        <v>90</v>
      </c>
      <c r="E13" s="2">
        <v>9431073.0</v>
      </c>
      <c r="F13" s="22"/>
      <c r="G13" s="22"/>
      <c r="H13" s="22">
        <f t="shared" si="1"/>
        <v>90</v>
      </c>
      <c r="I13" s="22">
        <f t="shared" si="2"/>
        <v>100</v>
      </c>
      <c r="J13" s="22">
        <f t="shared" si="3"/>
        <v>95</v>
      </c>
      <c r="K13" s="22">
        <f t="shared" si="4"/>
        <v>5</v>
      </c>
      <c r="L13" s="22">
        <f t="shared" si="5"/>
        <v>0</v>
      </c>
    </row>
    <row r="14">
      <c r="A14" s="2" t="s">
        <v>91</v>
      </c>
      <c r="B14" s="2" t="s">
        <v>92</v>
      </c>
      <c r="C14" s="13" t="s">
        <v>93</v>
      </c>
      <c r="D14" s="13" t="s">
        <v>44</v>
      </c>
      <c r="E14" s="2">
        <v>9431801.0</v>
      </c>
      <c r="F14" s="22"/>
      <c r="G14" s="22"/>
      <c r="H14" s="22">
        <f t="shared" si="1"/>
        <v>90</v>
      </c>
      <c r="I14" s="22">
        <f t="shared" si="2"/>
        <v>100</v>
      </c>
      <c r="J14" s="22">
        <f t="shared" si="3"/>
        <v>95</v>
      </c>
      <c r="K14" s="22">
        <f t="shared" si="4"/>
        <v>5</v>
      </c>
      <c r="L14" s="22">
        <f t="shared" si="5"/>
        <v>0</v>
      </c>
    </row>
    <row r="15">
      <c r="A15" s="2" t="s">
        <v>94</v>
      </c>
      <c r="B15" s="2" t="s">
        <v>95</v>
      </c>
      <c r="C15" s="13" t="s">
        <v>96</v>
      </c>
      <c r="D15" s="13" t="s">
        <v>97</v>
      </c>
      <c r="E15" s="2">
        <v>9431808.0</v>
      </c>
      <c r="F15" s="2">
        <v>91.0</v>
      </c>
      <c r="G15" s="2">
        <v>91.0</v>
      </c>
      <c r="H15" s="22">
        <f t="shared" si="1"/>
        <v>1</v>
      </c>
      <c r="I15" s="22">
        <f t="shared" si="2"/>
        <v>9</v>
      </c>
      <c r="J15" s="22">
        <f t="shared" si="3"/>
        <v>5</v>
      </c>
      <c r="K15" s="22">
        <f t="shared" si="4"/>
        <v>95</v>
      </c>
      <c r="L15" s="22">
        <f t="shared" si="5"/>
        <v>95</v>
      </c>
    </row>
    <row r="16">
      <c r="A16" s="2" t="s">
        <v>98</v>
      </c>
      <c r="B16" s="2" t="s">
        <v>99</v>
      </c>
      <c r="C16" s="13" t="s">
        <v>100</v>
      </c>
      <c r="D16" s="13" t="s">
        <v>101</v>
      </c>
      <c r="E16" s="2">
        <v>9431809.0</v>
      </c>
      <c r="F16" s="22"/>
      <c r="G16" s="22"/>
      <c r="H16" s="22">
        <f t="shared" si="1"/>
        <v>90</v>
      </c>
      <c r="I16" s="22">
        <f t="shared" si="2"/>
        <v>100</v>
      </c>
      <c r="J16" s="22">
        <f t="shared" si="3"/>
        <v>95</v>
      </c>
      <c r="K16" s="22">
        <f t="shared" si="4"/>
        <v>5</v>
      </c>
      <c r="L16" s="22">
        <f t="shared" si="5"/>
        <v>0</v>
      </c>
    </row>
    <row r="17">
      <c r="A17" s="2" t="s">
        <v>102</v>
      </c>
      <c r="B17" s="2" t="s">
        <v>103</v>
      </c>
      <c r="C17" s="13" t="s">
        <v>104</v>
      </c>
      <c r="D17" s="13" t="s">
        <v>105</v>
      </c>
      <c r="E17" s="2">
        <v>9431810.0</v>
      </c>
      <c r="F17" s="2">
        <v>91.0</v>
      </c>
      <c r="G17" s="2">
        <v>91.0</v>
      </c>
      <c r="H17" s="22">
        <f t="shared" si="1"/>
        <v>1</v>
      </c>
      <c r="I17" s="22">
        <f t="shared" si="2"/>
        <v>9</v>
      </c>
      <c r="J17" s="22">
        <f t="shared" si="3"/>
        <v>5</v>
      </c>
      <c r="K17" s="22">
        <f t="shared" si="4"/>
        <v>95</v>
      </c>
      <c r="L17" s="22">
        <f t="shared" si="5"/>
        <v>95</v>
      </c>
    </row>
    <row r="18">
      <c r="A18" s="2" t="s">
        <v>106</v>
      </c>
      <c r="B18" s="2" t="s">
        <v>107</v>
      </c>
      <c r="C18" s="13" t="s">
        <v>108</v>
      </c>
      <c r="D18" s="13" t="s">
        <v>109</v>
      </c>
      <c r="E18" s="2">
        <v>9431902.0</v>
      </c>
      <c r="F18" s="22"/>
      <c r="G18" s="22"/>
      <c r="H18" s="22">
        <f t="shared" si="1"/>
        <v>90</v>
      </c>
      <c r="I18" s="22">
        <f t="shared" si="2"/>
        <v>100</v>
      </c>
      <c r="J18" s="22">
        <f t="shared" si="3"/>
        <v>95</v>
      </c>
      <c r="K18" s="22">
        <f t="shared" si="4"/>
        <v>5</v>
      </c>
      <c r="L18" s="22">
        <f t="shared" si="5"/>
        <v>0</v>
      </c>
    </row>
    <row r="19">
      <c r="A19" s="2" t="s">
        <v>110</v>
      </c>
      <c r="B19" s="2" t="s">
        <v>111</v>
      </c>
      <c r="C19" s="13" t="s">
        <v>112</v>
      </c>
      <c r="D19" s="13" t="s">
        <v>113</v>
      </c>
      <c r="E19" s="2">
        <v>9434003.0</v>
      </c>
      <c r="F19" s="2">
        <v>90.0</v>
      </c>
      <c r="G19" s="2">
        <v>100.0</v>
      </c>
      <c r="H19" s="22">
        <f t="shared" si="1"/>
        <v>0</v>
      </c>
      <c r="I19" s="22">
        <f t="shared" si="2"/>
        <v>0</v>
      </c>
      <c r="J19" s="22">
        <f t="shared" si="3"/>
        <v>0</v>
      </c>
      <c r="K19" s="22">
        <f t="shared" si="4"/>
        <v>100</v>
      </c>
      <c r="L19" s="22">
        <f t="shared" si="5"/>
        <v>100</v>
      </c>
    </row>
    <row r="20">
      <c r="A20" s="2" t="s">
        <v>114</v>
      </c>
      <c r="B20" s="2" t="s">
        <v>115</v>
      </c>
      <c r="C20" s="13" t="s">
        <v>116</v>
      </c>
      <c r="D20" s="13" t="s">
        <v>117</v>
      </c>
      <c r="E20" s="2">
        <v>9524014.0</v>
      </c>
      <c r="F20" s="2">
        <v>90.0</v>
      </c>
      <c r="G20" s="2">
        <v>100.0</v>
      </c>
      <c r="H20" s="22">
        <f t="shared" si="1"/>
        <v>0</v>
      </c>
      <c r="I20" s="22">
        <f t="shared" si="2"/>
        <v>0</v>
      </c>
      <c r="J20" s="22">
        <f t="shared" si="3"/>
        <v>0</v>
      </c>
      <c r="K20" s="22">
        <f t="shared" si="4"/>
        <v>100</v>
      </c>
      <c r="L20" s="22">
        <f t="shared" si="5"/>
        <v>100</v>
      </c>
    </row>
    <row r="21">
      <c r="A21" s="2" t="s">
        <v>118</v>
      </c>
      <c r="B21" s="2" t="s">
        <v>119</v>
      </c>
      <c r="C21" s="13" t="s">
        <v>120</v>
      </c>
      <c r="D21" s="13" t="s">
        <v>121</v>
      </c>
      <c r="E21" s="2">
        <v>9529026.0</v>
      </c>
      <c r="F21" s="2">
        <v>90.0</v>
      </c>
      <c r="G21" s="2">
        <v>100.0</v>
      </c>
      <c r="H21" s="22">
        <f t="shared" si="1"/>
        <v>0</v>
      </c>
      <c r="I21" s="22">
        <f t="shared" si="2"/>
        <v>0</v>
      </c>
      <c r="J21" s="22">
        <f t="shared" si="3"/>
        <v>0</v>
      </c>
      <c r="K21" s="22">
        <f t="shared" si="4"/>
        <v>100</v>
      </c>
      <c r="L21" s="22">
        <f t="shared" si="5"/>
        <v>100</v>
      </c>
    </row>
    <row r="22">
      <c r="A22" s="2" t="s">
        <v>122</v>
      </c>
      <c r="B22" s="2" t="s">
        <v>123</v>
      </c>
      <c r="C22" s="13" t="s">
        <v>124</v>
      </c>
      <c r="D22" s="13" t="s">
        <v>25</v>
      </c>
      <c r="E22" s="2">
        <v>9531003.0</v>
      </c>
      <c r="F22" s="2">
        <v>90.0</v>
      </c>
      <c r="G22" s="2">
        <v>100.0</v>
      </c>
      <c r="H22" s="22">
        <f t="shared" si="1"/>
        <v>0</v>
      </c>
      <c r="I22" s="22">
        <f t="shared" si="2"/>
        <v>0</v>
      </c>
      <c r="J22" s="22">
        <f t="shared" si="3"/>
        <v>0</v>
      </c>
      <c r="K22" s="22">
        <f t="shared" si="4"/>
        <v>100</v>
      </c>
      <c r="L22" s="22">
        <f t="shared" si="5"/>
        <v>100</v>
      </c>
    </row>
    <row r="23">
      <c r="A23" s="2" t="s">
        <v>125</v>
      </c>
      <c r="B23" s="2" t="s">
        <v>126</v>
      </c>
      <c r="C23" s="13" t="s">
        <v>127</v>
      </c>
      <c r="D23" s="13" t="s">
        <v>128</v>
      </c>
      <c r="E23" s="2">
        <v>9531004.0</v>
      </c>
      <c r="F23" s="2">
        <v>90.0</v>
      </c>
      <c r="G23" s="2">
        <v>100.0</v>
      </c>
      <c r="H23" s="22">
        <f t="shared" si="1"/>
        <v>0</v>
      </c>
      <c r="I23" s="22">
        <f t="shared" si="2"/>
        <v>0</v>
      </c>
      <c r="J23" s="22">
        <f t="shared" si="3"/>
        <v>0</v>
      </c>
      <c r="K23" s="22">
        <f t="shared" si="4"/>
        <v>100</v>
      </c>
      <c r="L23" s="22">
        <f t="shared" si="5"/>
        <v>100</v>
      </c>
    </row>
    <row r="24">
      <c r="A24" s="2" t="s">
        <v>129</v>
      </c>
      <c r="B24" s="2" t="s">
        <v>130</v>
      </c>
      <c r="C24" s="13" t="s">
        <v>131</v>
      </c>
      <c r="D24" s="13" t="s">
        <v>132</v>
      </c>
      <c r="E24" s="2">
        <v>9531005.0</v>
      </c>
      <c r="F24" s="22"/>
      <c r="G24" s="22"/>
      <c r="H24" s="22">
        <f t="shared" si="1"/>
        <v>90</v>
      </c>
      <c r="I24" s="22">
        <f t="shared" si="2"/>
        <v>100</v>
      </c>
      <c r="J24" s="22">
        <f t="shared" si="3"/>
        <v>95</v>
      </c>
      <c r="K24" s="22">
        <f t="shared" si="4"/>
        <v>5</v>
      </c>
      <c r="L24" s="22">
        <f t="shared" si="5"/>
        <v>0</v>
      </c>
    </row>
    <row r="25">
      <c r="A25" s="2" t="s">
        <v>133</v>
      </c>
      <c r="B25" s="2" t="s">
        <v>134</v>
      </c>
      <c r="C25" s="13" t="s">
        <v>135</v>
      </c>
      <c r="D25" s="13" t="s">
        <v>86</v>
      </c>
      <c r="E25" s="2">
        <v>9531006.0</v>
      </c>
      <c r="F25" s="22"/>
      <c r="G25" s="22"/>
      <c r="H25" s="22">
        <f t="shared" si="1"/>
        <v>90</v>
      </c>
      <c r="I25" s="22">
        <f t="shared" si="2"/>
        <v>100</v>
      </c>
      <c r="J25" s="22">
        <f t="shared" si="3"/>
        <v>95</v>
      </c>
      <c r="K25" s="22">
        <f t="shared" si="4"/>
        <v>5</v>
      </c>
      <c r="L25" s="22">
        <f t="shared" si="5"/>
        <v>0</v>
      </c>
    </row>
    <row r="26">
      <c r="A26" s="2" t="s">
        <v>136</v>
      </c>
      <c r="B26" s="2" t="s">
        <v>137</v>
      </c>
      <c r="C26" s="13" t="s">
        <v>138</v>
      </c>
      <c r="D26" s="13" t="s">
        <v>139</v>
      </c>
      <c r="E26" s="2">
        <v>9531007.0</v>
      </c>
      <c r="F26" s="2">
        <v>91.0</v>
      </c>
      <c r="G26" s="2">
        <v>91.0</v>
      </c>
      <c r="H26" s="22">
        <f t="shared" si="1"/>
        <v>1</v>
      </c>
      <c r="I26" s="22">
        <f t="shared" si="2"/>
        <v>9</v>
      </c>
      <c r="J26" s="22">
        <f t="shared" si="3"/>
        <v>5</v>
      </c>
      <c r="K26" s="22">
        <f t="shared" si="4"/>
        <v>95</v>
      </c>
      <c r="L26" s="22">
        <f t="shared" si="5"/>
        <v>95</v>
      </c>
    </row>
    <row r="27">
      <c r="A27" s="2" t="s">
        <v>140</v>
      </c>
      <c r="B27" s="2" t="s">
        <v>141</v>
      </c>
      <c r="C27" s="13" t="s">
        <v>142</v>
      </c>
      <c r="D27" s="13" t="s">
        <v>143</v>
      </c>
      <c r="E27" s="2">
        <v>9531009.0</v>
      </c>
      <c r="F27" s="2"/>
      <c r="G27" s="2"/>
      <c r="H27" s="22">
        <f t="shared" si="1"/>
        <v>90</v>
      </c>
      <c r="I27" s="22">
        <f t="shared" si="2"/>
        <v>100</v>
      </c>
      <c r="J27" s="22">
        <f t="shared" si="3"/>
        <v>95</v>
      </c>
      <c r="K27" s="22">
        <f t="shared" si="4"/>
        <v>5</v>
      </c>
      <c r="L27" s="22">
        <f t="shared" si="5"/>
        <v>0</v>
      </c>
    </row>
    <row r="28">
      <c r="A28" s="2" t="s">
        <v>144</v>
      </c>
      <c r="B28" s="2" t="s">
        <v>145</v>
      </c>
      <c r="C28" s="13" t="s">
        <v>146</v>
      </c>
      <c r="D28" s="13" t="s">
        <v>147</v>
      </c>
      <c r="E28" s="2">
        <v>9531010.0</v>
      </c>
      <c r="F28" s="2">
        <v>90.0</v>
      </c>
      <c r="G28" s="2">
        <v>100.0</v>
      </c>
      <c r="H28" s="22">
        <f t="shared" si="1"/>
        <v>0</v>
      </c>
      <c r="I28" s="22">
        <f t="shared" si="2"/>
        <v>0</v>
      </c>
      <c r="J28" s="22">
        <f t="shared" si="3"/>
        <v>0</v>
      </c>
      <c r="K28" s="22">
        <f t="shared" si="4"/>
        <v>100</v>
      </c>
      <c r="L28" s="22">
        <f t="shared" si="5"/>
        <v>100</v>
      </c>
    </row>
    <row r="29">
      <c r="A29" s="2" t="s">
        <v>148</v>
      </c>
      <c r="B29" s="2" t="s">
        <v>149</v>
      </c>
      <c r="C29" s="13" t="s">
        <v>150</v>
      </c>
      <c r="D29" s="13" t="s">
        <v>151</v>
      </c>
      <c r="E29" s="2">
        <v>9531012.0</v>
      </c>
      <c r="F29" s="22"/>
      <c r="G29" s="22"/>
      <c r="H29" s="22">
        <f t="shared" si="1"/>
        <v>90</v>
      </c>
      <c r="I29" s="22">
        <f t="shared" si="2"/>
        <v>100</v>
      </c>
      <c r="J29" s="22">
        <f t="shared" si="3"/>
        <v>95</v>
      </c>
      <c r="K29" s="22">
        <f t="shared" si="4"/>
        <v>5</v>
      </c>
      <c r="L29" s="22">
        <f t="shared" si="5"/>
        <v>0</v>
      </c>
    </row>
    <row r="30">
      <c r="A30" s="2" t="s">
        <v>152</v>
      </c>
      <c r="B30" s="2" t="s">
        <v>153</v>
      </c>
      <c r="C30" s="13" t="s">
        <v>154</v>
      </c>
      <c r="D30" s="13" t="s">
        <v>155</v>
      </c>
      <c r="E30" s="2">
        <v>9531013.0</v>
      </c>
      <c r="F30" s="2">
        <v>92.0</v>
      </c>
      <c r="G30" s="2">
        <v>94.0</v>
      </c>
      <c r="H30" s="22">
        <f t="shared" si="1"/>
        <v>2</v>
      </c>
      <c r="I30" s="22">
        <f t="shared" si="2"/>
        <v>6</v>
      </c>
      <c r="J30" s="22">
        <f t="shared" si="3"/>
        <v>4</v>
      </c>
      <c r="K30" s="22">
        <f t="shared" si="4"/>
        <v>96</v>
      </c>
      <c r="L30" s="22">
        <f t="shared" si="5"/>
        <v>96</v>
      </c>
    </row>
    <row r="31">
      <c r="A31" s="2" t="s">
        <v>156</v>
      </c>
      <c r="B31" s="2" t="s">
        <v>157</v>
      </c>
      <c r="C31" s="13" t="s">
        <v>158</v>
      </c>
      <c r="D31" s="13" t="s">
        <v>90</v>
      </c>
      <c r="E31" s="2">
        <v>9531014.0</v>
      </c>
      <c r="F31" s="2">
        <v>90.0</v>
      </c>
      <c r="G31" s="2">
        <v>100.0</v>
      </c>
      <c r="H31" s="22">
        <f t="shared" si="1"/>
        <v>0</v>
      </c>
      <c r="I31" s="22">
        <f t="shared" si="2"/>
        <v>0</v>
      </c>
      <c r="J31" s="22">
        <f t="shared" si="3"/>
        <v>0</v>
      </c>
      <c r="K31" s="22">
        <f t="shared" si="4"/>
        <v>100</v>
      </c>
      <c r="L31" s="22">
        <f t="shared" si="5"/>
        <v>100</v>
      </c>
    </row>
    <row r="32">
      <c r="A32" s="2" t="s">
        <v>159</v>
      </c>
      <c r="B32" s="2" t="s">
        <v>160</v>
      </c>
      <c r="C32" s="13" t="s">
        <v>161</v>
      </c>
      <c r="D32" s="13" t="s">
        <v>162</v>
      </c>
      <c r="E32" s="2">
        <v>9531015.0</v>
      </c>
      <c r="F32" s="2">
        <v>90.0</v>
      </c>
      <c r="G32" s="2">
        <v>100.0</v>
      </c>
      <c r="H32" s="22">
        <f t="shared" si="1"/>
        <v>0</v>
      </c>
      <c r="I32" s="22">
        <f t="shared" si="2"/>
        <v>0</v>
      </c>
      <c r="J32" s="22">
        <f t="shared" si="3"/>
        <v>0</v>
      </c>
      <c r="K32" s="22">
        <f t="shared" si="4"/>
        <v>100</v>
      </c>
      <c r="L32" s="22">
        <f t="shared" si="5"/>
        <v>100</v>
      </c>
    </row>
    <row r="33">
      <c r="A33" s="2" t="s">
        <v>163</v>
      </c>
      <c r="B33" s="2" t="s">
        <v>164</v>
      </c>
      <c r="C33" s="13" t="s">
        <v>165</v>
      </c>
      <c r="D33" s="13" t="s">
        <v>166</v>
      </c>
      <c r="E33" s="2">
        <v>9531016.0</v>
      </c>
      <c r="F33" s="2">
        <v>90.0</v>
      </c>
      <c r="G33" s="2">
        <v>100.0</v>
      </c>
      <c r="H33" s="22">
        <f t="shared" si="1"/>
        <v>0</v>
      </c>
      <c r="I33" s="22">
        <f t="shared" si="2"/>
        <v>0</v>
      </c>
      <c r="J33" s="22">
        <f t="shared" si="3"/>
        <v>0</v>
      </c>
      <c r="K33" s="22">
        <f t="shared" si="4"/>
        <v>100</v>
      </c>
      <c r="L33" s="22">
        <f t="shared" si="5"/>
        <v>100</v>
      </c>
    </row>
    <row r="34">
      <c r="A34" s="2" t="s">
        <v>167</v>
      </c>
      <c r="B34" s="2" t="s">
        <v>168</v>
      </c>
      <c r="C34" s="13" t="s">
        <v>169</v>
      </c>
      <c r="D34" s="13" t="s">
        <v>170</v>
      </c>
      <c r="E34" s="2">
        <v>9531017.0</v>
      </c>
      <c r="F34" s="2">
        <v>0.0</v>
      </c>
      <c r="G34" s="16" t="s">
        <v>171</v>
      </c>
      <c r="H34" s="22">
        <f t="shared" si="1"/>
        <v>90</v>
      </c>
      <c r="I34" s="22" t="str">
        <f t="shared" si="2"/>
        <v>#VALUE!</v>
      </c>
      <c r="J34" s="22" t="str">
        <f t="shared" si="3"/>
        <v>#VALUE!</v>
      </c>
      <c r="K34" s="22" t="str">
        <f t="shared" si="4"/>
        <v>#VALUE!</v>
      </c>
      <c r="L34" s="22">
        <f t="shared" si="5"/>
        <v>0</v>
      </c>
    </row>
    <row r="35">
      <c r="A35" s="2" t="s">
        <v>172</v>
      </c>
      <c r="B35" s="2" t="s">
        <v>173</v>
      </c>
      <c r="C35" s="13" t="s">
        <v>174</v>
      </c>
      <c r="D35" s="13" t="s">
        <v>175</v>
      </c>
      <c r="E35" s="2">
        <v>9531018.0</v>
      </c>
      <c r="F35" s="2">
        <v>90.0</v>
      </c>
      <c r="G35" s="2">
        <v>100.0</v>
      </c>
      <c r="H35" s="22">
        <f t="shared" si="1"/>
        <v>0</v>
      </c>
      <c r="I35" s="22">
        <f t="shared" si="2"/>
        <v>0</v>
      </c>
      <c r="J35" s="22">
        <f t="shared" si="3"/>
        <v>0</v>
      </c>
      <c r="K35" s="22">
        <f t="shared" si="4"/>
        <v>100</v>
      </c>
      <c r="L35" s="22">
        <f t="shared" si="5"/>
        <v>100</v>
      </c>
    </row>
    <row r="36">
      <c r="A36" s="2" t="s">
        <v>176</v>
      </c>
      <c r="B36" s="2" t="s">
        <v>177</v>
      </c>
      <c r="C36" s="13" t="s">
        <v>178</v>
      </c>
      <c r="D36" s="13" t="s">
        <v>179</v>
      </c>
      <c r="E36" s="2">
        <v>9531019.0</v>
      </c>
      <c r="F36" s="2">
        <v>90.0</v>
      </c>
      <c r="G36" s="2">
        <v>100.0</v>
      </c>
      <c r="H36" s="22">
        <f t="shared" si="1"/>
        <v>0</v>
      </c>
      <c r="I36" s="22">
        <f t="shared" si="2"/>
        <v>0</v>
      </c>
      <c r="J36" s="22">
        <f t="shared" si="3"/>
        <v>0</v>
      </c>
      <c r="K36" s="22">
        <f t="shared" si="4"/>
        <v>100</v>
      </c>
      <c r="L36" s="22">
        <f t="shared" si="5"/>
        <v>100</v>
      </c>
    </row>
    <row r="37">
      <c r="A37" s="2" t="s">
        <v>180</v>
      </c>
      <c r="B37" s="2" t="s">
        <v>181</v>
      </c>
      <c r="C37" s="13" t="s">
        <v>182</v>
      </c>
      <c r="D37" s="13" t="s">
        <v>183</v>
      </c>
      <c r="E37" s="2">
        <v>9531020.0</v>
      </c>
      <c r="F37" s="2">
        <v>90.0</v>
      </c>
      <c r="G37" s="2">
        <v>100.0</v>
      </c>
      <c r="H37" s="22">
        <f t="shared" si="1"/>
        <v>0</v>
      </c>
      <c r="I37" s="22">
        <f t="shared" si="2"/>
        <v>0</v>
      </c>
      <c r="J37" s="22">
        <f t="shared" si="3"/>
        <v>0</v>
      </c>
      <c r="K37" s="22">
        <f t="shared" si="4"/>
        <v>100</v>
      </c>
      <c r="L37" s="22">
        <f t="shared" si="5"/>
        <v>100</v>
      </c>
    </row>
    <row r="38">
      <c r="A38" s="2" t="s">
        <v>184</v>
      </c>
      <c r="B38" s="2" t="s">
        <v>185</v>
      </c>
      <c r="C38" s="13" t="s">
        <v>186</v>
      </c>
      <c r="D38" s="13" t="s">
        <v>187</v>
      </c>
      <c r="E38" s="2">
        <v>9531021.0</v>
      </c>
      <c r="F38" s="22"/>
      <c r="G38" s="22"/>
      <c r="H38" s="22">
        <f t="shared" si="1"/>
        <v>90</v>
      </c>
      <c r="I38" s="22">
        <f t="shared" si="2"/>
        <v>100</v>
      </c>
      <c r="J38" s="22">
        <f t="shared" si="3"/>
        <v>95</v>
      </c>
      <c r="K38" s="22">
        <f t="shared" si="4"/>
        <v>5</v>
      </c>
      <c r="L38" s="22">
        <f t="shared" si="5"/>
        <v>0</v>
      </c>
    </row>
    <row r="39">
      <c r="A39" s="2" t="s">
        <v>188</v>
      </c>
      <c r="B39" s="2" t="s">
        <v>189</v>
      </c>
      <c r="C39" s="13" t="s">
        <v>190</v>
      </c>
      <c r="D39" s="13" t="s">
        <v>191</v>
      </c>
      <c r="E39" s="2">
        <v>9531022.0</v>
      </c>
      <c r="F39" s="22"/>
      <c r="G39" s="22"/>
      <c r="H39" s="22">
        <f t="shared" si="1"/>
        <v>90</v>
      </c>
      <c r="I39" s="22">
        <f t="shared" si="2"/>
        <v>100</v>
      </c>
      <c r="J39" s="22">
        <f t="shared" si="3"/>
        <v>95</v>
      </c>
      <c r="K39" s="22">
        <f t="shared" si="4"/>
        <v>5</v>
      </c>
      <c r="L39" s="22">
        <f t="shared" si="5"/>
        <v>0</v>
      </c>
    </row>
    <row r="40">
      <c r="A40" s="2" t="s">
        <v>192</v>
      </c>
      <c r="B40" s="2" t="s">
        <v>193</v>
      </c>
      <c r="C40" s="13" t="s">
        <v>194</v>
      </c>
      <c r="D40" s="13" t="s">
        <v>195</v>
      </c>
      <c r="E40" s="2">
        <v>9531024.0</v>
      </c>
      <c r="F40" s="2">
        <v>0.0</v>
      </c>
      <c r="G40" s="16" t="s">
        <v>171</v>
      </c>
      <c r="H40" s="22">
        <f t="shared" si="1"/>
        <v>90</v>
      </c>
      <c r="I40" s="22" t="str">
        <f t="shared" si="2"/>
        <v>#VALUE!</v>
      </c>
      <c r="J40" s="22" t="str">
        <f t="shared" si="3"/>
        <v>#VALUE!</v>
      </c>
      <c r="K40" s="22" t="str">
        <f t="shared" si="4"/>
        <v>#VALUE!</v>
      </c>
      <c r="L40" s="22">
        <f t="shared" si="5"/>
        <v>0</v>
      </c>
    </row>
    <row r="41">
      <c r="A41" s="2" t="s">
        <v>196</v>
      </c>
      <c r="B41" s="2" t="s">
        <v>197</v>
      </c>
      <c r="C41" s="13" t="s">
        <v>198</v>
      </c>
      <c r="D41" s="13" t="s">
        <v>199</v>
      </c>
      <c r="E41" s="2">
        <v>9531025.0</v>
      </c>
      <c r="F41" s="2">
        <v>90.0</v>
      </c>
      <c r="G41" s="2">
        <v>100.0</v>
      </c>
      <c r="H41" s="22">
        <f t="shared" si="1"/>
        <v>0</v>
      </c>
      <c r="I41" s="22">
        <f t="shared" si="2"/>
        <v>0</v>
      </c>
      <c r="J41" s="22">
        <f t="shared" si="3"/>
        <v>0</v>
      </c>
      <c r="K41" s="22">
        <f t="shared" si="4"/>
        <v>100</v>
      </c>
      <c r="L41" s="22">
        <f t="shared" si="5"/>
        <v>100</v>
      </c>
    </row>
    <row r="42">
      <c r="A42" s="2" t="s">
        <v>200</v>
      </c>
      <c r="B42" s="2" t="s">
        <v>201</v>
      </c>
      <c r="C42" s="13" t="s">
        <v>202</v>
      </c>
      <c r="D42" s="13" t="s">
        <v>81</v>
      </c>
      <c r="E42" s="2">
        <v>9531026.0</v>
      </c>
      <c r="F42" s="22"/>
      <c r="G42" s="22"/>
      <c r="H42" s="22">
        <f t="shared" si="1"/>
        <v>90</v>
      </c>
      <c r="I42" s="22">
        <f t="shared" si="2"/>
        <v>100</v>
      </c>
      <c r="J42" s="22">
        <f t="shared" si="3"/>
        <v>95</v>
      </c>
      <c r="K42" s="22">
        <f t="shared" si="4"/>
        <v>5</v>
      </c>
      <c r="L42" s="22">
        <f t="shared" si="5"/>
        <v>0</v>
      </c>
    </row>
    <row r="43">
      <c r="A43" s="2" t="s">
        <v>203</v>
      </c>
      <c r="B43" s="2" t="s">
        <v>204</v>
      </c>
      <c r="C43" s="13" t="s">
        <v>205</v>
      </c>
      <c r="D43" s="13" t="s">
        <v>206</v>
      </c>
      <c r="E43" s="2">
        <v>9531027.0</v>
      </c>
      <c r="F43" s="2">
        <v>91.0</v>
      </c>
      <c r="G43" s="2">
        <v>91.0</v>
      </c>
      <c r="H43" s="22">
        <f t="shared" si="1"/>
        <v>1</v>
      </c>
      <c r="I43" s="22">
        <f t="shared" si="2"/>
        <v>9</v>
      </c>
      <c r="J43" s="22">
        <f t="shared" si="3"/>
        <v>5</v>
      </c>
      <c r="K43" s="22">
        <f t="shared" si="4"/>
        <v>95</v>
      </c>
      <c r="L43" s="22">
        <f t="shared" si="5"/>
        <v>95</v>
      </c>
    </row>
    <row r="44">
      <c r="A44" s="2" t="s">
        <v>207</v>
      </c>
      <c r="B44" s="2" t="s">
        <v>208</v>
      </c>
      <c r="C44" s="13" t="s">
        <v>209</v>
      </c>
      <c r="D44" s="13" t="s">
        <v>210</v>
      </c>
      <c r="E44" s="2">
        <v>9531028.0</v>
      </c>
      <c r="F44" s="2">
        <v>91.0</v>
      </c>
      <c r="G44" s="2">
        <v>91.0</v>
      </c>
      <c r="H44" s="22">
        <f t="shared" si="1"/>
        <v>1</v>
      </c>
      <c r="I44" s="22">
        <f t="shared" si="2"/>
        <v>9</v>
      </c>
      <c r="J44" s="22">
        <f t="shared" si="3"/>
        <v>5</v>
      </c>
      <c r="K44" s="22">
        <f t="shared" si="4"/>
        <v>95</v>
      </c>
      <c r="L44" s="22">
        <f t="shared" si="5"/>
        <v>95</v>
      </c>
    </row>
    <row r="45">
      <c r="A45" s="2" t="s">
        <v>211</v>
      </c>
      <c r="B45" s="2" t="s">
        <v>212</v>
      </c>
      <c r="C45" s="13" t="s">
        <v>213</v>
      </c>
      <c r="D45" s="13" t="s">
        <v>214</v>
      </c>
      <c r="E45" s="2">
        <v>9531031.0</v>
      </c>
      <c r="F45" s="2">
        <v>86.0</v>
      </c>
      <c r="G45" s="2">
        <v>83.0</v>
      </c>
      <c r="H45" s="22">
        <f t="shared" si="1"/>
        <v>4</v>
      </c>
      <c r="I45" s="22">
        <f t="shared" si="2"/>
        <v>17</v>
      </c>
      <c r="J45" s="22">
        <f t="shared" si="3"/>
        <v>10.5</v>
      </c>
      <c r="K45" s="22">
        <f t="shared" si="4"/>
        <v>89.5</v>
      </c>
      <c r="L45" s="22">
        <f t="shared" si="5"/>
        <v>89.5</v>
      </c>
    </row>
    <row r="46">
      <c r="A46" s="2" t="s">
        <v>215</v>
      </c>
      <c r="B46" s="2" t="s">
        <v>216</v>
      </c>
      <c r="C46" s="13" t="s">
        <v>217</v>
      </c>
      <c r="D46" s="13" t="s">
        <v>218</v>
      </c>
      <c r="E46" s="2">
        <v>9531032.0</v>
      </c>
      <c r="F46" s="2">
        <v>87.0</v>
      </c>
      <c r="G46" s="2">
        <v>94.0</v>
      </c>
      <c r="H46" s="22">
        <f t="shared" si="1"/>
        <v>3</v>
      </c>
      <c r="I46" s="22">
        <f t="shared" si="2"/>
        <v>6</v>
      </c>
      <c r="J46" s="22">
        <f t="shared" si="3"/>
        <v>4.5</v>
      </c>
      <c r="K46" s="22">
        <f t="shared" si="4"/>
        <v>95.5</v>
      </c>
      <c r="L46" s="22">
        <f t="shared" si="5"/>
        <v>95.5</v>
      </c>
    </row>
    <row r="47">
      <c r="A47" s="2" t="s">
        <v>219</v>
      </c>
      <c r="B47" s="2" t="s">
        <v>220</v>
      </c>
      <c r="C47" s="13" t="s">
        <v>221</v>
      </c>
      <c r="D47" s="13" t="s">
        <v>222</v>
      </c>
      <c r="E47" s="2">
        <v>9531033.0</v>
      </c>
      <c r="F47" s="17"/>
      <c r="G47" s="17"/>
      <c r="H47" s="22">
        <f t="shared" si="1"/>
        <v>90</v>
      </c>
      <c r="I47" s="22">
        <f t="shared" si="2"/>
        <v>100</v>
      </c>
      <c r="J47" s="22">
        <f t="shared" si="3"/>
        <v>95</v>
      </c>
      <c r="K47" s="22">
        <f t="shared" si="4"/>
        <v>5</v>
      </c>
      <c r="L47" s="22">
        <f t="shared" si="5"/>
        <v>0</v>
      </c>
    </row>
    <row r="48">
      <c r="A48" s="2" t="s">
        <v>223</v>
      </c>
      <c r="B48" s="2" t="s">
        <v>224</v>
      </c>
      <c r="C48" s="13" t="s">
        <v>225</v>
      </c>
      <c r="D48" s="13" t="s">
        <v>226</v>
      </c>
      <c r="E48" s="2">
        <v>9531034.0</v>
      </c>
      <c r="F48" s="2">
        <v>62.0</v>
      </c>
      <c r="G48" s="2">
        <v>67.0</v>
      </c>
      <c r="H48" s="22">
        <f t="shared" si="1"/>
        <v>28</v>
      </c>
      <c r="I48" s="22">
        <f t="shared" si="2"/>
        <v>33</v>
      </c>
      <c r="J48" s="22">
        <f t="shared" si="3"/>
        <v>30.5</v>
      </c>
      <c r="K48" s="22">
        <f t="shared" si="4"/>
        <v>69.5</v>
      </c>
      <c r="L48" s="22">
        <f t="shared" si="5"/>
        <v>69.5</v>
      </c>
    </row>
    <row r="49">
      <c r="A49" s="2" t="s">
        <v>227</v>
      </c>
      <c r="B49" s="2" t="s">
        <v>228</v>
      </c>
      <c r="C49" s="13" t="s">
        <v>229</v>
      </c>
      <c r="D49" s="13" t="s">
        <v>230</v>
      </c>
      <c r="E49" s="2">
        <v>9531035.0</v>
      </c>
      <c r="F49" s="22"/>
      <c r="G49" s="22"/>
      <c r="H49" s="22">
        <f t="shared" si="1"/>
        <v>90</v>
      </c>
      <c r="I49" s="22">
        <f t="shared" si="2"/>
        <v>100</v>
      </c>
      <c r="J49" s="22">
        <f t="shared" si="3"/>
        <v>95</v>
      </c>
      <c r="K49" s="22">
        <f t="shared" si="4"/>
        <v>5</v>
      </c>
      <c r="L49" s="22">
        <f t="shared" si="5"/>
        <v>0</v>
      </c>
    </row>
    <row r="50">
      <c r="A50" s="2" t="s">
        <v>231</v>
      </c>
      <c r="B50" s="2" t="s">
        <v>232</v>
      </c>
      <c r="C50" s="13" t="s">
        <v>233</v>
      </c>
      <c r="D50" s="13" t="s">
        <v>54</v>
      </c>
      <c r="E50" s="2">
        <v>9531036.0</v>
      </c>
      <c r="F50" s="22"/>
      <c r="G50" s="22"/>
      <c r="H50" s="22">
        <f t="shared" si="1"/>
        <v>90</v>
      </c>
      <c r="I50" s="22">
        <f t="shared" si="2"/>
        <v>100</v>
      </c>
      <c r="J50" s="22">
        <f t="shared" si="3"/>
        <v>95</v>
      </c>
      <c r="K50" s="22">
        <f t="shared" si="4"/>
        <v>5</v>
      </c>
      <c r="L50" s="22">
        <f t="shared" si="5"/>
        <v>0</v>
      </c>
    </row>
    <row r="51">
      <c r="A51" s="2" t="s">
        <v>234</v>
      </c>
      <c r="B51" s="2" t="s">
        <v>235</v>
      </c>
      <c r="C51" s="13" t="s">
        <v>236</v>
      </c>
      <c r="D51" s="13" t="s">
        <v>151</v>
      </c>
      <c r="E51" s="2">
        <v>9531037.0</v>
      </c>
      <c r="F51" s="2">
        <v>91.0</v>
      </c>
      <c r="G51" s="2">
        <v>91.0</v>
      </c>
      <c r="H51" s="22">
        <f t="shared" si="1"/>
        <v>1</v>
      </c>
      <c r="I51" s="22">
        <f t="shared" si="2"/>
        <v>9</v>
      </c>
      <c r="J51" s="22">
        <f t="shared" si="3"/>
        <v>5</v>
      </c>
      <c r="K51" s="22">
        <f t="shared" si="4"/>
        <v>95</v>
      </c>
      <c r="L51" s="22">
        <f t="shared" si="5"/>
        <v>95</v>
      </c>
    </row>
    <row r="52">
      <c r="A52" s="2" t="s">
        <v>237</v>
      </c>
      <c r="B52" s="2" t="s">
        <v>238</v>
      </c>
      <c r="C52" s="13" t="s">
        <v>239</v>
      </c>
      <c r="D52" s="13" t="s">
        <v>240</v>
      </c>
      <c r="E52" s="2">
        <v>9531038.0</v>
      </c>
      <c r="F52" s="2">
        <v>90.0</v>
      </c>
      <c r="G52" s="2">
        <v>100.0</v>
      </c>
      <c r="H52" s="22">
        <f t="shared" si="1"/>
        <v>0</v>
      </c>
      <c r="I52" s="22">
        <f t="shared" si="2"/>
        <v>0</v>
      </c>
      <c r="J52" s="22">
        <f t="shared" si="3"/>
        <v>0</v>
      </c>
      <c r="K52" s="22">
        <f t="shared" si="4"/>
        <v>100</v>
      </c>
      <c r="L52" s="22">
        <f t="shared" si="5"/>
        <v>100</v>
      </c>
    </row>
    <row r="53">
      <c r="A53" s="2" t="s">
        <v>241</v>
      </c>
      <c r="B53" s="2" t="s">
        <v>242</v>
      </c>
      <c r="C53" s="13" t="s">
        <v>243</v>
      </c>
      <c r="D53" s="13" t="s">
        <v>244</v>
      </c>
      <c r="E53" s="2">
        <v>9531039.0</v>
      </c>
      <c r="F53" s="22"/>
      <c r="G53" s="22"/>
      <c r="H53" s="22">
        <f t="shared" si="1"/>
        <v>90</v>
      </c>
      <c r="I53" s="22">
        <f t="shared" si="2"/>
        <v>100</v>
      </c>
      <c r="J53" s="22">
        <f t="shared" si="3"/>
        <v>95</v>
      </c>
      <c r="K53" s="22">
        <f t="shared" si="4"/>
        <v>5</v>
      </c>
      <c r="L53" s="22">
        <f t="shared" si="5"/>
        <v>0</v>
      </c>
    </row>
    <row r="54">
      <c r="A54" s="2" t="s">
        <v>245</v>
      </c>
      <c r="B54" s="2" t="s">
        <v>246</v>
      </c>
      <c r="C54" s="13" t="s">
        <v>247</v>
      </c>
      <c r="D54" s="13" t="s">
        <v>222</v>
      </c>
      <c r="E54" s="2">
        <v>9531042.0</v>
      </c>
      <c r="F54" s="22"/>
      <c r="G54" s="22"/>
      <c r="H54" s="22">
        <f t="shared" si="1"/>
        <v>90</v>
      </c>
      <c r="I54" s="22">
        <f t="shared" si="2"/>
        <v>100</v>
      </c>
      <c r="J54" s="22">
        <f t="shared" si="3"/>
        <v>95</v>
      </c>
      <c r="K54" s="22">
        <f t="shared" si="4"/>
        <v>5</v>
      </c>
      <c r="L54" s="22">
        <f t="shared" si="5"/>
        <v>0</v>
      </c>
    </row>
    <row r="55">
      <c r="A55" s="2" t="s">
        <v>248</v>
      </c>
      <c r="B55" s="2" t="s">
        <v>249</v>
      </c>
      <c r="C55" s="13" t="s">
        <v>250</v>
      </c>
      <c r="D55" s="13" t="s">
        <v>251</v>
      </c>
      <c r="E55" s="2">
        <v>9531044.0</v>
      </c>
      <c r="F55" s="2">
        <v>50.0</v>
      </c>
      <c r="G55" s="2">
        <v>49.0</v>
      </c>
      <c r="H55" s="22">
        <f t="shared" si="1"/>
        <v>40</v>
      </c>
      <c r="I55" s="22">
        <f t="shared" si="2"/>
        <v>51</v>
      </c>
      <c r="J55" s="22">
        <f t="shared" si="3"/>
        <v>45.5</v>
      </c>
      <c r="K55" s="22">
        <f t="shared" si="4"/>
        <v>54.5</v>
      </c>
      <c r="L55" s="22">
        <f t="shared" si="5"/>
        <v>54.5</v>
      </c>
    </row>
    <row r="56">
      <c r="A56" s="2" t="s">
        <v>252</v>
      </c>
      <c r="B56" s="2" t="s">
        <v>253</v>
      </c>
      <c r="C56" s="13" t="s">
        <v>254</v>
      </c>
      <c r="D56" s="13" t="s">
        <v>81</v>
      </c>
      <c r="E56" s="2">
        <v>9531046.0</v>
      </c>
      <c r="F56" s="22"/>
      <c r="G56" s="22"/>
      <c r="H56" s="22">
        <f t="shared" si="1"/>
        <v>90</v>
      </c>
      <c r="I56" s="22">
        <f t="shared" si="2"/>
        <v>100</v>
      </c>
      <c r="J56" s="22">
        <f t="shared" si="3"/>
        <v>95</v>
      </c>
      <c r="K56" s="22">
        <f t="shared" si="4"/>
        <v>5</v>
      </c>
      <c r="L56" s="22">
        <f t="shared" si="5"/>
        <v>0</v>
      </c>
    </row>
    <row r="57">
      <c r="A57" s="2" t="s">
        <v>255</v>
      </c>
      <c r="B57" s="2" t="s">
        <v>256</v>
      </c>
      <c r="C57" s="13" t="s">
        <v>257</v>
      </c>
      <c r="D57" s="13" t="s">
        <v>222</v>
      </c>
      <c r="E57" s="2">
        <v>9531047.0</v>
      </c>
      <c r="F57" s="2">
        <v>90.0</v>
      </c>
      <c r="G57" s="2">
        <v>100.0</v>
      </c>
      <c r="H57" s="22">
        <f t="shared" si="1"/>
        <v>0</v>
      </c>
      <c r="I57" s="22">
        <f t="shared" si="2"/>
        <v>0</v>
      </c>
      <c r="J57" s="22">
        <f t="shared" si="3"/>
        <v>0</v>
      </c>
      <c r="K57" s="22">
        <f t="shared" si="4"/>
        <v>100</v>
      </c>
      <c r="L57" s="22">
        <f t="shared" si="5"/>
        <v>100</v>
      </c>
    </row>
    <row r="58">
      <c r="A58" s="2" t="s">
        <v>258</v>
      </c>
      <c r="B58" s="2" t="s">
        <v>259</v>
      </c>
      <c r="C58" s="13" t="s">
        <v>260</v>
      </c>
      <c r="D58" s="13" t="s">
        <v>261</v>
      </c>
      <c r="E58" s="2">
        <v>9531048.0</v>
      </c>
      <c r="F58" s="2">
        <v>91.0</v>
      </c>
      <c r="G58" s="2">
        <v>91.0</v>
      </c>
      <c r="H58" s="22">
        <f t="shared" si="1"/>
        <v>1</v>
      </c>
      <c r="I58" s="22">
        <f t="shared" si="2"/>
        <v>9</v>
      </c>
      <c r="J58" s="22">
        <f t="shared" si="3"/>
        <v>5</v>
      </c>
      <c r="K58" s="22">
        <f t="shared" si="4"/>
        <v>95</v>
      </c>
      <c r="L58" s="22">
        <f t="shared" si="5"/>
        <v>95</v>
      </c>
    </row>
    <row r="59">
      <c r="A59" s="2" t="s">
        <v>262</v>
      </c>
      <c r="B59" s="2" t="s">
        <v>263</v>
      </c>
      <c r="C59" s="13" t="s">
        <v>264</v>
      </c>
      <c r="D59" s="13" t="s">
        <v>86</v>
      </c>
      <c r="E59" s="2">
        <v>9531050.0</v>
      </c>
      <c r="F59" s="22"/>
      <c r="G59" s="22"/>
      <c r="H59" s="22">
        <f t="shared" si="1"/>
        <v>90</v>
      </c>
      <c r="I59" s="22">
        <f t="shared" si="2"/>
        <v>100</v>
      </c>
      <c r="J59" s="22">
        <f t="shared" si="3"/>
        <v>95</v>
      </c>
      <c r="K59" s="22">
        <f t="shared" si="4"/>
        <v>5</v>
      </c>
      <c r="L59" s="22">
        <f t="shared" si="5"/>
        <v>0</v>
      </c>
    </row>
    <row r="60">
      <c r="A60" s="2" t="s">
        <v>265</v>
      </c>
      <c r="B60" s="2" t="s">
        <v>266</v>
      </c>
      <c r="C60" s="13" t="s">
        <v>264</v>
      </c>
      <c r="D60" s="13" t="s">
        <v>267</v>
      </c>
      <c r="E60" s="2">
        <v>9531051.0</v>
      </c>
      <c r="F60" s="22"/>
      <c r="G60" s="22"/>
      <c r="H60" s="22">
        <f t="shared" si="1"/>
        <v>90</v>
      </c>
      <c r="I60" s="22">
        <f t="shared" si="2"/>
        <v>100</v>
      </c>
      <c r="J60" s="22">
        <f t="shared" si="3"/>
        <v>95</v>
      </c>
      <c r="K60" s="22">
        <f t="shared" si="4"/>
        <v>5</v>
      </c>
      <c r="L60" s="22">
        <f t="shared" si="5"/>
        <v>0</v>
      </c>
    </row>
    <row r="61">
      <c r="A61" s="2" t="s">
        <v>268</v>
      </c>
      <c r="B61" s="2" t="s">
        <v>269</v>
      </c>
      <c r="C61" s="13" t="s">
        <v>270</v>
      </c>
      <c r="D61" s="13" t="s">
        <v>271</v>
      </c>
      <c r="E61" s="2">
        <v>9531052.0</v>
      </c>
      <c r="F61" s="2">
        <v>86.0</v>
      </c>
      <c r="G61" s="2">
        <v>83.0</v>
      </c>
      <c r="H61" s="22">
        <f t="shared" si="1"/>
        <v>4</v>
      </c>
      <c r="I61" s="22">
        <f t="shared" si="2"/>
        <v>17</v>
      </c>
      <c r="J61" s="22">
        <f t="shared" si="3"/>
        <v>10.5</v>
      </c>
      <c r="K61" s="22">
        <f t="shared" si="4"/>
        <v>89.5</v>
      </c>
      <c r="L61" s="22">
        <f t="shared" si="5"/>
        <v>89.5</v>
      </c>
    </row>
    <row r="62">
      <c r="A62" s="2" t="s">
        <v>272</v>
      </c>
      <c r="B62" s="2" t="s">
        <v>273</v>
      </c>
      <c r="C62" s="13" t="s">
        <v>274</v>
      </c>
      <c r="D62" s="13" t="s">
        <v>25</v>
      </c>
      <c r="E62" s="2">
        <v>9531056.0</v>
      </c>
      <c r="F62" s="22"/>
      <c r="G62" s="22"/>
      <c r="H62" s="22">
        <f t="shared" si="1"/>
        <v>90</v>
      </c>
      <c r="I62" s="22">
        <f t="shared" si="2"/>
        <v>100</v>
      </c>
      <c r="J62" s="22">
        <f t="shared" si="3"/>
        <v>95</v>
      </c>
      <c r="K62" s="22">
        <f t="shared" si="4"/>
        <v>5</v>
      </c>
      <c r="L62" s="22">
        <f t="shared" si="5"/>
        <v>0</v>
      </c>
    </row>
    <row r="63">
      <c r="A63" s="2" t="s">
        <v>275</v>
      </c>
      <c r="B63" s="2" t="s">
        <v>276</v>
      </c>
      <c r="C63" s="13" t="s">
        <v>277</v>
      </c>
      <c r="D63" s="13" t="s">
        <v>86</v>
      </c>
      <c r="E63" s="2">
        <v>9531057.0</v>
      </c>
      <c r="F63" s="2">
        <v>90.0</v>
      </c>
      <c r="G63" s="2">
        <v>100.0</v>
      </c>
      <c r="H63" s="22">
        <f t="shared" si="1"/>
        <v>0</v>
      </c>
      <c r="I63" s="22">
        <f t="shared" si="2"/>
        <v>0</v>
      </c>
      <c r="J63" s="22">
        <f t="shared" si="3"/>
        <v>0</v>
      </c>
      <c r="K63" s="22">
        <f t="shared" si="4"/>
        <v>100</v>
      </c>
      <c r="L63" s="22">
        <f t="shared" si="5"/>
        <v>100</v>
      </c>
    </row>
    <row r="64">
      <c r="A64" s="2" t="s">
        <v>278</v>
      </c>
      <c r="B64" s="2" t="s">
        <v>279</v>
      </c>
      <c r="C64" s="13" t="s">
        <v>280</v>
      </c>
      <c r="D64" s="13" t="s">
        <v>109</v>
      </c>
      <c r="E64" s="2">
        <v>9531059.0</v>
      </c>
      <c r="F64" s="2">
        <v>90.0</v>
      </c>
      <c r="G64" s="2">
        <v>100.0</v>
      </c>
      <c r="H64" s="22">
        <f t="shared" si="1"/>
        <v>0</v>
      </c>
      <c r="I64" s="22">
        <f t="shared" si="2"/>
        <v>0</v>
      </c>
      <c r="J64" s="22">
        <f t="shared" si="3"/>
        <v>0</v>
      </c>
      <c r="K64" s="22">
        <f t="shared" si="4"/>
        <v>100</v>
      </c>
      <c r="L64" s="22">
        <f t="shared" si="5"/>
        <v>100</v>
      </c>
    </row>
    <row r="65">
      <c r="A65" s="2" t="s">
        <v>281</v>
      </c>
      <c r="B65" s="2" t="s">
        <v>282</v>
      </c>
      <c r="C65" s="13" t="s">
        <v>283</v>
      </c>
      <c r="D65" s="13" t="s">
        <v>222</v>
      </c>
      <c r="E65" s="2">
        <v>9531060.0</v>
      </c>
      <c r="F65" s="2">
        <v>91.0</v>
      </c>
      <c r="G65" s="2">
        <v>91.0</v>
      </c>
      <c r="H65" s="22">
        <f t="shared" si="1"/>
        <v>1</v>
      </c>
      <c r="I65" s="22">
        <f t="shared" si="2"/>
        <v>9</v>
      </c>
      <c r="J65" s="22">
        <f t="shared" si="3"/>
        <v>5</v>
      </c>
      <c r="K65" s="22">
        <f t="shared" si="4"/>
        <v>95</v>
      </c>
      <c r="L65" s="22">
        <f t="shared" si="5"/>
        <v>95</v>
      </c>
    </row>
    <row r="66">
      <c r="A66" s="2" t="s">
        <v>284</v>
      </c>
      <c r="B66" s="2" t="s">
        <v>285</v>
      </c>
      <c r="C66" s="13" t="s">
        <v>286</v>
      </c>
      <c r="D66" s="13" t="s">
        <v>287</v>
      </c>
      <c r="E66" s="2">
        <v>9531061.0</v>
      </c>
      <c r="F66" s="22"/>
      <c r="G66" s="22"/>
      <c r="H66" s="22">
        <f t="shared" si="1"/>
        <v>90</v>
      </c>
      <c r="I66" s="22">
        <f t="shared" si="2"/>
        <v>100</v>
      </c>
      <c r="J66" s="22">
        <f t="shared" si="3"/>
        <v>95</v>
      </c>
      <c r="K66" s="22">
        <f t="shared" si="4"/>
        <v>5</v>
      </c>
      <c r="L66" s="22">
        <f t="shared" si="5"/>
        <v>0</v>
      </c>
    </row>
    <row r="67">
      <c r="A67" s="2" t="s">
        <v>288</v>
      </c>
      <c r="B67" s="2" t="s">
        <v>289</v>
      </c>
      <c r="C67" s="13" t="s">
        <v>290</v>
      </c>
      <c r="D67" s="13" t="s">
        <v>44</v>
      </c>
      <c r="E67" s="2">
        <v>9531063.0</v>
      </c>
      <c r="F67" s="2">
        <v>91.0</v>
      </c>
      <c r="G67" s="2">
        <v>91.0</v>
      </c>
      <c r="H67" s="22">
        <f t="shared" si="1"/>
        <v>1</v>
      </c>
      <c r="I67" s="22">
        <f t="shared" si="2"/>
        <v>9</v>
      </c>
      <c r="J67" s="22">
        <f t="shared" si="3"/>
        <v>5</v>
      </c>
      <c r="K67" s="22">
        <f t="shared" si="4"/>
        <v>95</v>
      </c>
      <c r="L67" s="22">
        <f t="shared" si="5"/>
        <v>95</v>
      </c>
    </row>
    <row r="68">
      <c r="A68" s="2" t="s">
        <v>291</v>
      </c>
      <c r="B68" s="2" t="s">
        <v>292</v>
      </c>
      <c r="C68" s="13" t="s">
        <v>293</v>
      </c>
      <c r="D68" s="13" t="s">
        <v>294</v>
      </c>
      <c r="E68" s="2">
        <v>9531064.0</v>
      </c>
      <c r="F68" s="2">
        <v>90.0</v>
      </c>
      <c r="G68" s="2">
        <v>100.0</v>
      </c>
      <c r="H68" s="22">
        <f t="shared" si="1"/>
        <v>0</v>
      </c>
      <c r="I68" s="22">
        <f t="shared" si="2"/>
        <v>0</v>
      </c>
      <c r="J68" s="22">
        <f t="shared" si="3"/>
        <v>0</v>
      </c>
      <c r="K68" s="22">
        <f t="shared" si="4"/>
        <v>100</v>
      </c>
      <c r="L68" s="22">
        <f t="shared" si="5"/>
        <v>100</v>
      </c>
    </row>
    <row r="69">
      <c r="A69" s="2" t="s">
        <v>295</v>
      </c>
      <c r="B69" s="2" t="s">
        <v>296</v>
      </c>
      <c r="C69" s="13" t="s">
        <v>297</v>
      </c>
      <c r="D69" s="13" t="s">
        <v>298</v>
      </c>
      <c r="E69" s="2">
        <v>9531065.0</v>
      </c>
      <c r="F69" s="2">
        <v>90.0</v>
      </c>
      <c r="G69" s="2">
        <v>100.0</v>
      </c>
      <c r="H69" s="22">
        <f t="shared" si="1"/>
        <v>0</v>
      </c>
      <c r="I69" s="22">
        <f t="shared" si="2"/>
        <v>0</v>
      </c>
      <c r="J69" s="22">
        <f t="shared" si="3"/>
        <v>0</v>
      </c>
      <c r="K69" s="22">
        <f t="shared" si="4"/>
        <v>100</v>
      </c>
      <c r="L69" s="22">
        <f t="shared" si="5"/>
        <v>100</v>
      </c>
    </row>
    <row r="70">
      <c r="A70" s="2" t="s">
        <v>299</v>
      </c>
      <c r="B70" s="2" t="s">
        <v>300</v>
      </c>
      <c r="C70" s="13" t="s">
        <v>301</v>
      </c>
      <c r="D70" s="13" t="s">
        <v>302</v>
      </c>
      <c r="E70" s="2">
        <v>9531066.0</v>
      </c>
      <c r="F70" s="22"/>
      <c r="G70" s="22"/>
      <c r="H70" s="22">
        <f t="shared" si="1"/>
        <v>90</v>
      </c>
      <c r="I70" s="22">
        <f t="shared" si="2"/>
        <v>100</v>
      </c>
      <c r="J70" s="22">
        <f t="shared" si="3"/>
        <v>95</v>
      </c>
      <c r="K70" s="22">
        <f t="shared" si="4"/>
        <v>5</v>
      </c>
      <c r="L70" s="22">
        <f t="shared" si="5"/>
        <v>0</v>
      </c>
    </row>
    <row r="71">
      <c r="A71" s="2" t="s">
        <v>303</v>
      </c>
      <c r="B71" s="2" t="s">
        <v>304</v>
      </c>
      <c r="C71" s="13" t="s">
        <v>305</v>
      </c>
      <c r="D71" s="13" t="s">
        <v>86</v>
      </c>
      <c r="E71" s="2">
        <v>9531067.0</v>
      </c>
      <c r="F71" s="2">
        <v>91.0</v>
      </c>
      <c r="G71" s="2">
        <v>91.0</v>
      </c>
      <c r="H71" s="22">
        <f t="shared" si="1"/>
        <v>1</v>
      </c>
      <c r="I71" s="22">
        <f t="shared" si="2"/>
        <v>9</v>
      </c>
      <c r="J71" s="22">
        <f t="shared" si="3"/>
        <v>5</v>
      </c>
      <c r="K71" s="22">
        <f t="shared" si="4"/>
        <v>95</v>
      </c>
      <c r="L71" s="22">
        <f t="shared" si="5"/>
        <v>95</v>
      </c>
    </row>
    <row r="72">
      <c r="A72" s="2" t="s">
        <v>306</v>
      </c>
      <c r="B72" s="2" t="s">
        <v>307</v>
      </c>
      <c r="C72" s="13" t="s">
        <v>305</v>
      </c>
      <c r="D72" s="13" t="s">
        <v>308</v>
      </c>
      <c r="E72" s="2">
        <v>9531068.0</v>
      </c>
      <c r="F72" s="2">
        <v>90.0</v>
      </c>
      <c r="G72" s="2">
        <v>100.0</v>
      </c>
      <c r="H72" s="22">
        <f t="shared" si="1"/>
        <v>0</v>
      </c>
      <c r="I72" s="22">
        <f t="shared" si="2"/>
        <v>0</v>
      </c>
      <c r="J72" s="22">
        <f t="shared" si="3"/>
        <v>0</v>
      </c>
      <c r="K72" s="22">
        <f t="shared" si="4"/>
        <v>100</v>
      </c>
      <c r="L72" s="22">
        <f t="shared" si="5"/>
        <v>100</v>
      </c>
    </row>
    <row r="73">
      <c r="A73" s="2" t="s">
        <v>309</v>
      </c>
      <c r="B73" s="2" t="s">
        <v>310</v>
      </c>
      <c r="C73" s="13" t="s">
        <v>311</v>
      </c>
      <c r="D73" s="13" t="s">
        <v>151</v>
      </c>
      <c r="E73" s="2">
        <v>9531069.0</v>
      </c>
      <c r="F73" s="22"/>
      <c r="G73" s="22"/>
      <c r="H73" s="22">
        <f t="shared" si="1"/>
        <v>90</v>
      </c>
      <c r="I73" s="22">
        <f t="shared" si="2"/>
        <v>100</v>
      </c>
      <c r="J73" s="22">
        <f t="shared" si="3"/>
        <v>95</v>
      </c>
      <c r="K73" s="22">
        <f t="shared" si="4"/>
        <v>5</v>
      </c>
      <c r="L73" s="22">
        <f t="shared" si="5"/>
        <v>0</v>
      </c>
    </row>
    <row r="74">
      <c r="A74" s="2" t="s">
        <v>312</v>
      </c>
      <c r="B74" s="2" t="s">
        <v>313</v>
      </c>
      <c r="C74" s="13" t="s">
        <v>314</v>
      </c>
      <c r="D74" s="13" t="s">
        <v>151</v>
      </c>
      <c r="E74" s="2">
        <v>9531070.0</v>
      </c>
      <c r="F74" s="2">
        <v>52.0</v>
      </c>
      <c r="G74" s="2">
        <v>54.0</v>
      </c>
      <c r="H74" s="22">
        <f t="shared" si="1"/>
        <v>38</v>
      </c>
      <c r="I74" s="22">
        <f t="shared" si="2"/>
        <v>46</v>
      </c>
      <c r="J74" s="22">
        <f t="shared" si="3"/>
        <v>42</v>
      </c>
      <c r="K74" s="22">
        <f t="shared" si="4"/>
        <v>58</v>
      </c>
      <c r="L74" s="22">
        <f t="shared" si="5"/>
        <v>58</v>
      </c>
    </row>
    <row r="75">
      <c r="A75" s="2" t="s">
        <v>315</v>
      </c>
      <c r="B75" s="2" t="s">
        <v>316</v>
      </c>
      <c r="C75" s="13" t="s">
        <v>317</v>
      </c>
      <c r="D75" s="13" t="s">
        <v>25</v>
      </c>
      <c r="E75" s="2">
        <v>9531071.0</v>
      </c>
      <c r="F75" s="2">
        <v>82.0</v>
      </c>
      <c r="G75" s="2">
        <v>80.0</v>
      </c>
      <c r="H75" s="22">
        <f t="shared" si="1"/>
        <v>8</v>
      </c>
      <c r="I75" s="22">
        <f t="shared" si="2"/>
        <v>20</v>
      </c>
      <c r="J75" s="22">
        <f t="shared" si="3"/>
        <v>14</v>
      </c>
      <c r="K75" s="22">
        <f t="shared" si="4"/>
        <v>86</v>
      </c>
      <c r="L75" s="22">
        <f t="shared" si="5"/>
        <v>86</v>
      </c>
    </row>
    <row r="76">
      <c r="A76" s="2" t="s">
        <v>318</v>
      </c>
      <c r="B76" s="2" t="s">
        <v>319</v>
      </c>
      <c r="C76" s="13" t="s">
        <v>320</v>
      </c>
      <c r="D76" s="13" t="s">
        <v>321</v>
      </c>
      <c r="E76" s="2">
        <v>9531072.0</v>
      </c>
      <c r="F76" s="2">
        <v>91.0</v>
      </c>
      <c r="G76" s="2">
        <v>96.0</v>
      </c>
      <c r="H76" s="22">
        <f t="shared" si="1"/>
        <v>1</v>
      </c>
      <c r="I76" s="22">
        <f t="shared" si="2"/>
        <v>4</v>
      </c>
      <c r="J76" s="22">
        <f t="shared" si="3"/>
        <v>2.5</v>
      </c>
      <c r="K76" s="22">
        <f t="shared" si="4"/>
        <v>97.5</v>
      </c>
      <c r="L76" s="22">
        <f t="shared" si="5"/>
        <v>97.5</v>
      </c>
    </row>
    <row r="77">
      <c r="A77" s="2" t="s">
        <v>322</v>
      </c>
      <c r="B77" s="2" t="s">
        <v>323</v>
      </c>
      <c r="C77" s="13" t="s">
        <v>324</v>
      </c>
      <c r="D77" s="13" t="s">
        <v>222</v>
      </c>
      <c r="E77" s="2">
        <v>9531073.0</v>
      </c>
      <c r="F77" s="2">
        <v>90.0</v>
      </c>
      <c r="G77" s="2">
        <v>100.0</v>
      </c>
      <c r="H77" s="22">
        <f t="shared" si="1"/>
        <v>0</v>
      </c>
      <c r="I77" s="22">
        <f t="shared" si="2"/>
        <v>0</v>
      </c>
      <c r="J77" s="22">
        <f t="shared" si="3"/>
        <v>0</v>
      </c>
      <c r="K77" s="22">
        <f t="shared" si="4"/>
        <v>100</v>
      </c>
      <c r="L77" s="22">
        <f t="shared" si="5"/>
        <v>100</v>
      </c>
    </row>
    <row r="78">
      <c r="A78" s="2" t="s">
        <v>325</v>
      </c>
      <c r="B78" s="2" t="s">
        <v>326</v>
      </c>
      <c r="C78" s="13" t="s">
        <v>327</v>
      </c>
      <c r="D78" s="13" t="s">
        <v>65</v>
      </c>
      <c r="E78" s="2">
        <v>9531074.0</v>
      </c>
      <c r="F78" s="2">
        <v>90.0</v>
      </c>
      <c r="G78" s="2">
        <v>100.0</v>
      </c>
      <c r="H78" s="22">
        <f t="shared" si="1"/>
        <v>0</v>
      </c>
      <c r="I78" s="22">
        <f t="shared" si="2"/>
        <v>0</v>
      </c>
      <c r="J78" s="22">
        <f t="shared" si="3"/>
        <v>0</v>
      </c>
      <c r="K78" s="22">
        <f t="shared" si="4"/>
        <v>100</v>
      </c>
      <c r="L78" s="22">
        <f t="shared" si="5"/>
        <v>100</v>
      </c>
    </row>
    <row r="79">
      <c r="A79" s="2" t="s">
        <v>328</v>
      </c>
      <c r="B79" s="2" t="s">
        <v>329</v>
      </c>
      <c r="C79" s="13" t="s">
        <v>330</v>
      </c>
      <c r="D79" s="13" t="s">
        <v>331</v>
      </c>
      <c r="E79" s="2">
        <v>9531075.0</v>
      </c>
      <c r="F79" s="2">
        <v>90.0</v>
      </c>
      <c r="G79" s="2">
        <v>100.0</v>
      </c>
      <c r="H79" s="22">
        <f t="shared" si="1"/>
        <v>0</v>
      </c>
      <c r="I79" s="22">
        <f t="shared" si="2"/>
        <v>0</v>
      </c>
      <c r="J79" s="22">
        <f t="shared" si="3"/>
        <v>0</v>
      </c>
      <c r="K79" s="22">
        <f t="shared" si="4"/>
        <v>100</v>
      </c>
      <c r="L79" s="22">
        <f t="shared" si="5"/>
        <v>100</v>
      </c>
    </row>
    <row r="80">
      <c r="A80" s="2" t="s">
        <v>332</v>
      </c>
      <c r="B80" s="2" t="s">
        <v>333</v>
      </c>
      <c r="C80" s="13" t="s">
        <v>334</v>
      </c>
      <c r="D80" s="13" t="s">
        <v>54</v>
      </c>
      <c r="E80" s="2">
        <v>9531076.0</v>
      </c>
      <c r="F80" s="22"/>
      <c r="G80" s="22"/>
      <c r="H80" s="22">
        <f t="shared" si="1"/>
        <v>90</v>
      </c>
      <c r="I80" s="22">
        <f t="shared" si="2"/>
        <v>100</v>
      </c>
      <c r="J80" s="22">
        <f t="shared" si="3"/>
        <v>95</v>
      </c>
      <c r="K80" s="22">
        <f t="shared" si="4"/>
        <v>5</v>
      </c>
      <c r="L80" s="22">
        <f t="shared" si="5"/>
        <v>0</v>
      </c>
    </row>
    <row r="81">
      <c r="A81" s="2" t="s">
        <v>335</v>
      </c>
      <c r="B81" s="2" t="s">
        <v>336</v>
      </c>
      <c r="C81" s="13" t="s">
        <v>337</v>
      </c>
      <c r="D81" s="13" t="s">
        <v>338</v>
      </c>
      <c r="E81" s="2">
        <v>9531078.0</v>
      </c>
      <c r="F81" s="2">
        <v>90.0</v>
      </c>
      <c r="G81" s="2">
        <v>100.0</v>
      </c>
      <c r="H81" s="22">
        <f t="shared" si="1"/>
        <v>0</v>
      </c>
      <c r="I81" s="22">
        <f t="shared" si="2"/>
        <v>0</v>
      </c>
      <c r="J81" s="22">
        <f t="shared" si="3"/>
        <v>0</v>
      </c>
      <c r="K81" s="22">
        <f t="shared" si="4"/>
        <v>100</v>
      </c>
      <c r="L81" s="22">
        <f t="shared" si="5"/>
        <v>100</v>
      </c>
    </row>
    <row r="82">
      <c r="A82" s="2" t="s">
        <v>339</v>
      </c>
      <c r="B82" s="2" t="s">
        <v>340</v>
      </c>
      <c r="C82" s="13" t="s">
        <v>337</v>
      </c>
      <c r="D82" s="13" t="s">
        <v>341</v>
      </c>
      <c r="E82" s="2">
        <v>9531079.0</v>
      </c>
      <c r="F82" s="2">
        <v>90.0</v>
      </c>
      <c r="G82" s="2">
        <v>100.0</v>
      </c>
      <c r="H82" s="22">
        <f t="shared" si="1"/>
        <v>0</v>
      </c>
      <c r="I82" s="22">
        <f t="shared" si="2"/>
        <v>0</v>
      </c>
      <c r="J82" s="22">
        <f t="shared" si="3"/>
        <v>0</v>
      </c>
      <c r="K82" s="22">
        <f t="shared" si="4"/>
        <v>100</v>
      </c>
      <c r="L82" s="22">
        <f t="shared" si="5"/>
        <v>100</v>
      </c>
    </row>
    <row r="83">
      <c r="A83" s="2" t="s">
        <v>342</v>
      </c>
      <c r="B83" s="2" t="s">
        <v>343</v>
      </c>
      <c r="C83" s="13" t="s">
        <v>344</v>
      </c>
      <c r="D83" s="13" t="s">
        <v>345</v>
      </c>
      <c r="E83" s="2">
        <v>9531080.0</v>
      </c>
      <c r="F83" s="2">
        <v>90.0</v>
      </c>
      <c r="G83" s="2">
        <v>100.0</v>
      </c>
      <c r="H83" s="22">
        <f t="shared" si="1"/>
        <v>0</v>
      </c>
      <c r="I83" s="22">
        <f t="shared" si="2"/>
        <v>0</v>
      </c>
      <c r="J83" s="22">
        <f t="shared" si="3"/>
        <v>0</v>
      </c>
      <c r="K83" s="22">
        <f t="shared" si="4"/>
        <v>100</v>
      </c>
      <c r="L83" s="22">
        <f t="shared" si="5"/>
        <v>100</v>
      </c>
    </row>
    <row r="84">
      <c r="A84" s="2" t="s">
        <v>346</v>
      </c>
      <c r="B84" s="2" t="s">
        <v>347</v>
      </c>
      <c r="C84" s="13" t="s">
        <v>348</v>
      </c>
      <c r="D84" s="13" t="s">
        <v>65</v>
      </c>
      <c r="E84" s="2">
        <v>9531081.0</v>
      </c>
      <c r="F84" s="2">
        <v>90.0</v>
      </c>
      <c r="G84" s="2">
        <v>100.0</v>
      </c>
      <c r="H84" s="22">
        <f t="shared" si="1"/>
        <v>0</v>
      </c>
      <c r="I84" s="22">
        <f t="shared" si="2"/>
        <v>0</v>
      </c>
      <c r="J84" s="22">
        <f t="shared" si="3"/>
        <v>0</v>
      </c>
      <c r="K84" s="22">
        <f t="shared" si="4"/>
        <v>100</v>
      </c>
      <c r="L84" s="22">
        <f t="shared" si="5"/>
        <v>100</v>
      </c>
    </row>
    <row r="85">
      <c r="A85" s="2" t="s">
        <v>349</v>
      </c>
      <c r="B85" s="2" t="s">
        <v>350</v>
      </c>
      <c r="C85" s="13" t="s">
        <v>351</v>
      </c>
      <c r="D85" s="13" t="s">
        <v>90</v>
      </c>
      <c r="E85" s="2">
        <v>9531083.0</v>
      </c>
      <c r="F85" s="2">
        <v>82.0</v>
      </c>
      <c r="G85" s="2">
        <v>77.0</v>
      </c>
      <c r="H85" s="22">
        <f t="shared" si="1"/>
        <v>8</v>
      </c>
      <c r="I85" s="22">
        <f t="shared" si="2"/>
        <v>23</v>
      </c>
      <c r="J85" s="22">
        <f t="shared" si="3"/>
        <v>15.5</v>
      </c>
      <c r="K85" s="22">
        <f t="shared" si="4"/>
        <v>84.5</v>
      </c>
      <c r="L85" s="22">
        <f t="shared" si="5"/>
        <v>84.5</v>
      </c>
    </row>
    <row r="86">
      <c r="A86" s="2" t="s">
        <v>352</v>
      </c>
      <c r="B86" s="2" t="s">
        <v>353</v>
      </c>
      <c r="C86" s="13" t="s">
        <v>354</v>
      </c>
      <c r="D86" s="13" t="s">
        <v>65</v>
      </c>
      <c r="E86" s="2">
        <v>9531086.0</v>
      </c>
      <c r="F86" s="2">
        <v>86.0</v>
      </c>
      <c r="G86" s="2">
        <v>83.0</v>
      </c>
      <c r="H86" s="22">
        <f t="shared" si="1"/>
        <v>4</v>
      </c>
      <c r="I86" s="22">
        <f t="shared" si="2"/>
        <v>17</v>
      </c>
      <c r="J86" s="22">
        <f t="shared" si="3"/>
        <v>10.5</v>
      </c>
      <c r="K86" s="22">
        <f t="shared" si="4"/>
        <v>89.5</v>
      </c>
      <c r="L86" s="22">
        <f t="shared" si="5"/>
        <v>89.5</v>
      </c>
    </row>
    <row r="87">
      <c r="A87" s="2" t="s">
        <v>355</v>
      </c>
      <c r="B87" s="2" t="s">
        <v>356</v>
      </c>
      <c r="C87" s="13" t="s">
        <v>357</v>
      </c>
      <c r="D87" s="13" t="s">
        <v>65</v>
      </c>
      <c r="E87" s="2">
        <v>9531087.0</v>
      </c>
      <c r="F87" s="2">
        <v>90.0</v>
      </c>
      <c r="G87" s="2">
        <v>100.0</v>
      </c>
      <c r="H87" s="22">
        <f t="shared" si="1"/>
        <v>0</v>
      </c>
      <c r="I87" s="22">
        <f t="shared" si="2"/>
        <v>0</v>
      </c>
      <c r="J87" s="22">
        <f t="shared" si="3"/>
        <v>0</v>
      </c>
      <c r="K87" s="22">
        <f t="shared" si="4"/>
        <v>100</v>
      </c>
      <c r="L87" s="22">
        <f t="shared" si="5"/>
        <v>100</v>
      </c>
    </row>
    <row r="88">
      <c r="A88" s="2" t="s">
        <v>358</v>
      </c>
      <c r="B88" s="2" t="s">
        <v>359</v>
      </c>
      <c r="C88" s="13" t="s">
        <v>360</v>
      </c>
      <c r="D88" s="13" t="s">
        <v>361</v>
      </c>
      <c r="E88" s="2">
        <v>9531088.0</v>
      </c>
      <c r="F88" s="22"/>
      <c r="G88" s="22"/>
      <c r="H88" s="22">
        <f t="shared" si="1"/>
        <v>90</v>
      </c>
      <c r="I88" s="22">
        <f t="shared" si="2"/>
        <v>100</v>
      </c>
      <c r="J88" s="22">
        <f t="shared" si="3"/>
        <v>95</v>
      </c>
      <c r="K88" s="22">
        <f t="shared" si="4"/>
        <v>5</v>
      </c>
      <c r="L88" s="22">
        <f t="shared" si="5"/>
        <v>0</v>
      </c>
    </row>
    <row r="89">
      <c r="A89" s="2" t="s">
        <v>362</v>
      </c>
      <c r="B89" s="2" t="s">
        <v>363</v>
      </c>
      <c r="C89" s="13" t="s">
        <v>364</v>
      </c>
      <c r="D89" s="13" t="s">
        <v>151</v>
      </c>
      <c r="E89" s="2">
        <v>9531090.0</v>
      </c>
      <c r="F89" s="22"/>
      <c r="G89" s="22"/>
      <c r="H89" s="22">
        <f t="shared" si="1"/>
        <v>90</v>
      </c>
      <c r="I89" s="22">
        <f t="shared" si="2"/>
        <v>100</v>
      </c>
      <c r="J89" s="22">
        <f t="shared" si="3"/>
        <v>95</v>
      </c>
      <c r="K89" s="22">
        <f t="shared" si="4"/>
        <v>5</v>
      </c>
      <c r="L89" s="22">
        <f t="shared" si="5"/>
        <v>0</v>
      </c>
    </row>
    <row r="90">
      <c r="A90" s="2" t="s">
        <v>365</v>
      </c>
      <c r="B90" s="2" t="s">
        <v>366</v>
      </c>
      <c r="C90" s="13" t="s">
        <v>367</v>
      </c>
      <c r="D90" s="13" t="s">
        <v>25</v>
      </c>
      <c r="E90" s="2">
        <v>9531091.0</v>
      </c>
      <c r="F90" s="22"/>
      <c r="G90" s="22"/>
      <c r="H90" s="22">
        <f t="shared" si="1"/>
        <v>90</v>
      </c>
      <c r="I90" s="22">
        <f t="shared" si="2"/>
        <v>100</v>
      </c>
      <c r="J90" s="22">
        <f t="shared" si="3"/>
        <v>95</v>
      </c>
      <c r="K90" s="22">
        <f t="shared" si="4"/>
        <v>5</v>
      </c>
      <c r="L90" s="22">
        <f t="shared" si="5"/>
        <v>0</v>
      </c>
    </row>
    <row r="91">
      <c r="A91" s="2" t="s">
        <v>368</v>
      </c>
      <c r="B91" s="2" t="s">
        <v>369</v>
      </c>
      <c r="C91" s="13" t="s">
        <v>370</v>
      </c>
      <c r="D91" s="13" t="s">
        <v>371</v>
      </c>
      <c r="E91" s="2">
        <v>9531092.0</v>
      </c>
      <c r="F91" s="22"/>
      <c r="G91" s="22"/>
      <c r="H91" s="22">
        <f t="shared" si="1"/>
        <v>90</v>
      </c>
      <c r="I91" s="22">
        <f t="shared" si="2"/>
        <v>100</v>
      </c>
      <c r="J91" s="22">
        <f t="shared" si="3"/>
        <v>95</v>
      </c>
      <c r="K91" s="22">
        <f t="shared" si="4"/>
        <v>5</v>
      </c>
      <c r="L91" s="22">
        <f t="shared" si="5"/>
        <v>0</v>
      </c>
    </row>
    <row r="92">
      <c r="A92" s="2" t="s">
        <v>372</v>
      </c>
      <c r="B92" s="2" t="s">
        <v>373</v>
      </c>
      <c r="C92" s="13" t="s">
        <v>374</v>
      </c>
      <c r="D92" s="13" t="s">
        <v>375</v>
      </c>
      <c r="E92" s="2">
        <v>9531093.0</v>
      </c>
      <c r="F92" s="2">
        <v>90.0</v>
      </c>
      <c r="G92" s="2">
        <v>100.0</v>
      </c>
      <c r="H92" s="22">
        <f t="shared" si="1"/>
        <v>0</v>
      </c>
      <c r="I92" s="22">
        <f t="shared" si="2"/>
        <v>0</v>
      </c>
      <c r="J92" s="22">
        <f t="shared" si="3"/>
        <v>0</v>
      </c>
      <c r="K92" s="22">
        <f t="shared" si="4"/>
        <v>100</v>
      </c>
      <c r="L92" s="22">
        <f t="shared" si="5"/>
        <v>100</v>
      </c>
    </row>
    <row r="93">
      <c r="A93" s="2" t="s">
        <v>376</v>
      </c>
      <c r="B93" s="2" t="s">
        <v>377</v>
      </c>
      <c r="C93" s="13" t="s">
        <v>378</v>
      </c>
      <c r="D93" s="13" t="s">
        <v>379</v>
      </c>
      <c r="E93" s="2">
        <v>9531094.0</v>
      </c>
      <c r="F93" s="22"/>
      <c r="G93" s="22"/>
      <c r="H93" s="22">
        <f t="shared" si="1"/>
        <v>90</v>
      </c>
      <c r="I93" s="22">
        <f t="shared" si="2"/>
        <v>100</v>
      </c>
      <c r="J93" s="22">
        <f t="shared" si="3"/>
        <v>95</v>
      </c>
      <c r="K93" s="22">
        <f t="shared" si="4"/>
        <v>5</v>
      </c>
      <c r="L93" s="22">
        <f t="shared" si="5"/>
        <v>0</v>
      </c>
    </row>
    <row r="94">
      <c r="A94" s="2" t="s">
        <v>380</v>
      </c>
      <c r="B94" s="2" t="s">
        <v>381</v>
      </c>
      <c r="C94" s="13" t="s">
        <v>382</v>
      </c>
      <c r="D94" s="13" t="s">
        <v>199</v>
      </c>
      <c r="E94" s="2">
        <v>9531095.0</v>
      </c>
      <c r="F94" s="22"/>
      <c r="G94" s="22"/>
      <c r="H94" s="22">
        <f t="shared" si="1"/>
        <v>90</v>
      </c>
      <c r="I94" s="22">
        <f t="shared" si="2"/>
        <v>100</v>
      </c>
      <c r="J94" s="22">
        <f t="shared" si="3"/>
        <v>95</v>
      </c>
      <c r="K94" s="22">
        <f t="shared" si="4"/>
        <v>5</v>
      </c>
      <c r="L94" s="22">
        <f t="shared" si="5"/>
        <v>0</v>
      </c>
    </row>
    <row r="95">
      <c r="A95" s="2" t="s">
        <v>383</v>
      </c>
      <c r="B95" s="2" t="s">
        <v>384</v>
      </c>
      <c r="C95" s="13" t="s">
        <v>385</v>
      </c>
      <c r="D95" s="13" t="s">
        <v>86</v>
      </c>
      <c r="E95" s="2">
        <v>9531096.0</v>
      </c>
      <c r="F95" s="2">
        <v>91.0</v>
      </c>
      <c r="G95" s="2">
        <v>91.0</v>
      </c>
      <c r="H95" s="22">
        <f t="shared" si="1"/>
        <v>1</v>
      </c>
      <c r="I95" s="22">
        <f t="shared" si="2"/>
        <v>9</v>
      </c>
      <c r="J95" s="22">
        <f t="shared" si="3"/>
        <v>5</v>
      </c>
      <c r="K95" s="22">
        <f t="shared" si="4"/>
        <v>95</v>
      </c>
      <c r="L95" s="22">
        <f t="shared" si="5"/>
        <v>95</v>
      </c>
    </row>
    <row r="96">
      <c r="A96" s="2" t="s">
        <v>386</v>
      </c>
      <c r="B96" s="2" t="s">
        <v>387</v>
      </c>
      <c r="C96" s="13" t="s">
        <v>388</v>
      </c>
      <c r="D96" s="13" t="s">
        <v>389</v>
      </c>
      <c r="E96" s="2">
        <v>9531401.0</v>
      </c>
      <c r="F96" s="2">
        <v>90.0</v>
      </c>
      <c r="G96" s="2">
        <v>100.0</v>
      </c>
      <c r="H96" s="22">
        <f t="shared" si="1"/>
        <v>0</v>
      </c>
      <c r="I96" s="22">
        <f t="shared" si="2"/>
        <v>0</v>
      </c>
      <c r="J96" s="22">
        <f t="shared" si="3"/>
        <v>0</v>
      </c>
      <c r="K96" s="22">
        <f t="shared" si="4"/>
        <v>100</v>
      </c>
      <c r="L96" s="22">
        <f t="shared" si="5"/>
        <v>100</v>
      </c>
    </row>
    <row r="97">
      <c r="A97" s="2" t="s">
        <v>390</v>
      </c>
      <c r="B97" s="2" t="s">
        <v>391</v>
      </c>
      <c r="C97" s="13" t="s">
        <v>392</v>
      </c>
      <c r="D97" s="13" t="s">
        <v>393</v>
      </c>
      <c r="E97" s="2">
        <v>9531403.0</v>
      </c>
      <c r="F97" s="2">
        <v>86.0</v>
      </c>
      <c r="G97" s="2">
        <v>83.0</v>
      </c>
      <c r="H97" s="22">
        <f t="shared" si="1"/>
        <v>4</v>
      </c>
      <c r="I97" s="22">
        <f t="shared" si="2"/>
        <v>17</v>
      </c>
      <c r="J97" s="22">
        <f t="shared" si="3"/>
        <v>10.5</v>
      </c>
      <c r="K97" s="22">
        <f t="shared" si="4"/>
        <v>89.5</v>
      </c>
      <c r="L97" s="22">
        <f t="shared" si="5"/>
        <v>89.5</v>
      </c>
    </row>
    <row r="98">
      <c r="A98" s="2" t="s">
        <v>394</v>
      </c>
      <c r="B98" s="2" t="s">
        <v>395</v>
      </c>
      <c r="C98" s="13" t="s">
        <v>396</v>
      </c>
      <c r="D98" s="13" t="s">
        <v>397</v>
      </c>
      <c r="E98" s="2">
        <v>9531405.0</v>
      </c>
      <c r="F98" s="2">
        <v>90.0</v>
      </c>
      <c r="G98" s="2">
        <v>100.0</v>
      </c>
      <c r="H98" s="22">
        <f t="shared" si="1"/>
        <v>0</v>
      </c>
      <c r="I98" s="22">
        <f t="shared" si="2"/>
        <v>0</v>
      </c>
      <c r="J98" s="22">
        <f t="shared" si="3"/>
        <v>0</v>
      </c>
      <c r="K98" s="22">
        <f t="shared" si="4"/>
        <v>100</v>
      </c>
      <c r="L98" s="22">
        <f t="shared" si="5"/>
        <v>100</v>
      </c>
    </row>
    <row r="99">
      <c r="A99" s="2" t="s">
        <v>398</v>
      </c>
      <c r="B99" s="2" t="s">
        <v>399</v>
      </c>
      <c r="C99" s="13" t="s">
        <v>400</v>
      </c>
      <c r="D99" s="13" t="s">
        <v>401</v>
      </c>
      <c r="E99" s="2">
        <v>9531406.0</v>
      </c>
      <c r="F99" s="22"/>
      <c r="G99" s="22"/>
      <c r="H99" s="22">
        <f t="shared" si="1"/>
        <v>90</v>
      </c>
      <c r="I99" s="22">
        <f t="shared" si="2"/>
        <v>100</v>
      </c>
      <c r="J99" s="22">
        <f t="shared" si="3"/>
        <v>95</v>
      </c>
      <c r="K99" s="22">
        <f t="shared" si="4"/>
        <v>5</v>
      </c>
      <c r="L99" s="22">
        <f t="shared" si="5"/>
        <v>0</v>
      </c>
    </row>
    <row r="100">
      <c r="A100" s="2" t="s">
        <v>402</v>
      </c>
      <c r="B100" s="2" t="s">
        <v>403</v>
      </c>
      <c r="C100" s="13" t="s">
        <v>404</v>
      </c>
      <c r="D100" s="13" t="s">
        <v>405</v>
      </c>
      <c r="E100" s="2">
        <v>9531414.0</v>
      </c>
      <c r="F100" s="22"/>
      <c r="G100" s="22"/>
      <c r="H100" s="22">
        <f t="shared" si="1"/>
        <v>90</v>
      </c>
      <c r="I100" s="22">
        <f t="shared" si="2"/>
        <v>100</v>
      </c>
      <c r="J100" s="22">
        <f t="shared" si="3"/>
        <v>95</v>
      </c>
      <c r="K100" s="22">
        <f t="shared" si="4"/>
        <v>5</v>
      </c>
      <c r="L100" s="22">
        <f t="shared" si="5"/>
        <v>0</v>
      </c>
    </row>
    <row r="101">
      <c r="A101" s="2" t="s">
        <v>406</v>
      </c>
      <c r="B101" s="2" t="s">
        <v>407</v>
      </c>
      <c r="C101" s="13" t="s">
        <v>408</v>
      </c>
      <c r="D101" s="13" t="s">
        <v>409</v>
      </c>
      <c r="E101" s="2">
        <v>9531417.0</v>
      </c>
      <c r="F101" s="22"/>
      <c r="G101" s="22"/>
      <c r="H101" s="22">
        <f t="shared" si="1"/>
        <v>90</v>
      </c>
      <c r="I101" s="22">
        <f t="shared" si="2"/>
        <v>100</v>
      </c>
      <c r="J101" s="22">
        <f t="shared" si="3"/>
        <v>95</v>
      </c>
      <c r="K101" s="22">
        <f t="shared" si="4"/>
        <v>5</v>
      </c>
      <c r="L101" s="22">
        <f t="shared" si="5"/>
        <v>0</v>
      </c>
    </row>
    <row r="102">
      <c r="A102" s="2" t="s">
        <v>410</v>
      </c>
      <c r="B102" s="2" t="s">
        <v>411</v>
      </c>
      <c r="C102" s="13" t="s">
        <v>412</v>
      </c>
      <c r="D102" s="13" t="s">
        <v>413</v>
      </c>
      <c r="E102" s="2">
        <v>9531420.0</v>
      </c>
      <c r="F102" s="22"/>
      <c r="G102" s="22"/>
      <c r="H102" s="22">
        <f t="shared" si="1"/>
        <v>90</v>
      </c>
      <c r="I102" s="22">
        <f t="shared" si="2"/>
        <v>100</v>
      </c>
      <c r="J102" s="22">
        <f t="shared" si="3"/>
        <v>95</v>
      </c>
      <c r="K102" s="22">
        <f t="shared" si="4"/>
        <v>5</v>
      </c>
      <c r="L102" s="22">
        <f t="shared" si="5"/>
        <v>0</v>
      </c>
    </row>
    <row r="103">
      <c r="A103" s="2" t="s">
        <v>414</v>
      </c>
      <c r="B103" s="2" t="s">
        <v>415</v>
      </c>
      <c r="C103" s="13" t="s">
        <v>416</v>
      </c>
      <c r="D103" s="13" t="s">
        <v>417</v>
      </c>
      <c r="E103" s="2">
        <v>9531422.0</v>
      </c>
      <c r="F103" s="22"/>
      <c r="G103" s="22"/>
      <c r="H103" s="22">
        <f t="shared" si="1"/>
        <v>90</v>
      </c>
      <c r="I103" s="22">
        <f t="shared" si="2"/>
        <v>100</v>
      </c>
      <c r="J103" s="22">
        <f t="shared" si="3"/>
        <v>95</v>
      </c>
      <c r="K103" s="22">
        <f t="shared" si="4"/>
        <v>5</v>
      </c>
      <c r="L103" s="22">
        <f t="shared" si="5"/>
        <v>0</v>
      </c>
    </row>
    <row r="104">
      <c r="A104" s="2" t="s">
        <v>418</v>
      </c>
      <c r="B104" s="2" t="s">
        <v>419</v>
      </c>
      <c r="C104" s="13" t="s">
        <v>420</v>
      </c>
      <c r="D104" s="13" t="s">
        <v>421</v>
      </c>
      <c r="E104" s="2">
        <v>9531424.0</v>
      </c>
      <c r="F104" s="2">
        <v>90.0</v>
      </c>
      <c r="G104" s="2">
        <v>100.0</v>
      </c>
      <c r="H104" s="22">
        <f t="shared" si="1"/>
        <v>0</v>
      </c>
      <c r="I104" s="22">
        <f t="shared" si="2"/>
        <v>0</v>
      </c>
      <c r="J104" s="22">
        <f t="shared" si="3"/>
        <v>0</v>
      </c>
      <c r="K104" s="22">
        <f t="shared" si="4"/>
        <v>100</v>
      </c>
      <c r="L104" s="22">
        <f t="shared" si="5"/>
        <v>100</v>
      </c>
    </row>
    <row r="105">
      <c r="A105" s="2" t="s">
        <v>422</v>
      </c>
      <c r="B105" s="2" t="s">
        <v>423</v>
      </c>
      <c r="C105" s="13" t="s">
        <v>424</v>
      </c>
      <c r="D105" s="13" t="s">
        <v>425</v>
      </c>
      <c r="E105" s="2">
        <v>9531432.0</v>
      </c>
      <c r="F105" s="22"/>
      <c r="G105" s="22"/>
      <c r="H105" s="22">
        <f t="shared" si="1"/>
        <v>90</v>
      </c>
      <c r="I105" s="22">
        <f t="shared" si="2"/>
        <v>100</v>
      </c>
      <c r="J105" s="22">
        <f t="shared" si="3"/>
        <v>95</v>
      </c>
      <c r="K105" s="22">
        <f t="shared" si="4"/>
        <v>5</v>
      </c>
      <c r="L105" s="22">
        <f t="shared" si="5"/>
        <v>0</v>
      </c>
    </row>
    <row r="106">
      <c r="A106" s="2" t="s">
        <v>426</v>
      </c>
      <c r="B106" s="2" t="s">
        <v>427</v>
      </c>
      <c r="C106" s="13" t="s">
        <v>428</v>
      </c>
      <c r="D106" s="13" t="s">
        <v>90</v>
      </c>
      <c r="E106" s="2">
        <v>9531436.0</v>
      </c>
      <c r="F106" s="22"/>
      <c r="G106" s="22"/>
      <c r="H106" s="22">
        <f t="shared" si="1"/>
        <v>90</v>
      </c>
      <c r="I106" s="22">
        <f t="shared" si="2"/>
        <v>100</v>
      </c>
      <c r="J106" s="22">
        <f t="shared" si="3"/>
        <v>95</v>
      </c>
      <c r="K106" s="22">
        <f t="shared" si="4"/>
        <v>5</v>
      </c>
      <c r="L106" s="22">
        <f t="shared" si="5"/>
        <v>0</v>
      </c>
    </row>
    <row r="107">
      <c r="A107" s="2" t="s">
        <v>429</v>
      </c>
      <c r="B107" s="2" t="s">
        <v>430</v>
      </c>
      <c r="C107" s="13" t="s">
        <v>431</v>
      </c>
      <c r="D107" s="13" t="s">
        <v>54</v>
      </c>
      <c r="E107" s="2">
        <v>9531801.0</v>
      </c>
      <c r="F107" s="2">
        <v>90.0</v>
      </c>
      <c r="G107" s="2">
        <v>100.0</v>
      </c>
      <c r="H107" s="22">
        <f t="shared" si="1"/>
        <v>0</v>
      </c>
      <c r="I107" s="22">
        <f t="shared" si="2"/>
        <v>0</v>
      </c>
      <c r="J107" s="22">
        <f t="shared" si="3"/>
        <v>0</v>
      </c>
      <c r="K107" s="22">
        <f t="shared" si="4"/>
        <v>100</v>
      </c>
      <c r="L107" s="22">
        <f t="shared" si="5"/>
        <v>100</v>
      </c>
    </row>
    <row r="108">
      <c r="A108" s="2" t="s">
        <v>432</v>
      </c>
      <c r="B108" s="2" t="s">
        <v>433</v>
      </c>
      <c r="C108" s="13" t="s">
        <v>434</v>
      </c>
      <c r="D108" s="13" t="s">
        <v>65</v>
      </c>
      <c r="E108" s="2">
        <v>9531802.0</v>
      </c>
      <c r="F108" s="2">
        <v>90.0</v>
      </c>
      <c r="G108" s="2">
        <v>100.0</v>
      </c>
      <c r="H108" s="22">
        <f t="shared" si="1"/>
        <v>0</v>
      </c>
      <c r="I108" s="22">
        <f t="shared" si="2"/>
        <v>0</v>
      </c>
      <c r="J108" s="22">
        <f t="shared" si="3"/>
        <v>0</v>
      </c>
      <c r="K108" s="22">
        <f t="shared" si="4"/>
        <v>100</v>
      </c>
      <c r="L108" s="22">
        <f t="shared" si="5"/>
        <v>100</v>
      </c>
    </row>
    <row r="109">
      <c r="A109" s="2" t="s">
        <v>435</v>
      </c>
      <c r="B109" s="2" t="s">
        <v>436</v>
      </c>
      <c r="C109" s="13" t="s">
        <v>437</v>
      </c>
      <c r="D109" s="13" t="s">
        <v>341</v>
      </c>
      <c r="E109" s="2">
        <v>9531804.0</v>
      </c>
      <c r="F109" s="22"/>
      <c r="G109" s="22"/>
      <c r="H109" s="22">
        <f t="shared" si="1"/>
        <v>90</v>
      </c>
      <c r="I109" s="22">
        <f t="shared" si="2"/>
        <v>100</v>
      </c>
      <c r="J109" s="22">
        <f t="shared" si="3"/>
        <v>95</v>
      </c>
      <c r="K109" s="22">
        <f t="shared" si="4"/>
        <v>5</v>
      </c>
      <c r="L109" s="22">
        <f t="shared" si="5"/>
        <v>0</v>
      </c>
    </row>
    <row r="110">
      <c r="A110" s="2" t="s">
        <v>438</v>
      </c>
      <c r="B110" s="2" t="s">
        <v>439</v>
      </c>
      <c r="C110" s="13" t="s">
        <v>440</v>
      </c>
      <c r="D110" s="13" t="s">
        <v>441</v>
      </c>
      <c r="E110" s="2">
        <v>9531805.0</v>
      </c>
      <c r="F110" s="22"/>
      <c r="G110" s="22"/>
      <c r="H110" s="22">
        <f t="shared" si="1"/>
        <v>90</v>
      </c>
      <c r="I110" s="22">
        <f t="shared" si="2"/>
        <v>100</v>
      </c>
      <c r="J110" s="22">
        <f t="shared" si="3"/>
        <v>95</v>
      </c>
      <c r="K110" s="22">
        <f t="shared" si="4"/>
        <v>5</v>
      </c>
      <c r="L110" s="22">
        <f t="shared" si="5"/>
        <v>0</v>
      </c>
    </row>
    <row r="111">
      <c r="A111" s="2" t="s">
        <v>442</v>
      </c>
      <c r="B111" s="2" t="s">
        <v>443</v>
      </c>
      <c r="C111" s="13" t="s">
        <v>444</v>
      </c>
      <c r="D111" s="13" t="s">
        <v>445</v>
      </c>
      <c r="E111" s="2">
        <v>9531807.0</v>
      </c>
      <c r="F111" s="2">
        <v>90.0</v>
      </c>
      <c r="G111" s="2">
        <v>100.0</v>
      </c>
      <c r="H111" s="22">
        <f t="shared" si="1"/>
        <v>0</v>
      </c>
      <c r="I111" s="22">
        <f t="shared" si="2"/>
        <v>0</v>
      </c>
      <c r="J111" s="22">
        <f t="shared" si="3"/>
        <v>0</v>
      </c>
      <c r="K111" s="22">
        <f t="shared" si="4"/>
        <v>100</v>
      </c>
      <c r="L111" s="22">
        <f t="shared" si="5"/>
        <v>100</v>
      </c>
    </row>
    <row r="112">
      <c r="A112" s="2" t="s">
        <v>446</v>
      </c>
      <c r="B112" s="2" t="s">
        <v>447</v>
      </c>
      <c r="C112" s="13" t="s">
        <v>448</v>
      </c>
      <c r="D112" s="13" t="s">
        <v>449</v>
      </c>
      <c r="E112" s="2">
        <v>9531901.0</v>
      </c>
      <c r="F112" s="2">
        <v>70.0</v>
      </c>
      <c r="G112" s="2">
        <v>74.0</v>
      </c>
      <c r="H112" s="22">
        <f t="shared" si="1"/>
        <v>20</v>
      </c>
      <c r="I112" s="22">
        <f t="shared" si="2"/>
        <v>26</v>
      </c>
      <c r="J112" s="22">
        <f t="shared" si="3"/>
        <v>23</v>
      </c>
      <c r="K112" s="22">
        <f t="shared" si="4"/>
        <v>77</v>
      </c>
      <c r="L112" s="22">
        <f t="shared" si="5"/>
        <v>77</v>
      </c>
    </row>
    <row r="113">
      <c r="A113" s="2" t="s">
        <v>450</v>
      </c>
      <c r="B113" s="2" t="s">
        <v>451</v>
      </c>
      <c r="C113" s="13" t="s">
        <v>452</v>
      </c>
      <c r="D113" s="13" t="s">
        <v>69</v>
      </c>
      <c r="E113" s="2">
        <v>9531902.0</v>
      </c>
      <c r="F113" s="22"/>
      <c r="G113" s="22"/>
      <c r="H113" s="22">
        <f t="shared" si="1"/>
        <v>90</v>
      </c>
      <c r="I113" s="22">
        <f t="shared" si="2"/>
        <v>100</v>
      </c>
      <c r="J113" s="22">
        <f t="shared" si="3"/>
        <v>95</v>
      </c>
      <c r="K113" s="22">
        <f t="shared" si="4"/>
        <v>5</v>
      </c>
      <c r="L113" s="22">
        <f t="shared" si="5"/>
        <v>0</v>
      </c>
    </row>
    <row r="114">
      <c r="A114" s="2" t="s">
        <v>453</v>
      </c>
      <c r="B114" s="2" t="s">
        <v>454</v>
      </c>
      <c r="C114" s="13" t="s">
        <v>455</v>
      </c>
      <c r="D114" s="13" t="s">
        <v>456</v>
      </c>
      <c r="E114" s="2">
        <v>9531904.0</v>
      </c>
      <c r="F114" s="22"/>
      <c r="G114" s="22"/>
      <c r="H114" s="22">
        <f t="shared" si="1"/>
        <v>90</v>
      </c>
      <c r="I114" s="22">
        <f t="shared" si="2"/>
        <v>100</v>
      </c>
      <c r="J114" s="22">
        <f t="shared" si="3"/>
        <v>95</v>
      </c>
      <c r="K114" s="22">
        <f t="shared" si="4"/>
        <v>5</v>
      </c>
      <c r="L114" s="22">
        <f t="shared" si="5"/>
        <v>0</v>
      </c>
    </row>
    <row r="115">
      <c r="A115" s="2" t="s">
        <v>457</v>
      </c>
      <c r="B115" s="2" t="s">
        <v>458</v>
      </c>
      <c r="C115" s="13" t="s">
        <v>459</v>
      </c>
      <c r="D115" s="13" t="s">
        <v>460</v>
      </c>
      <c r="E115" s="2">
        <v>9531905.0</v>
      </c>
      <c r="F115" s="22"/>
      <c r="G115" s="22"/>
      <c r="H115" s="22">
        <f t="shared" si="1"/>
        <v>90</v>
      </c>
      <c r="I115" s="22">
        <f t="shared" si="2"/>
        <v>100</v>
      </c>
      <c r="J115" s="22">
        <f t="shared" si="3"/>
        <v>95</v>
      </c>
      <c r="K115" s="22">
        <f t="shared" si="4"/>
        <v>5</v>
      </c>
      <c r="L115" s="22">
        <f t="shared" si="5"/>
        <v>0</v>
      </c>
    </row>
    <row r="116">
      <c r="A116" s="2" t="s">
        <v>461</v>
      </c>
      <c r="B116" s="2" t="s">
        <v>462</v>
      </c>
      <c r="C116" s="13" t="s">
        <v>463</v>
      </c>
      <c r="D116" s="13" t="s">
        <v>401</v>
      </c>
      <c r="E116" s="2">
        <v>9531906.0</v>
      </c>
      <c r="F116" s="2">
        <v>91.0</v>
      </c>
      <c r="G116" s="2">
        <v>91.0</v>
      </c>
      <c r="H116" s="22">
        <f t="shared" si="1"/>
        <v>1</v>
      </c>
      <c r="I116" s="22">
        <f t="shared" si="2"/>
        <v>9</v>
      </c>
      <c r="J116" s="22">
        <f t="shared" si="3"/>
        <v>5</v>
      </c>
      <c r="K116" s="22">
        <f t="shared" si="4"/>
        <v>95</v>
      </c>
      <c r="L116" s="22">
        <f t="shared" si="5"/>
        <v>95</v>
      </c>
    </row>
    <row r="117">
      <c r="A117" s="2" t="s">
        <v>464</v>
      </c>
      <c r="B117" s="2" t="s">
        <v>465</v>
      </c>
      <c r="C117" s="13" t="s">
        <v>466</v>
      </c>
      <c r="D117" s="13" t="s">
        <v>467</v>
      </c>
      <c r="E117" s="2">
        <v>9531907.0</v>
      </c>
      <c r="F117" s="2">
        <v>90.0</v>
      </c>
      <c r="G117" s="2">
        <v>100.0</v>
      </c>
      <c r="H117" s="22">
        <f t="shared" si="1"/>
        <v>0</v>
      </c>
      <c r="I117" s="22">
        <f t="shared" si="2"/>
        <v>0</v>
      </c>
      <c r="J117" s="22">
        <f t="shared" si="3"/>
        <v>0</v>
      </c>
      <c r="K117" s="22">
        <f t="shared" si="4"/>
        <v>100</v>
      </c>
      <c r="L117" s="22">
        <f t="shared" si="5"/>
        <v>100</v>
      </c>
    </row>
    <row r="118">
      <c r="A118" s="2" t="s">
        <v>468</v>
      </c>
      <c r="B118" s="2" t="s">
        <v>469</v>
      </c>
      <c r="C118" s="13" t="s">
        <v>470</v>
      </c>
      <c r="D118" s="13" t="s">
        <v>25</v>
      </c>
      <c r="E118" s="2">
        <v>9531908.0</v>
      </c>
      <c r="F118" s="2">
        <v>90.0</v>
      </c>
      <c r="G118" s="2">
        <v>99.0</v>
      </c>
      <c r="H118" s="22">
        <f t="shared" si="1"/>
        <v>0</v>
      </c>
      <c r="I118" s="22">
        <f t="shared" si="2"/>
        <v>1</v>
      </c>
      <c r="J118" s="22">
        <f t="shared" si="3"/>
        <v>0.5</v>
      </c>
      <c r="K118" s="22">
        <f t="shared" si="4"/>
        <v>99.5</v>
      </c>
      <c r="L118" s="22">
        <f t="shared" si="5"/>
        <v>99.5</v>
      </c>
    </row>
    <row r="119">
      <c r="A119" s="2" t="s">
        <v>471</v>
      </c>
      <c r="B119" s="2" t="s">
        <v>472</v>
      </c>
      <c r="C119" s="13" t="s">
        <v>473</v>
      </c>
      <c r="D119" s="13" t="s">
        <v>474</v>
      </c>
      <c r="E119" s="2">
        <v>9533060.0</v>
      </c>
      <c r="F119" s="22"/>
      <c r="G119" s="22"/>
      <c r="H119" s="22">
        <f t="shared" si="1"/>
        <v>90</v>
      </c>
      <c r="I119" s="22">
        <f t="shared" si="2"/>
        <v>100</v>
      </c>
      <c r="J119" s="22">
        <f t="shared" si="3"/>
        <v>95</v>
      </c>
      <c r="K119" s="22">
        <f t="shared" si="4"/>
        <v>5</v>
      </c>
      <c r="L119" s="22">
        <f t="shared" si="5"/>
        <v>0</v>
      </c>
    </row>
    <row r="120">
      <c r="A120" s="2" t="s">
        <v>475</v>
      </c>
      <c r="B120" s="2" t="s">
        <v>476</v>
      </c>
      <c r="C120" s="13" t="s">
        <v>477</v>
      </c>
      <c r="D120" s="13" t="s">
        <v>478</v>
      </c>
      <c r="E120" s="2">
        <v>9533061.0</v>
      </c>
      <c r="F120" s="22"/>
      <c r="G120" s="22"/>
      <c r="H120" s="22">
        <f t="shared" si="1"/>
        <v>90</v>
      </c>
      <c r="I120" s="22">
        <f t="shared" si="2"/>
        <v>100</v>
      </c>
      <c r="J120" s="22">
        <f t="shared" si="3"/>
        <v>95</v>
      </c>
      <c r="K120" s="22">
        <f t="shared" si="4"/>
        <v>5</v>
      </c>
      <c r="L120" s="22">
        <f t="shared" si="5"/>
        <v>0</v>
      </c>
    </row>
    <row r="121">
      <c r="A121" s="2" t="s">
        <v>479</v>
      </c>
      <c r="B121" s="2" t="s">
        <v>480</v>
      </c>
      <c r="C121" s="13" t="s">
        <v>481</v>
      </c>
      <c r="D121" s="13" t="s">
        <v>482</v>
      </c>
      <c r="E121" s="2">
        <v>9533065.0</v>
      </c>
      <c r="F121" s="22"/>
      <c r="G121" s="22"/>
      <c r="H121" s="22">
        <f t="shared" si="1"/>
        <v>90</v>
      </c>
      <c r="I121" s="22">
        <f t="shared" si="2"/>
        <v>100</v>
      </c>
      <c r="J121" s="22">
        <f t="shared" si="3"/>
        <v>95</v>
      </c>
      <c r="K121" s="22">
        <f t="shared" si="4"/>
        <v>5</v>
      </c>
      <c r="L121" s="22">
        <f t="shared" si="5"/>
        <v>0</v>
      </c>
    </row>
    <row r="122">
      <c r="A122" s="2" t="s">
        <v>483</v>
      </c>
      <c r="B122" s="2" t="s">
        <v>484</v>
      </c>
      <c r="C122" s="13" t="s">
        <v>485</v>
      </c>
      <c r="D122" s="13" t="s">
        <v>486</v>
      </c>
      <c r="E122" s="2">
        <v>9533085.0</v>
      </c>
      <c r="F122" s="22"/>
      <c r="G122" s="22"/>
      <c r="H122" s="22">
        <f t="shared" si="1"/>
        <v>90</v>
      </c>
      <c r="I122" s="22">
        <f t="shared" si="2"/>
        <v>100</v>
      </c>
      <c r="J122" s="22">
        <f t="shared" si="3"/>
        <v>95</v>
      </c>
      <c r="K122" s="22">
        <f t="shared" si="4"/>
        <v>5</v>
      </c>
      <c r="L122" s="22">
        <f t="shared" si="5"/>
        <v>0</v>
      </c>
    </row>
    <row r="123">
      <c r="A123" s="2" t="s">
        <v>487</v>
      </c>
      <c r="B123" s="2" t="s">
        <v>488</v>
      </c>
      <c r="C123" s="13" t="s">
        <v>431</v>
      </c>
      <c r="D123" s="13" t="s">
        <v>489</v>
      </c>
      <c r="E123" s="2">
        <v>9533417.0</v>
      </c>
      <c r="F123" s="22"/>
      <c r="G123" s="22"/>
      <c r="H123" s="22">
        <f t="shared" si="1"/>
        <v>90</v>
      </c>
      <c r="I123" s="22">
        <f t="shared" si="2"/>
        <v>100</v>
      </c>
      <c r="J123" s="22">
        <f t="shared" si="3"/>
        <v>95</v>
      </c>
      <c r="K123" s="22">
        <f t="shared" si="4"/>
        <v>5</v>
      </c>
      <c r="L123" s="22">
        <f t="shared" si="5"/>
        <v>0</v>
      </c>
    </row>
    <row r="124">
      <c r="A124" s="2" t="s">
        <v>490</v>
      </c>
      <c r="B124" s="2" t="s">
        <v>491</v>
      </c>
      <c r="C124" s="13" t="s">
        <v>492</v>
      </c>
      <c r="D124" s="13" t="s">
        <v>493</v>
      </c>
      <c r="E124" s="2">
        <v>9533419.0</v>
      </c>
      <c r="F124" s="22"/>
      <c r="G124" s="22"/>
      <c r="H124" s="22">
        <f t="shared" si="1"/>
        <v>90</v>
      </c>
      <c r="I124" s="22">
        <f t="shared" si="2"/>
        <v>100</v>
      </c>
      <c r="J124" s="22">
        <f t="shared" si="3"/>
        <v>95</v>
      </c>
      <c r="K124" s="22">
        <f t="shared" si="4"/>
        <v>5</v>
      </c>
      <c r="L124" s="22">
        <f t="shared" si="5"/>
        <v>0</v>
      </c>
    </row>
    <row r="125">
      <c r="A125" s="2" t="s">
        <v>494</v>
      </c>
      <c r="B125" s="2" t="s">
        <v>495</v>
      </c>
      <c r="C125" s="13" t="s">
        <v>496</v>
      </c>
      <c r="D125" s="13" t="s">
        <v>497</v>
      </c>
      <c r="E125" s="2">
        <v>9.6131037E7</v>
      </c>
      <c r="F125" s="22"/>
      <c r="G125" s="22"/>
      <c r="H125" s="22">
        <f t="shared" si="1"/>
        <v>90</v>
      </c>
      <c r="I125" s="22">
        <f t="shared" si="2"/>
        <v>100</v>
      </c>
      <c r="J125" s="22">
        <f t="shared" si="3"/>
        <v>95</v>
      </c>
      <c r="K125" s="22">
        <f t="shared" si="4"/>
        <v>5</v>
      </c>
      <c r="L125" s="22">
        <f t="shared" si="5"/>
        <v>0</v>
      </c>
    </row>
    <row r="126">
      <c r="A126" s="2" t="s">
        <v>498</v>
      </c>
      <c r="B126" s="2" t="s">
        <v>499</v>
      </c>
      <c r="C126" s="13" t="s">
        <v>500</v>
      </c>
      <c r="D126" s="13" t="s">
        <v>501</v>
      </c>
      <c r="E126" s="2">
        <v>9.6131041E7</v>
      </c>
      <c r="F126" s="22"/>
      <c r="G126" s="22"/>
      <c r="H126" s="22">
        <f t="shared" si="1"/>
        <v>90</v>
      </c>
      <c r="I126" s="22">
        <f t="shared" si="2"/>
        <v>100</v>
      </c>
      <c r="J126" s="22">
        <f t="shared" si="3"/>
        <v>95</v>
      </c>
      <c r="K126" s="22">
        <f t="shared" si="4"/>
        <v>5</v>
      </c>
      <c r="L126" s="22">
        <f t="shared" si="5"/>
        <v>0</v>
      </c>
    </row>
    <row r="127">
      <c r="A127" s="2" t="s">
        <v>502</v>
      </c>
      <c r="B127" s="2" t="s">
        <v>503</v>
      </c>
      <c r="C127" s="13" t="s">
        <v>504</v>
      </c>
      <c r="D127" s="13" t="s">
        <v>505</v>
      </c>
      <c r="E127" s="2">
        <v>9631428.0</v>
      </c>
      <c r="F127" s="2">
        <v>90.0</v>
      </c>
      <c r="G127" s="2">
        <v>100.0</v>
      </c>
      <c r="H127" s="22">
        <f t="shared" si="1"/>
        <v>0</v>
      </c>
      <c r="I127" s="22">
        <f t="shared" si="2"/>
        <v>0</v>
      </c>
      <c r="J127" s="22">
        <f t="shared" si="3"/>
        <v>0</v>
      </c>
      <c r="K127" s="22">
        <f t="shared" si="4"/>
        <v>100</v>
      </c>
      <c r="L127" s="22">
        <f t="shared" si="5"/>
        <v>100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4.43" defaultRowHeight="15.75"/>
  <cols>
    <col customWidth="1" min="1" max="1" width="3.14"/>
    <col customWidth="1" min="2" max="2" width="3.57"/>
    <col customWidth="1" min="3" max="3" width="10.71"/>
    <col customWidth="1" min="4" max="4" width="10.57"/>
    <col customWidth="1" min="5" max="5" width="15.14"/>
    <col customWidth="1" min="12" max="12" width="21.57"/>
    <col customWidth="1" min="20" max="20" width="22.0"/>
    <col customWidth="1" min="28" max="28" width="25.29"/>
    <col customWidth="1" min="30" max="30" width="25.71"/>
    <col customWidth="1" min="38" max="38" width="23.43"/>
    <col customWidth="1" min="44" max="44" width="27.29"/>
    <col customWidth="1" min="58" max="58" width="20.0"/>
    <col customWidth="1" min="74" max="74" width="25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506</v>
      </c>
      <c r="G1" s="4" t="s">
        <v>9</v>
      </c>
      <c r="H1" s="4" t="s">
        <v>10</v>
      </c>
      <c r="I1" s="4" t="s">
        <v>11</v>
      </c>
      <c r="J1" s="4" t="s">
        <v>10</v>
      </c>
      <c r="K1" s="4" t="s">
        <v>21</v>
      </c>
      <c r="L1" s="57" t="s">
        <v>507</v>
      </c>
      <c r="M1" s="57" t="s">
        <v>9</v>
      </c>
      <c r="N1" s="58" t="s">
        <v>508</v>
      </c>
      <c r="O1" s="58" t="s">
        <v>11</v>
      </c>
      <c r="P1" s="58" t="s">
        <v>508</v>
      </c>
      <c r="Q1" s="57" t="s">
        <v>21</v>
      </c>
      <c r="R1" s="57" t="s">
        <v>508</v>
      </c>
      <c r="S1" s="57" t="s">
        <v>22</v>
      </c>
      <c r="T1" s="57" t="s">
        <v>509</v>
      </c>
      <c r="U1" s="57" t="s">
        <v>9</v>
      </c>
      <c r="V1" s="57" t="s">
        <v>510</v>
      </c>
      <c r="W1" s="57" t="s">
        <v>11</v>
      </c>
      <c r="X1" s="57" t="s">
        <v>510</v>
      </c>
      <c r="Y1" s="57" t="s">
        <v>21</v>
      </c>
      <c r="Z1" s="57" t="s">
        <v>510</v>
      </c>
      <c r="AA1" s="57" t="s">
        <v>22</v>
      </c>
      <c r="AB1" s="57" t="s">
        <v>511</v>
      </c>
      <c r="AC1" s="57"/>
      <c r="AD1" s="57" t="s">
        <v>512</v>
      </c>
      <c r="AE1" s="57" t="s">
        <v>9</v>
      </c>
      <c r="AF1" s="57" t="s">
        <v>20</v>
      </c>
      <c r="AG1" s="57" t="s">
        <v>11</v>
      </c>
      <c r="AH1" s="57" t="s">
        <v>20</v>
      </c>
      <c r="AI1" s="57" t="s">
        <v>21</v>
      </c>
      <c r="AJ1" s="57" t="s">
        <v>20</v>
      </c>
      <c r="AK1" s="57" t="s">
        <v>22</v>
      </c>
      <c r="AL1" s="57" t="s">
        <v>513</v>
      </c>
      <c r="AM1" s="57" t="s">
        <v>9</v>
      </c>
      <c r="AN1" s="57" t="s">
        <v>29</v>
      </c>
      <c r="AO1" s="57" t="s">
        <v>11</v>
      </c>
      <c r="AP1" s="60" t="s">
        <v>514</v>
      </c>
      <c r="AR1" s="57" t="s">
        <v>515</v>
      </c>
      <c r="AS1" s="57" t="s">
        <v>9</v>
      </c>
      <c r="AT1" s="57" t="s">
        <v>516</v>
      </c>
      <c r="AU1" s="57" t="s">
        <v>11</v>
      </c>
      <c r="AV1" s="57" t="s">
        <v>516</v>
      </c>
      <c r="AW1" s="57" t="s">
        <v>21</v>
      </c>
      <c r="AX1" s="57" t="s">
        <v>516</v>
      </c>
      <c r="AY1" s="57" t="s">
        <v>22</v>
      </c>
      <c r="AZ1" s="57" t="s">
        <v>517</v>
      </c>
      <c r="BA1" s="57" t="s">
        <v>9</v>
      </c>
      <c r="BB1" s="57" t="s">
        <v>518</v>
      </c>
      <c r="BC1" s="57" t="s">
        <v>11</v>
      </c>
      <c r="BD1" s="57" t="s">
        <v>518</v>
      </c>
      <c r="BE1" s="57" t="s">
        <v>21</v>
      </c>
      <c r="BF1" s="57" t="s">
        <v>519</v>
      </c>
      <c r="BG1" s="57" t="s">
        <v>9</v>
      </c>
      <c r="BH1" s="57" t="s">
        <v>520</v>
      </c>
      <c r="BI1" s="57" t="s">
        <v>11</v>
      </c>
      <c r="BJ1" s="57" t="s">
        <v>15</v>
      </c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</row>
    <row r="2">
      <c r="A2" s="17"/>
      <c r="B2" s="17"/>
      <c r="C2" s="17"/>
      <c r="D2" s="17"/>
      <c r="E2" s="17"/>
      <c r="F2" s="4" t="s">
        <v>36</v>
      </c>
      <c r="G2" s="4" t="s">
        <v>37</v>
      </c>
      <c r="H2" s="4" t="s">
        <v>36</v>
      </c>
      <c r="I2" s="4" t="s">
        <v>37</v>
      </c>
      <c r="J2" s="4" t="s">
        <v>36</v>
      </c>
      <c r="K2" s="4" t="s">
        <v>37</v>
      </c>
      <c r="L2" s="57" t="s">
        <v>36</v>
      </c>
      <c r="M2" s="57" t="s">
        <v>37</v>
      </c>
      <c r="N2" s="58" t="s">
        <v>36</v>
      </c>
      <c r="O2" s="58" t="s">
        <v>37</v>
      </c>
      <c r="P2" s="58" t="s">
        <v>36</v>
      </c>
      <c r="Q2" s="57" t="s">
        <v>37</v>
      </c>
      <c r="R2" s="57" t="s">
        <v>36</v>
      </c>
      <c r="S2" s="57" t="s">
        <v>37</v>
      </c>
      <c r="T2" s="57" t="s">
        <v>36</v>
      </c>
      <c r="U2" s="57" t="s">
        <v>37</v>
      </c>
      <c r="V2" s="57" t="s">
        <v>36</v>
      </c>
      <c r="W2" s="57" t="s">
        <v>37</v>
      </c>
      <c r="X2" s="57" t="s">
        <v>36</v>
      </c>
      <c r="Y2" s="57" t="s">
        <v>37</v>
      </c>
      <c r="Z2" s="57" t="s">
        <v>36</v>
      </c>
      <c r="AA2" s="57" t="s">
        <v>37</v>
      </c>
      <c r="AB2" s="57" t="s">
        <v>36</v>
      </c>
      <c r="AC2" s="57" t="s">
        <v>37</v>
      </c>
      <c r="AD2" s="57" t="s">
        <v>36</v>
      </c>
      <c r="AE2" s="57" t="s">
        <v>37</v>
      </c>
      <c r="AF2" s="57" t="s">
        <v>36</v>
      </c>
      <c r="AG2" s="57" t="s">
        <v>37</v>
      </c>
      <c r="AH2" s="57" t="s">
        <v>36</v>
      </c>
      <c r="AI2" s="57" t="s">
        <v>37</v>
      </c>
      <c r="AJ2" s="57" t="s">
        <v>36</v>
      </c>
      <c r="AK2" s="57" t="s">
        <v>37</v>
      </c>
      <c r="AL2" s="57" t="s">
        <v>36</v>
      </c>
      <c r="AM2" s="57" t="s">
        <v>37</v>
      </c>
      <c r="AN2" s="57" t="s">
        <v>36</v>
      </c>
      <c r="AO2" s="57" t="s">
        <v>37</v>
      </c>
      <c r="AP2" s="19" t="s">
        <v>36</v>
      </c>
      <c r="AQ2" s="19" t="s">
        <v>37</v>
      </c>
      <c r="AR2" s="57" t="s">
        <v>36</v>
      </c>
      <c r="AS2" s="57" t="s">
        <v>37</v>
      </c>
      <c r="AT2" s="57" t="s">
        <v>36</v>
      </c>
      <c r="AU2" s="57" t="s">
        <v>37</v>
      </c>
      <c r="AV2" s="57" t="s">
        <v>36</v>
      </c>
      <c r="AW2" s="57" t="s">
        <v>37</v>
      </c>
      <c r="AX2" s="57" t="s">
        <v>36</v>
      </c>
      <c r="AY2" s="57" t="s">
        <v>37</v>
      </c>
      <c r="AZ2" s="57" t="s">
        <v>36</v>
      </c>
      <c r="BA2" s="57" t="s">
        <v>37</v>
      </c>
      <c r="BB2" s="57" t="s">
        <v>36</v>
      </c>
      <c r="BC2" s="57" t="s">
        <v>37</v>
      </c>
      <c r="BD2" s="57" t="s">
        <v>36</v>
      </c>
      <c r="BE2" s="57" t="s">
        <v>37</v>
      </c>
      <c r="BF2" s="57" t="s">
        <v>36</v>
      </c>
      <c r="BG2" s="57" t="s">
        <v>37</v>
      </c>
      <c r="BH2" s="57" t="s">
        <v>36</v>
      </c>
      <c r="BI2" s="57" t="s">
        <v>37</v>
      </c>
      <c r="BJ2" s="63" t="s">
        <v>45</v>
      </c>
      <c r="BK2" s="63" t="s">
        <v>47</v>
      </c>
      <c r="BL2" s="63" t="s">
        <v>48</v>
      </c>
      <c r="BM2" s="63" t="s">
        <v>49</v>
      </c>
      <c r="BN2" s="63" t="s">
        <v>50</v>
      </c>
      <c r="BO2" s="63" t="s">
        <v>51</v>
      </c>
      <c r="BP2" s="63" t="s">
        <v>521</v>
      </c>
      <c r="BQ2" s="63" t="s">
        <v>522</v>
      </c>
      <c r="BR2" s="63" t="s">
        <v>523</v>
      </c>
      <c r="BS2" s="63" t="s">
        <v>524</v>
      </c>
      <c r="BT2" s="63" t="s">
        <v>52</v>
      </c>
      <c r="BU2" s="63" t="s">
        <v>59</v>
      </c>
      <c r="BV2" s="64" t="s">
        <v>60</v>
      </c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</row>
    <row r="3">
      <c r="A3" s="17"/>
      <c r="B3" s="17"/>
      <c r="C3" s="17"/>
      <c r="D3" s="17"/>
      <c r="E3" s="65" t="s">
        <v>61</v>
      </c>
      <c r="F3" s="28">
        <v>10.0</v>
      </c>
      <c r="G3" s="28">
        <v>10.0</v>
      </c>
      <c r="H3" s="28">
        <v>10.0</v>
      </c>
      <c r="I3" s="28">
        <v>10.0</v>
      </c>
      <c r="J3" s="28">
        <v>10.0</v>
      </c>
      <c r="K3" s="28">
        <v>10.0</v>
      </c>
      <c r="L3" s="28">
        <v>10.0</v>
      </c>
      <c r="M3" s="28">
        <v>10.0</v>
      </c>
      <c r="N3" s="28">
        <v>10.0</v>
      </c>
      <c r="O3" s="28">
        <v>10.0</v>
      </c>
      <c r="P3" s="28">
        <v>10.0</v>
      </c>
      <c r="Q3" s="28">
        <v>10.0</v>
      </c>
      <c r="R3" s="28">
        <v>10.0</v>
      </c>
      <c r="S3" s="28">
        <v>10.0</v>
      </c>
      <c r="T3" s="28">
        <v>10.0</v>
      </c>
      <c r="U3" s="28">
        <v>10.0</v>
      </c>
      <c r="V3" s="28">
        <v>10.0</v>
      </c>
      <c r="W3" s="28">
        <v>10.0</v>
      </c>
      <c r="X3" s="28">
        <v>10.0</v>
      </c>
      <c r="Y3" s="28">
        <v>10.0</v>
      </c>
      <c r="Z3" s="28">
        <v>10.0</v>
      </c>
      <c r="AA3" s="28">
        <v>10.0</v>
      </c>
      <c r="AB3" s="28">
        <v>10.0</v>
      </c>
      <c r="AC3" s="28">
        <v>10.0</v>
      </c>
      <c r="AD3" s="28">
        <v>10.0</v>
      </c>
      <c r="AE3" s="28">
        <v>10.0</v>
      </c>
      <c r="AF3" s="28">
        <v>10.0</v>
      </c>
      <c r="AG3" s="28">
        <v>10.0</v>
      </c>
      <c r="AH3" s="28">
        <v>10.0</v>
      </c>
      <c r="AI3" s="28">
        <v>10.0</v>
      </c>
      <c r="AJ3" s="28">
        <v>10.0</v>
      </c>
      <c r="AK3" s="28">
        <v>10.0</v>
      </c>
      <c r="AL3" s="28">
        <v>10.0</v>
      </c>
      <c r="AM3" s="28">
        <v>10.0</v>
      </c>
      <c r="AN3" s="28">
        <v>10.0</v>
      </c>
      <c r="AO3" s="28">
        <v>10.0</v>
      </c>
      <c r="AP3" s="66">
        <v>10.0</v>
      </c>
      <c r="AQ3" s="66">
        <v>10.0</v>
      </c>
      <c r="AR3" s="28">
        <v>10.0</v>
      </c>
      <c r="AS3" s="28">
        <v>10.0</v>
      </c>
      <c r="AT3" s="28">
        <v>10.0</v>
      </c>
      <c r="AU3" s="28">
        <v>10.0</v>
      </c>
      <c r="AV3" s="28">
        <v>10.0</v>
      </c>
      <c r="AW3" s="28">
        <v>10.0</v>
      </c>
      <c r="AX3" s="28">
        <v>10.0</v>
      </c>
      <c r="AY3" s="28">
        <v>10.0</v>
      </c>
      <c r="AZ3" s="28">
        <v>10.0</v>
      </c>
      <c r="BA3" s="28">
        <v>10.0</v>
      </c>
      <c r="BB3" s="28">
        <v>10.0</v>
      </c>
      <c r="BC3" s="28">
        <v>10.0</v>
      </c>
      <c r="BD3" s="28">
        <v>10.0</v>
      </c>
      <c r="BE3" s="28">
        <v>10.0</v>
      </c>
      <c r="BF3" s="28">
        <v>10.0</v>
      </c>
      <c r="BG3" s="28">
        <v>10.0</v>
      </c>
      <c r="BH3" s="28">
        <v>10.0</v>
      </c>
      <c r="BI3" s="28">
        <v>10.0</v>
      </c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</row>
    <row r="4">
      <c r="A4" s="17"/>
      <c r="B4" s="17"/>
      <c r="C4" s="17"/>
      <c r="D4" s="17"/>
      <c r="E4" s="67" t="s">
        <v>83</v>
      </c>
      <c r="F4" s="28">
        <v>0.8</v>
      </c>
      <c r="G4" s="28">
        <v>0.2</v>
      </c>
      <c r="H4" s="28">
        <v>0.8</v>
      </c>
      <c r="I4" s="28">
        <v>0.2</v>
      </c>
      <c r="J4" s="28">
        <v>0.8</v>
      </c>
      <c r="K4" s="28">
        <v>0.2</v>
      </c>
      <c r="L4" s="28">
        <v>0.8</v>
      </c>
      <c r="M4" s="28">
        <v>0.2</v>
      </c>
      <c r="N4" s="28">
        <v>0.8</v>
      </c>
      <c r="O4" s="28">
        <v>0.2</v>
      </c>
      <c r="P4" s="28">
        <v>0.8</v>
      </c>
      <c r="Q4" s="28">
        <v>0.2</v>
      </c>
      <c r="R4" s="28">
        <v>0.8</v>
      </c>
      <c r="S4" s="28">
        <v>0.2</v>
      </c>
      <c r="T4" s="28">
        <v>0.8</v>
      </c>
      <c r="U4" s="28">
        <v>0.2</v>
      </c>
      <c r="V4" s="28">
        <v>0.8</v>
      </c>
      <c r="W4" s="28">
        <v>0.2</v>
      </c>
      <c r="X4" s="28">
        <v>0.8</v>
      </c>
      <c r="Y4" s="28">
        <v>0.2</v>
      </c>
      <c r="Z4" s="28">
        <v>0.8</v>
      </c>
      <c r="AA4" s="28">
        <v>0.2</v>
      </c>
      <c r="AB4" s="28">
        <v>0.8</v>
      </c>
      <c r="AC4" s="28">
        <v>0.2</v>
      </c>
      <c r="AD4" s="28">
        <v>0.8</v>
      </c>
      <c r="AE4" s="28">
        <v>0.2</v>
      </c>
      <c r="AF4" s="28">
        <v>0.8</v>
      </c>
      <c r="AG4" s="28">
        <v>0.2</v>
      </c>
      <c r="AH4" s="28">
        <v>0.8</v>
      </c>
      <c r="AI4" s="28">
        <v>0.2</v>
      </c>
      <c r="AJ4" s="68">
        <v>0.8</v>
      </c>
      <c r="AK4" s="68">
        <v>0.2</v>
      </c>
      <c r="AL4" s="68">
        <v>0.8</v>
      </c>
      <c r="AM4" s="68">
        <v>0.2</v>
      </c>
      <c r="AN4" s="68">
        <v>0.8</v>
      </c>
      <c r="AO4" s="68">
        <v>0.2</v>
      </c>
      <c r="AP4" s="69">
        <v>0.8</v>
      </c>
      <c r="AQ4" s="69">
        <v>0.2</v>
      </c>
      <c r="AR4" s="68">
        <v>0.8</v>
      </c>
      <c r="AS4" s="68">
        <v>0.2</v>
      </c>
      <c r="AT4" s="68">
        <v>0.8</v>
      </c>
      <c r="AU4" s="68">
        <v>0.2</v>
      </c>
      <c r="AV4" s="68">
        <v>0.8</v>
      </c>
      <c r="AW4" s="68">
        <v>0.2</v>
      </c>
      <c r="AX4" s="68">
        <v>0.8</v>
      </c>
      <c r="AY4" s="68">
        <v>0.2</v>
      </c>
      <c r="AZ4" s="68">
        <v>0.8</v>
      </c>
      <c r="BA4" s="68">
        <v>0.2</v>
      </c>
      <c r="BB4" s="68">
        <v>0.8</v>
      </c>
      <c r="BC4" s="68">
        <v>0.2</v>
      </c>
      <c r="BD4" s="68">
        <v>0.8</v>
      </c>
      <c r="BE4" s="68">
        <v>0.2</v>
      </c>
      <c r="BF4" s="68">
        <v>0.8</v>
      </c>
      <c r="BG4" s="68">
        <v>0.2</v>
      </c>
      <c r="BH4" s="68">
        <v>0.8</v>
      </c>
      <c r="BI4" s="68">
        <v>0.2</v>
      </c>
      <c r="BJ4" s="57"/>
      <c r="BK4" s="68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</row>
    <row r="5">
      <c r="A5" s="17"/>
      <c r="B5" s="17"/>
      <c r="C5" s="17"/>
      <c r="D5" s="17"/>
      <c r="E5" s="12" t="s">
        <v>525</v>
      </c>
      <c r="F5" s="28">
        <f t="shared" ref="F5:BI5" si="1">F3*F4</f>
        <v>8</v>
      </c>
      <c r="G5" s="28">
        <f t="shared" si="1"/>
        <v>2</v>
      </c>
      <c r="H5" s="28">
        <f t="shared" si="1"/>
        <v>8</v>
      </c>
      <c r="I5" s="28">
        <f t="shared" si="1"/>
        <v>2</v>
      </c>
      <c r="J5" s="28">
        <f t="shared" si="1"/>
        <v>8</v>
      </c>
      <c r="K5" s="28">
        <f t="shared" si="1"/>
        <v>2</v>
      </c>
      <c r="L5" s="28">
        <f t="shared" si="1"/>
        <v>8</v>
      </c>
      <c r="M5" s="28">
        <f t="shared" si="1"/>
        <v>2</v>
      </c>
      <c r="N5" s="28">
        <f t="shared" si="1"/>
        <v>8</v>
      </c>
      <c r="O5" s="28">
        <f t="shared" si="1"/>
        <v>2</v>
      </c>
      <c r="P5" s="28">
        <f t="shared" si="1"/>
        <v>8</v>
      </c>
      <c r="Q5" s="28">
        <f t="shared" si="1"/>
        <v>2</v>
      </c>
      <c r="R5" s="28">
        <f t="shared" si="1"/>
        <v>8</v>
      </c>
      <c r="S5" s="28">
        <f t="shared" si="1"/>
        <v>2</v>
      </c>
      <c r="T5" s="28">
        <f t="shared" si="1"/>
        <v>8</v>
      </c>
      <c r="U5" s="28">
        <f t="shared" si="1"/>
        <v>2</v>
      </c>
      <c r="V5" s="28">
        <f t="shared" si="1"/>
        <v>8</v>
      </c>
      <c r="W5" s="28">
        <f t="shared" si="1"/>
        <v>2</v>
      </c>
      <c r="X5" s="28">
        <f t="shared" si="1"/>
        <v>8</v>
      </c>
      <c r="Y5" s="28">
        <f t="shared" si="1"/>
        <v>2</v>
      </c>
      <c r="Z5" s="28">
        <f t="shared" si="1"/>
        <v>8</v>
      </c>
      <c r="AA5" s="28">
        <f t="shared" si="1"/>
        <v>2</v>
      </c>
      <c r="AB5" s="28">
        <f t="shared" si="1"/>
        <v>8</v>
      </c>
      <c r="AC5" s="28">
        <f t="shared" si="1"/>
        <v>2</v>
      </c>
      <c r="AD5" s="28">
        <f t="shared" si="1"/>
        <v>8</v>
      </c>
      <c r="AE5" s="28">
        <f t="shared" si="1"/>
        <v>2</v>
      </c>
      <c r="AF5" s="28">
        <f t="shared" si="1"/>
        <v>8</v>
      </c>
      <c r="AG5" s="28">
        <f t="shared" si="1"/>
        <v>2</v>
      </c>
      <c r="AH5" s="28">
        <f t="shared" si="1"/>
        <v>8</v>
      </c>
      <c r="AI5" s="28">
        <f t="shared" si="1"/>
        <v>2</v>
      </c>
      <c r="AJ5" s="28">
        <f t="shared" si="1"/>
        <v>8</v>
      </c>
      <c r="AK5" s="28">
        <f t="shared" si="1"/>
        <v>2</v>
      </c>
      <c r="AL5" s="28">
        <f t="shared" si="1"/>
        <v>8</v>
      </c>
      <c r="AM5" s="28">
        <f t="shared" si="1"/>
        <v>2</v>
      </c>
      <c r="AN5" s="28">
        <f t="shared" si="1"/>
        <v>8</v>
      </c>
      <c r="AO5" s="28">
        <f t="shared" si="1"/>
        <v>2</v>
      </c>
      <c r="AP5" s="66">
        <f t="shared" si="1"/>
        <v>8</v>
      </c>
      <c r="AQ5" s="66">
        <f t="shared" si="1"/>
        <v>2</v>
      </c>
      <c r="AR5" s="28">
        <f t="shared" si="1"/>
        <v>8</v>
      </c>
      <c r="AS5" s="28">
        <f t="shared" si="1"/>
        <v>2</v>
      </c>
      <c r="AT5" s="28">
        <f t="shared" si="1"/>
        <v>8</v>
      </c>
      <c r="AU5" s="28">
        <f t="shared" si="1"/>
        <v>2</v>
      </c>
      <c r="AV5" s="28">
        <f t="shared" si="1"/>
        <v>8</v>
      </c>
      <c r="AW5" s="28">
        <f t="shared" si="1"/>
        <v>2</v>
      </c>
      <c r="AX5" s="28">
        <f t="shared" si="1"/>
        <v>8</v>
      </c>
      <c r="AY5" s="28">
        <f t="shared" si="1"/>
        <v>2</v>
      </c>
      <c r="AZ5" s="28">
        <f t="shared" si="1"/>
        <v>8</v>
      </c>
      <c r="BA5" s="28">
        <f t="shared" si="1"/>
        <v>2</v>
      </c>
      <c r="BB5" s="28">
        <f t="shared" si="1"/>
        <v>8</v>
      </c>
      <c r="BC5" s="28">
        <f t="shared" si="1"/>
        <v>2</v>
      </c>
      <c r="BD5" s="28">
        <f t="shared" si="1"/>
        <v>8</v>
      </c>
      <c r="BE5" s="28">
        <f t="shared" si="1"/>
        <v>2</v>
      </c>
      <c r="BF5" s="28">
        <f t="shared" si="1"/>
        <v>8</v>
      </c>
      <c r="BG5" s="28">
        <f t="shared" si="1"/>
        <v>2</v>
      </c>
      <c r="BH5" s="28">
        <f t="shared" si="1"/>
        <v>8</v>
      </c>
      <c r="BI5" s="28">
        <f t="shared" si="1"/>
        <v>2</v>
      </c>
      <c r="BJ5" s="57"/>
      <c r="BK5" s="68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</row>
    <row r="6">
      <c r="A6" s="2" t="s">
        <v>23</v>
      </c>
      <c r="B6" s="2" t="s">
        <v>24</v>
      </c>
      <c r="C6" s="13" t="s">
        <v>25</v>
      </c>
      <c r="D6" s="13" t="s">
        <v>27</v>
      </c>
      <c r="E6" s="2">
        <v>9231005.0</v>
      </c>
      <c r="F6" s="44"/>
      <c r="G6" s="44"/>
      <c r="H6" s="44"/>
      <c r="I6" s="44"/>
      <c r="J6" s="44"/>
      <c r="K6" s="44"/>
      <c r="L6" s="73"/>
      <c r="M6" s="71"/>
      <c r="N6" s="74"/>
      <c r="O6" s="74"/>
      <c r="P6" s="74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3">
        <v>0.0</v>
      </c>
      <c r="AE6" s="73">
        <v>0.0</v>
      </c>
      <c r="AF6" s="73">
        <v>0.0</v>
      </c>
      <c r="AG6" s="73">
        <v>0.0</v>
      </c>
      <c r="AH6" s="73">
        <v>0.0</v>
      </c>
      <c r="AI6" s="73">
        <v>0.0</v>
      </c>
      <c r="AJ6" s="73">
        <v>0.0</v>
      </c>
      <c r="AK6" s="73">
        <v>0.0</v>
      </c>
      <c r="AL6" s="73">
        <v>0.0</v>
      </c>
      <c r="AM6" s="73">
        <v>0.0</v>
      </c>
      <c r="AN6" s="73">
        <v>0.0</v>
      </c>
      <c r="AO6" s="73">
        <v>0.0</v>
      </c>
      <c r="AP6" s="49">
        <v>0.0</v>
      </c>
      <c r="AQ6" s="49">
        <v>0.0</v>
      </c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57">
        <f t="shared" ref="BJ6:BJ130" si="2">F$5*F6+G$5*G6+H$5*H6+I$5*I6+J$5*J6+K$5*K6</f>
        <v>0</v>
      </c>
      <c r="BK6" s="71">
        <f t="shared" ref="BK6:BK130" si="3">L$5*L6+M$5*M6+N$5*N6+O$5*O6+P$5*P6+Q$5*Q6+R$5*R6+S$5*S6</f>
        <v>0</v>
      </c>
      <c r="BL6" s="71">
        <f t="shared" ref="BL6:BL130" si="4">T$5*T6+U$5*U6+V$5*V6+W$5*W6+X$5*X6+Y$5*Y6+Z$5*Z6+AA$5*AA6</f>
        <v>0</v>
      </c>
      <c r="BM6" s="71">
        <f t="shared" ref="BM6:BM130" si="5">AB$5*AB6+AC$5*AC6</f>
        <v>0</v>
      </c>
      <c r="BN6" s="71">
        <f t="shared" ref="BN6:BN130" si="6">AD$5*AD6+AE$5*AE6+AF$5*AF6+AG$5*AG6+AH$5*AH6+AI$5*AI6+AJ$5*AJ6+AK$5*AK6</f>
        <v>0</v>
      </c>
      <c r="BO6" s="71">
        <f t="shared" ref="BO6:BO130" si="7">AL$5*AL6+AM$5*AM6+AN$5*AN6+AO$5*AO6</f>
        <v>0</v>
      </c>
      <c r="BP6" s="71">
        <f t="shared" ref="BP6:BP130" si="8">AP$5*AP6+AQ$5*AQ6</f>
        <v>0</v>
      </c>
      <c r="BQ6" s="71">
        <f t="shared" ref="BQ6:BQ90" si="9">AR$5*AR6+AS$5*AS6+AT$5*AT6+AU$5*AU6+AV$5*AV6+AW$5*AW6+AX$5*AX6+AY$5*AY6</f>
        <v>0</v>
      </c>
      <c r="BR6" s="71">
        <f t="shared" ref="BR6:BR130" si="10">AZ$5*AZ6+BA$5*BA6+BB$5*BB6+BC$5*BC6+BD$5*BD6+BE$5*BE6</f>
        <v>0</v>
      </c>
      <c r="BS6" s="71">
        <f t="shared" ref="BS6:BS130" si="11">BF$5*BF6+BG$5*BG6+BH$5*BH6+BI$5*BI6</f>
        <v>0</v>
      </c>
      <c r="BT6" s="71"/>
      <c r="BU6" s="71"/>
      <c r="BV6" s="71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</row>
    <row r="7">
      <c r="A7" s="2" t="s">
        <v>41</v>
      </c>
      <c r="B7" s="2" t="s">
        <v>42</v>
      </c>
      <c r="C7" s="13" t="s">
        <v>43</v>
      </c>
      <c r="D7" s="13" t="s">
        <v>44</v>
      </c>
      <c r="E7" s="2">
        <v>9331052.0</v>
      </c>
      <c r="F7" s="44">
        <v>100.0</v>
      </c>
      <c r="G7" s="44">
        <v>100.0</v>
      </c>
      <c r="H7" s="44">
        <v>100.0</v>
      </c>
      <c r="I7" s="44">
        <v>100.0</v>
      </c>
      <c r="J7" s="44">
        <v>100.0</v>
      </c>
      <c r="K7" s="44">
        <v>80.0</v>
      </c>
      <c r="L7" s="71"/>
      <c r="M7" s="71"/>
      <c r="N7" s="74"/>
      <c r="O7" s="74"/>
      <c r="P7" s="74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3">
        <v>100.0</v>
      </c>
      <c r="AC7" s="73">
        <v>100.0</v>
      </c>
      <c r="AD7" s="73">
        <v>100.0</v>
      </c>
      <c r="AE7" s="73">
        <v>100.0</v>
      </c>
      <c r="AF7" s="73">
        <v>50.0</v>
      </c>
      <c r="AG7" s="73">
        <v>50.0</v>
      </c>
      <c r="AH7" s="73">
        <v>0.0</v>
      </c>
      <c r="AI7" s="73">
        <v>0.0</v>
      </c>
      <c r="AJ7" s="73">
        <v>0.0</v>
      </c>
      <c r="AK7" s="73">
        <v>0.0</v>
      </c>
      <c r="AL7" s="73">
        <v>100.0</v>
      </c>
      <c r="AM7" s="73">
        <v>100.0</v>
      </c>
      <c r="AN7" s="73">
        <v>100.0</v>
      </c>
      <c r="AO7" s="73">
        <v>100.0</v>
      </c>
      <c r="AP7" s="78">
        <v>100.0</v>
      </c>
      <c r="AQ7" s="78">
        <v>80.0</v>
      </c>
      <c r="AR7" s="73">
        <v>0.0</v>
      </c>
      <c r="AS7" s="73">
        <v>0.0</v>
      </c>
      <c r="AT7" s="73">
        <v>0.0</v>
      </c>
      <c r="AU7" s="73">
        <v>0.0</v>
      </c>
      <c r="AV7" s="73">
        <v>0.0</v>
      </c>
      <c r="AW7" s="73">
        <v>0.0</v>
      </c>
      <c r="AX7" s="73">
        <v>0.0</v>
      </c>
      <c r="AY7" s="73">
        <v>0.0</v>
      </c>
      <c r="AZ7" s="73">
        <v>100.0</v>
      </c>
      <c r="BA7" s="73">
        <v>100.0</v>
      </c>
      <c r="BB7" s="73">
        <v>100.0</v>
      </c>
      <c r="BC7" s="73">
        <v>100.0</v>
      </c>
      <c r="BD7" s="73">
        <v>100.0</v>
      </c>
      <c r="BE7" s="73">
        <v>100.0</v>
      </c>
      <c r="BF7" s="73">
        <v>100.0</v>
      </c>
      <c r="BG7" s="73">
        <v>100.0</v>
      </c>
      <c r="BH7" s="73">
        <v>0.0</v>
      </c>
      <c r="BI7" s="73">
        <v>0.0</v>
      </c>
      <c r="BJ7" s="57">
        <f t="shared" si="2"/>
        <v>2960</v>
      </c>
      <c r="BK7" s="71">
        <f t="shared" si="3"/>
        <v>0</v>
      </c>
      <c r="BL7" s="71">
        <f t="shared" si="4"/>
        <v>0</v>
      </c>
      <c r="BM7" s="71">
        <f t="shared" si="5"/>
        <v>1000</v>
      </c>
      <c r="BN7" s="71">
        <f t="shared" si="6"/>
        <v>1500</v>
      </c>
      <c r="BO7" s="71">
        <f t="shared" si="7"/>
        <v>2000</v>
      </c>
      <c r="BP7" s="71">
        <f t="shared" si="8"/>
        <v>960</v>
      </c>
      <c r="BQ7" s="71">
        <f t="shared" si="9"/>
        <v>0</v>
      </c>
      <c r="BR7" s="71">
        <f t="shared" si="10"/>
        <v>3000</v>
      </c>
      <c r="BS7" s="71">
        <f t="shared" si="11"/>
        <v>1000</v>
      </c>
      <c r="BT7" s="71">
        <f t="shared" ref="BT7:BT131" si="12">SUM(BJ7:BS7)</f>
        <v>12420</v>
      </c>
      <c r="BU7" s="71">
        <f t="shared" ref="BU7:BU130" si="13">BT7/$BT$131</f>
        <v>0.4435714286</v>
      </c>
      <c r="BV7" s="71">
        <f t="shared" ref="BV7:BV130" si="14">BU7*100</f>
        <v>44.35714286</v>
      </c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</row>
    <row r="8">
      <c r="A8" s="2" t="s">
        <v>46</v>
      </c>
      <c r="B8" s="24"/>
      <c r="C8" s="13" t="s">
        <v>53</v>
      </c>
      <c r="D8" s="13" t="s">
        <v>54</v>
      </c>
      <c r="E8" s="2">
        <v>9331069.0</v>
      </c>
      <c r="F8" s="44">
        <v>100.0</v>
      </c>
      <c r="G8" s="44">
        <v>100.0</v>
      </c>
      <c r="H8" s="44">
        <v>100.0</v>
      </c>
      <c r="I8" s="44">
        <v>100.0</v>
      </c>
      <c r="J8" s="44">
        <v>100.0</v>
      </c>
      <c r="K8" s="44">
        <v>100.0</v>
      </c>
      <c r="L8" s="73">
        <v>100.0</v>
      </c>
      <c r="M8" s="73">
        <v>100.0</v>
      </c>
      <c r="N8" s="79">
        <v>100.0</v>
      </c>
      <c r="O8" s="79">
        <v>100.0</v>
      </c>
      <c r="P8" s="79">
        <v>100.0</v>
      </c>
      <c r="Q8" s="73">
        <v>100.0</v>
      </c>
      <c r="R8" s="73">
        <v>100.0</v>
      </c>
      <c r="S8" s="73">
        <v>100.0</v>
      </c>
      <c r="T8" s="73">
        <v>100.0</v>
      </c>
      <c r="U8" s="73">
        <v>90.0</v>
      </c>
      <c r="V8" s="73">
        <v>100.0</v>
      </c>
      <c r="W8" s="73">
        <v>100.0</v>
      </c>
      <c r="X8" s="73">
        <v>70.0</v>
      </c>
      <c r="Y8" s="73">
        <v>80.0</v>
      </c>
      <c r="Z8" s="71"/>
      <c r="AA8" s="71"/>
      <c r="AB8" s="73">
        <v>100.0</v>
      </c>
      <c r="AC8" s="73">
        <v>100.0</v>
      </c>
      <c r="AD8" s="73">
        <v>100.0</v>
      </c>
      <c r="AE8" s="73">
        <v>100.0</v>
      </c>
      <c r="AF8" s="73">
        <v>100.0</v>
      </c>
      <c r="AG8" s="73">
        <v>100.0</v>
      </c>
      <c r="AH8" s="73">
        <v>100.0</v>
      </c>
      <c r="AI8" s="73">
        <v>100.0</v>
      </c>
      <c r="AJ8" s="73">
        <v>100.0</v>
      </c>
      <c r="AK8" s="73">
        <v>100.0</v>
      </c>
      <c r="AL8" s="73">
        <v>100.0</v>
      </c>
      <c r="AM8" s="73">
        <v>100.0</v>
      </c>
      <c r="AN8" s="73">
        <v>100.0</v>
      </c>
      <c r="AO8" s="73">
        <v>100.0</v>
      </c>
      <c r="AP8" s="49">
        <v>100.0</v>
      </c>
      <c r="AQ8" s="49">
        <v>80.0</v>
      </c>
      <c r="AR8" s="80">
        <v>100.0</v>
      </c>
      <c r="AS8" s="80">
        <v>100.0</v>
      </c>
      <c r="AT8" s="80">
        <v>100.0</v>
      </c>
      <c r="AU8" s="80">
        <v>100.0</v>
      </c>
      <c r="AV8" s="80">
        <v>100.0</v>
      </c>
      <c r="AW8" s="81">
        <v>50.0</v>
      </c>
      <c r="AX8" s="80">
        <v>100.0</v>
      </c>
      <c r="AY8" s="80">
        <v>100.0</v>
      </c>
      <c r="AZ8" s="73">
        <v>100.0</v>
      </c>
      <c r="BA8" s="73">
        <v>100.0</v>
      </c>
      <c r="BB8" s="73">
        <v>100.0</v>
      </c>
      <c r="BC8" s="73">
        <v>100.0</v>
      </c>
      <c r="BD8" s="73">
        <v>100.0</v>
      </c>
      <c r="BE8" s="73">
        <v>100.0</v>
      </c>
      <c r="BF8" s="73">
        <v>100.0</v>
      </c>
      <c r="BG8" s="73">
        <v>100.0</v>
      </c>
      <c r="BH8" s="73">
        <v>0.0</v>
      </c>
      <c r="BI8" s="73">
        <v>0.0</v>
      </c>
      <c r="BJ8" s="57">
        <f t="shared" si="2"/>
        <v>3000</v>
      </c>
      <c r="BK8" s="71">
        <f t="shared" si="3"/>
        <v>4000</v>
      </c>
      <c r="BL8" s="71">
        <f t="shared" si="4"/>
        <v>2700</v>
      </c>
      <c r="BM8" s="71">
        <f t="shared" si="5"/>
        <v>1000</v>
      </c>
      <c r="BN8" s="71">
        <f t="shared" si="6"/>
        <v>4000</v>
      </c>
      <c r="BO8" s="71">
        <f t="shared" si="7"/>
        <v>2000</v>
      </c>
      <c r="BP8" s="71">
        <f t="shared" si="8"/>
        <v>960</v>
      </c>
      <c r="BQ8" s="71">
        <f t="shared" si="9"/>
        <v>3900</v>
      </c>
      <c r="BR8" s="71">
        <f t="shared" si="10"/>
        <v>3000</v>
      </c>
      <c r="BS8" s="71">
        <f t="shared" si="11"/>
        <v>1000</v>
      </c>
      <c r="BT8" s="71">
        <f t="shared" si="12"/>
        <v>25560</v>
      </c>
      <c r="BU8" s="71">
        <f t="shared" si="13"/>
        <v>0.9128571429</v>
      </c>
      <c r="BV8" s="71">
        <f t="shared" si="14"/>
        <v>91.28571429</v>
      </c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</row>
    <row r="9">
      <c r="A9" s="2" t="s">
        <v>55</v>
      </c>
      <c r="B9" s="2" t="s">
        <v>56</v>
      </c>
      <c r="C9" s="13" t="s">
        <v>57</v>
      </c>
      <c r="D9" s="13" t="s">
        <v>58</v>
      </c>
      <c r="E9" s="2">
        <v>9331902.0</v>
      </c>
      <c r="F9" s="44">
        <v>100.0</v>
      </c>
      <c r="G9" s="44">
        <v>100.0</v>
      </c>
      <c r="H9" s="44">
        <v>100.0</v>
      </c>
      <c r="I9" s="44">
        <v>100.0</v>
      </c>
      <c r="J9" s="44">
        <v>100.0</v>
      </c>
      <c r="K9" s="44">
        <v>80.0</v>
      </c>
      <c r="L9" s="73">
        <v>100.0</v>
      </c>
      <c r="M9" s="73">
        <v>100.0</v>
      </c>
      <c r="N9" s="79">
        <v>100.0</v>
      </c>
      <c r="O9" s="79">
        <v>100.0</v>
      </c>
      <c r="P9" s="79">
        <v>100.0</v>
      </c>
      <c r="Q9" s="73">
        <v>100.0</v>
      </c>
      <c r="R9" s="73">
        <v>100.0</v>
      </c>
      <c r="S9" s="73">
        <v>100.0</v>
      </c>
      <c r="T9" s="73">
        <v>100.0</v>
      </c>
      <c r="U9" s="73">
        <v>100.0</v>
      </c>
      <c r="V9" s="73">
        <v>100.0</v>
      </c>
      <c r="W9" s="73">
        <v>100.0</v>
      </c>
      <c r="X9" s="73">
        <v>100.0</v>
      </c>
      <c r="Y9" s="73">
        <v>100.0</v>
      </c>
      <c r="Z9" s="73">
        <v>0.0</v>
      </c>
      <c r="AA9" s="73">
        <v>0.0</v>
      </c>
      <c r="AB9" s="73">
        <v>100.0</v>
      </c>
      <c r="AC9" s="73">
        <v>100.0</v>
      </c>
      <c r="AD9" s="73">
        <v>100.0</v>
      </c>
      <c r="AE9" s="73">
        <v>100.0</v>
      </c>
      <c r="AF9" s="73">
        <v>100.0</v>
      </c>
      <c r="AG9" s="73">
        <v>100.0</v>
      </c>
      <c r="AH9" s="73">
        <v>100.0</v>
      </c>
      <c r="AI9" s="73">
        <v>100.0</v>
      </c>
      <c r="AJ9" s="73">
        <v>100.0</v>
      </c>
      <c r="AK9" s="73">
        <v>100.0</v>
      </c>
      <c r="AL9" s="73">
        <v>0.0</v>
      </c>
      <c r="AM9" s="73">
        <v>0.0</v>
      </c>
      <c r="AN9" s="73">
        <v>0.0</v>
      </c>
      <c r="AO9" s="73">
        <v>0.0</v>
      </c>
      <c r="AP9" s="82">
        <v>100.0</v>
      </c>
      <c r="AQ9" s="82">
        <v>100.0</v>
      </c>
      <c r="AR9" s="73">
        <v>100.0</v>
      </c>
      <c r="AS9" s="73">
        <v>100.0</v>
      </c>
      <c r="AT9" s="73">
        <v>100.0</v>
      </c>
      <c r="AU9" s="73">
        <v>100.0</v>
      </c>
      <c r="AV9" s="73">
        <v>100.0</v>
      </c>
      <c r="AW9" s="73">
        <v>100.0</v>
      </c>
      <c r="AX9" s="73">
        <v>0.0</v>
      </c>
      <c r="AY9" s="73">
        <v>0.0</v>
      </c>
      <c r="AZ9" s="73">
        <v>0.0</v>
      </c>
      <c r="BA9" s="73">
        <v>0.0</v>
      </c>
      <c r="BB9" s="73">
        <v>0.0</v>
      </c>
      <c r="BC9" s="73">
        <v>0.0</v>
      </c>
      <c r="BD9" s="73">
        <v>0.0</v>
      </c>
      <c r="BE9" s="73">
        <v>0.0</v>
      </c>
      <c r="BF9" s="73">
        <v>0.0</v>
      </c>
      <c r="BG9" s="73">
        <v>0.0</v>
      </c>
      <c r="BH9" s="73">
        <v>0.0</v>
      </c>
      <c r="BI9" s="73">
        <v>0.0</v>
      </c>
      <c r="BJ9" s="57">
        <f t="shared" si="2"/>
        <v>2960</v>
      </c>
      <c r="BK9" s="71">
        <f t="shared" si="3"/>
        <v>4000</v>
      </c>
      <c r="BL9" s="71">
        <f t="shared" si="4"/>
        <v>3000</v>
      </c>
      <c r="BM9" s="71">
        <f t="shared" si="5"/>
        <v>1000</v>
      </c>
      <c r="BN9" s="71">
        <f t="shared" si="6"/>
        <v>4000</v>
      </c>
      <c r="BO9" s="71">
        <f t="shared" si="7"/>
        <v>0</v>
      </c>
      <c r="BP9" s="71">
        <f t="shared" si="8"/>
        <v>1000</v>
      </c>
      <c r="BQ9" s="71">
        <f t="shared" si="9"/>
        <v>3000</v>
      </c>
      <c r="BR9" s="71">
        <f t="shared" si="10"/>
        <v>0</v>
      </c>
      <c r="BS9" s="71">
        <f t="shared" si="11"/>
        <v>0</v>
      </c>
      <c r="BT9" s="71">
        <f t="shared" si="12"/>
        <v>18960</v>
      </c>
      <c r="BU9" s="71">
        <f t="shared" si="13"/>
        <v>0.6771428571</v>
      </c>
      <c r="BV9" s="71">
        <f t="shared" si="14"/>
        <v>67.71428571</v>
      </c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</row>
    <row r="10">
      <c r="A10" s="2" t="s">
        <v>62</v>
      </c>
      <c r="B10" s="2" t="s">
        <v>63</v>
      </c>
      <c r="C10" s="13" t="s">
        <v>64</v>
      </c>
      <c r="D10" s="13" t="s">
        <v>65</v>
      </c>
      <c r="E10" s="2">
        <v>9331908.0</v>
      </c>
      <c r="F10" s="44">
        <v>100.0</v>
      </c>
      <c r="G10" s="44">
        <v>100.0</v>
      </c>
      <c r="H10" s="44">
        <v>100.0</v>
      </c>
      <c r="I10" s="44">
        <v>100.0</v>
      </c>
      <c r="J10" s="44">
        <v>100.0</v>
      </c>
      <c r="K10" s="44">
        <v>80.0</v>
      </c>
      <c r="L10" s="71"/>
      <c r="M10" s="71"/>
      <c r="N10" s="74"/>
      <c r="O10" s="74"/>
      <c r="P10" s="74"/>
      <c r="Q10" s="71"/>
      <c r="R10" s="71"/>
      <c r="S10" s="71"/>
      <c r="T10" s="73">
        <v>100.0</v>
      </c>
      <c r="U10" s="73">
        <v>100.0</v>
      </c>
      <c r="V10" s="73">
        <v>100.0</v>
      </c>
      <c r="W10" s="73">
        <v>100.0</v>
      </c>
      <c r="X10" s="73">
        <v>100.0</v>
      </c>
      <c r="Y10" s="73">
        <v>100.0</v>
      </c>
      <c r="Z10" s="73">
        <v>50.0</v>
      </c>
      <c r="AA10" s="73">
        <v>30.0</v>
      </c>
      <c r="AB10" s="73">
        <v>100.0</v>
      </c>
      <c r="AC10" s="73">
        <v>50.0</v>
      </c>
      <c r="AD10" s="73">
        <v>100.0</v>
      </c>
      <c r="AE10" s="73">
        <v>100.0</v>
      </c>
      <c r="AF10" s="73">
        <v>100.0</v>
      </c>
      <c r="AG10" s="73">
        <v>100.0</v>
      </c>
      <c r="AH10" s="73">
        <v>0.0</v>
      </c>
      <c r="AI10" s="73">
        <v>0.0</v>
      </c>
      <c r="AJ10" s="73">
        <v>0.0</v>
      </c>
      <c r="AK10" s="73">
        <v>0.0</v>
      </c>
      <c r="AL10" s="73">
        <v>100.0</v>
      </c>
      <c r="AM10" s="73">
        <v>100.0</v>
      </c>
      <c r="AN10" s="73">
        <v>100.0</v>
      </c>
      <c r="AO10" s="73">
        <v>100.0</v>
      </c>
      <c r="AP10" s="49">
        <v>100.0</v>
      </c>
      <c r="AQ10" s="49">
        <v>80.0</v>
      </c>
      <c r="AR10" s="73">
        <v>0.0</v>
      </c>
      <c r="AS10" s="73">
        <v>0.0</v>
      </c>
      <c r="AT10" s="73">
        <v>0.0</v>
      </c>
      <c r="AU10" s="73">
        <v>0.0</v>
      </c>
      <c r="AV10" s="73">
        <v>0.0</v>
      </c>
      <c r="AW10" s="73">
        <v>0.0</v>
      </c>
      <c r="AX10" s="73">
        <v>0.0</v>
      </c>
      <c r="AY10" s="73">
        <v>0.0</v>
      </c>
      <c r="AZ10" s="73">
        <v>100.0</v>
      </c>
      <c r="BA10" s="73">
        <v>100.0</v>
      </c>
      <c r="BB10" s="73">
        <v>100.0</v>
      </c>
      <c r="BC10" s="73">
        <v>100.0</v>
      </c>
      <c r="BD10" s="73">
        <v>0.0</v>
      </c>
      <c r="BE10" s="73">
        <v>0.0</v>
      </c>
      <c r="BF10" s="73">
        <v>100.0</v>
      </c>
      <c r="BG10" s="73">
        <v>50.0</v>
      </c>
      <c r="BH10" s="73">
        <v>100.0</v>
      </c>
      <c r="BI10" s="73">
        <v>90.0</v>
      </c>
      <c r="BJ10" s="57">
        <f t="shared" si="2"/>
        <v>2960</v>
      </c>
      <c r="BK10" s="71">
        <f t="shared" si="3"/>
        <v>0</v>
      </c>
      <c r="BL10" s="71">
        <f t="shared" si="4"/>
        <v>3460</v>
      </c>
      <c r="BM10" s="71">
        <f t="shared" si="5"/>
        <v>900</v>
      </c>
      <c r="BN10" s="71">
        <f t="shared" si="6"/>
        <v>2000</v>
      </c>
      <c r="BO10" s="71">
        <f t="shared" si="7"/>
        <v>2000</v>
      </c>
      <c r="BP10" s="71">
        <f t="shared" si="8"/>
        <v>960</v>
      </c>
      <c r="BQ10" s="71">
        <f t="shared" si="9"/>
        <v>0</v>
      </c>
      <c r="BR10" s="71">
        <f t="shared" si="10"/>
        <v>2000</v>
      </c>
      <c r="BS10" s="71">
        <f t="shared" si="11"/>
        <v>1880</v>
      </c>
      <c r="BT10" s="71">
        <f t="shared" si="12"/>
        <v>16160</v>
      </c>
      <c r="BU10" s="71">
        <f t="shared" si="13"/>
        <v>0.5771428571</v>
      </c>
      <c r="BV10" s="71">
        <f t="shared" si="14"/>
        <v>57.71428571</v>
      </c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</row>
    <row r="11">
      <c r="A11" s="2" t="s">
        <v>66</v>
      </c>
      <c r="B11" s="2" t="s">
        <v>67</v>
      </c>
      <c r="C11" s="13" t="s">
        <v>68</v>
      </c>
      <c r="D11" s="13" t="s">
        <v>69</v>
      </c>
      <c r="E11" s="2">
        <v>9428801.0</v>
      </c>
      <c r="F11" s="41"/>
      <c r="G11" s="41"/>
      <c r="H11" s="41"/>
      <c r="I11" s="41"/>
      <c r="J11" s="41"/>
      <c r="K11" s="41"/>
      <c r="L11" s="71"/>
      <c r="M11" s="71"/>
      <c r="N11" s="74"/>
      <c r="O11" s="74"/>
      <c r="P11" s="74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3">
        <v>0.0</v>
      </c>
      <c r="AE11" s="73">
        <v>0.0</v>
      </c>
      <c r="AF11" s="73">
        <v>0.0</v>
      </c>
      <c r="AG11" s="73">
        <v>0.0</v>
      </c>
      <c r="AH11" s="73">
        <v>0.0</v>
      </c>
      <c r="AI11" s="73">
        <v>0.0</v>
      </c>
      <c r="AJ11" s="73">
        <v>0.0</v>
      </c>
      <c r="AK11" s="73">
        <v>0.0</v>
      </c>
      <c r="AL11" s="73">
        <v>0.0</v>
      </c>
      <c r="AM11" s="73">
        <v>0.0</v>
      </c>
      <c r="AN11" s="73">
        <v>0.0</v>
      </c>
      <c r="AO11" s="73">
        <v>0.0</v>
      </c>
      <c r="AP11" s="78">
        <v>0.0</v>
      </c>
      <c r="AQ11" s="78">
        <v>0.0</v>
      </c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57">
        <f t="shared" si="2"/>
        <v>0</v>
      </c>
      <c r="BK11" s="71">
        <f t="shared" si="3"/>
        <v>0</v>
      </c>
      <c r="BL11" s="71">
        <f t="shared" si="4"/>
        <v>0</v>
      </c>
      <c r="BM11" s="71">
        <f t="shared" si="5"/>
        <v>0</v>
      </c>
      <c r="BN11" s="71">
        <f t="shared" si="6"/>
        <v>0</v>
      </c>
      <c r="BO11" s="71">
        <f t="shared" si="7"/>
        <v>0</v>
      </c>
      <c r="BP11" s="71">
        <f t="shared" si="8"/>
        <v>0</v>
      </c>
      <c r="BQ11" s="71">
        <f t="shared" si="9"/>
        <v>0</v>
      </c>
      <c r="BR11" s="71">
        <f t="shared" si="10"/>
        <v>0</v>
      </c>
      <c r="BS11" s="71">
        <f t="shared" si="11"/>
        <v>0</v>
      </c>
      <c r="BT11" s="71">
        <f t="shared" si="12"/>
        <v>0</v>
      </c>
      <c r="BU11" s="71">
        <f t="shared" si="13"/>
        <v>0</v>
      </c>
      <c r="BV11" s="71">
        <f t="shared" si="14"/>
        <v>0</v>
      </c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</row>
    <row r="12">
      <c r="A12" s="2" t="s">
        <v>70</v>
      </c>
      <c r="B12" s="2" t="s">
        <v>71</v>
      </c>
      <c r="C12" s="13" t="s">
        <v>72</v>
      </c>
      <c r="D12" s="13" t="s">
        <v>73</v>
      </c>
      <c r="E12" s="2">
        <v>9431017.0</v>
      </c>
      <c r="F12" s="41"/>
      <c r="G12" s="41"/>
      <c r="H12" s="41"/>
      <c r="I12" s="41"/>
      <c r="J12" s="41"/>
      <c r="K12" s="41"/>
      <c r="L12" s="71"/>
      <c r="M12" s="71"/>
      <c r="N12" s="74"/>
      <c r="O12" s="74"/>
      <c r="P12" s="74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3">
        <v>0.0</v>
      </c>
      <c r="AE12" s="73">
        <v>0.0</v>
      </c>
      <c r="AF12" s="73">
        <v>0.0</v>
      </c>
      <c r="AG12" s="73">
        <v>0.0</v>
      </c>
      <c r="AH12" s="73">
        <v>0.0</v>
      </c>
      <c r="AI12" s="73">
        <v>0.0</v>
      </c>
      <c r="AJ12" s="73">
        <v>0.0</v>
      </c>
      <c r="AK12" s="73">
        <v>0.0</v>
      </c>
      <c r="AL12" s="73">
        <v>0.0</v>
      </c>
      <c r="AM12" s="73">
        <v>0.0</v>
      </c>
      <c r="AN12" s="73">
        <v>0.0</v>
      </c>
      <c r="AO12" s="73">
        <v>0.0</v>
      </c>
      <c r="AP12" s="49">
        <v>0.0</v>
      </c>
      <c r="AQ12" s="49">
        <v>0.0</v>
      </c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57">
        <f t="shared" si="2"/>
        <v>0</v>
      </c>
      <c r="BK12" s="71">
        <f t="shared" si="3"/>
        <v>0</v>
      </c>
      <c r="BL12" s="71">
        <f t="shared" si="4"/>
        <v>0</v>
      </c>
      <c r="BM12" s="71">
        <f t="shared" si="5"/>
        <v>0</v>
      </c>
      <c r="BN12" s="71">
        <f t="shared" si="6"/>
        <v>0</v>
      </c>
      <c r="BO12" s="71">
        <f t="shared" si="7"/>
        <v>0</v>
      </c>
      <c r="BP12" s="71">
        <f t="shared" si="8"/>
        <v>0</v>
      </c>
      <c r="BQ12" s="71">
        <f t="shared" si="9"/>
        <v>0</v>
      </c>
      <c r="BR12" s="71">
        <f t="shared" si="10"/>
        <v>0</v>
      </c>
      <c r="BS12" s="71">
        <f t="shared" si="11"/>
        <v>0</v>
      </c>
      <c r="BT12" s="71">
        <f t="shared" si="12"/>
        <v>0</v>
      </c>
      <c r="BU12" s="71">
        <f t="shared" si="13"/>
        <v>0</v>
      </c>
      <c r="BV12" s="71">
        <f t="shared" si="14"/>
        <v>0</v>
      </c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</row>
    <row r="13">
      <c r="A13" s="2" t="s">
        <v>74</v>
      </c>
      <c r="B13" s="2" t="s">
        <v>75</v>
      </c>
      <c r="C13" s="13" t="s">
        <v>76</v>
      </c>
      <c r="D13" s="13" t="s">
        <v>77</v>
      </c>
      <c r="E13" s="2">
        <v>9431026.0</v>
      </c>
      <c r="F13" s="44">
        <v>100.0</v>
      </c>
      <c r="G13" s="44">
        <v>100.0</v>
      </c>
      <c r="H13" s="44">
        <v>100.0</v>
      </c>
      <c r="I13" s="44">
        <v>100.0</v>
      </c>
      <c r="J13" s="44">
        <v>100.0</v>
      </c>
      <c r="K13" s="44">
        <v>80.0</v>
      </c>
      <c r="L13" s="73">
        <v>100.0</v>
      </c>
      <c r="M13" s="73">
        <v>100.0</v>
      </c>
      <c r="N13" s="79">
        <v>100.0</v>
      </c>
      <c r="O13" s="79">
        <v>100.0</v>
      </c>
      <c r="P13" s="79">
        <v>100.0</v>
      </c>
      <c r="Q13" s="73">
        <v>100.0</v>
      </c>
      <c r="R13" s="73">
        <v>100.0</v>
      </c>
      <c r="S13" s="73">
        <v>100.0</v>
      </c>
      <c r="T13" s="73">
        <v>100.0</v>
      </c>
      <c r="U13" s="73">
        <v>100.0</v>
      </c>
      <c r="V13" s="73">
        <v>100.0</v>
      </c>
      <c r="W13" s="73">
        <v>100.0</v>
      </c>
      <c r="X13" s="73">
        <v>100.0</v>
      </c>
      <c r="Y13" s="73">
        <v>100.0</v>
      </c>
      <c r="Z13" s="73">
        <v>100.0</v>
      </c>
      <c r="AA13" s="73">
        <v>100.0</v>
      </c>
      <c r="AB13" s="73">
        <v>100.0</v>
      </c>
      <c r="AC13" s="73">
        <v>100.0</v>
      </c>
      <c r="AD13" s="73">
        <v>100.0</v>
      </c>
      <c r="AE13" s="73">
        <v>100.0</v>
      </c>
      <c r="AF13" s="73">
        <v>100.0</v>
      </c>
      <c r="AG13" s="73">
        <v>100.0</v>
      </c>
      <c r="AH13" s="73">
        <v>100.0</v>
      </c>
      <c r="AI13" s="73">
        <v>100.0</v>
      </c>
      <c r="AJ13" s="73">
        <v>100.0</v>
      </c>
      <c r="AK13" s="71"/>
      <c r="AL13" s="73">
        <v>100.0</v>
      </c>
      <c r="AM13" s="73">
        <v>100.0</v>
      </c>
      <c r="AN13" s="73">
        <v>100.0</v>
      </c>
      <c r="AO13" s="73">
        <v>100.0</v>
      </c>
      <c r="AP13" s="84">
        <v>100.0</v>
      </c>
      <c r="AQ13" s="84">
        <v>100.0</v>
      </c>
      <c r="AR13" s="73">
        <v>100.0</v>
      </c>
      <c r="AS13" s="73">
        <v>100.0</v>
      </c>
      <c r="AT13" s="73">
        <v>100.0</v>
      </c>
      <c r="AU13" s="73">
        <v>100.0</v>
      </c>
      <c r="AV13" s="73">
        <v>100.0</v>
      </c>
      <c r="AW13" s="73">
        <v>100.0</v>
      </c>
      <c r="AX13" s="73">
        <v>100.0</v>
      </c>
      <c r="AY13" s="73">
        <v>100.0</v>
      </c>
      <c r="AZ13" s="73">
        <v>100.0</v>
      </c>
      <c r="BA13" s="73">
        <v>100.0</v>
      </c>
      <c r="BB13" s="73">
        <v>100.0</v>
      </c>
      <c r="BC13" s="73">
        <v>100.0</v>
      </c>
      <c r="BD13" s="73">
        <v>100.0</v>
      </c>
      <c r="BE13" s="73">
        <v>100.0</v>
      </c>
      <c r="BF13" s="73">
        <v>100.0</v>
      </c>
      <c r="BG13" s="73">
        <v>100.0</v>
      </c>
      <c r="BH13" s="73">
        <v>100.0</v>
      </c>
      <c r="BI13" s="73">
        <v>100.0</v>
      </c>
      <c r="BJ13" s="57">
        <f t="shared" si="2"/>
        <v>2960</v>
      </c>
      <c r="BK13" s="71">
        <f t="shared" si="3"/>
        <v>4000</v>
      </c>
      <c r="BL13" s="71">
        <f t="shared" si="4"/>
        <v>4000</v>
      </c>
      <c r="BM13" s="71">
        <f t="shared" si="5"/>
        <v>1000</v>
      </c>
      <c r="BN13" s="71">
        <f t="shared" si="6"/>
        <v>3800</v>
      </c>
      <c r="BO13" s="71">
        <f t="shared" si="7"/>
        <v>2000</v>
      </c>
      <c r="BP13" s="71">
        <f t="shared" si="8"/>
        <v>1000</v>
      </c>
      <c r="BQ13" s="71">
        <f t="shared" si="9"/>
        <v>4000</v>
      </c>
      <c r="BR13" s="71">
        <f t="shared" si="10"/>
        <v>3000</v>
      </c>
      <c r="BS13" s="71">
        <f t="shared" si="11"/>
        <v>2000</v>
      </c>
      <c r="BT13" s="71">
        <f t="shared" si="12"/>
        <v>27760</v>
      </c>
      <c r="BU13" s="71">
        <f t="shared" si="13"/>
        <v>0.9914285714</v>
      </c>
      <c r="BV13" s="71">
        <f t="shared" si="14"/>
        <v>99.14285714</v>
      </c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</row>
    <row r="14">
      <c r="A14" s="2" t="s">
        <v>78</v>
      </c>
      <c r="B14" s="2" t="s">
        <v>79</v>
      </c>
      <c r="C14" s="13" t="s">
        <v>80</v>
      </c>
      <c r="D14" s="13" t="s">
        <v>81</v>
      </c>
      <c r="E14" s="2">
        <v>9431068.0</v>
      </c>
      <c r="F14" s="44">
        <v>100.0</v>
      </c>
      <c r="G14" s="44">
        <v>100.0</v>
      </c>
      <c r="H14" s="44">
        <v>100.0</v>
      </c>
      <c r="I14" s="44">
        <v>100.0</v>
      </c>
      <c r="J14" s="44">
        <v>100.0</v>
      </c>
      <c r="K14" s="44">
        <v>80.0</v>
      </c>
      <c r="L14" s="73">
        <v>100.0</v>
      </c>
      <c r="M14" s="73">
        <v>100.0</v>
      </c>
      <c r="N14" s="79">
        <v>100.0</v>
      </c>
      <c r="O14" s="79">
        <v>100.0</v>
      </c>
      <c r="P14" s="79">
        <v>100.0</v>
      </c>
      <c r="Q14" s="73">
        <v>100.0</v>
      </c>
      <c r="R14" s="73">
        <v>100.0</v>
      </c>
      <c r="S14" s="73">
        <v>100.0</v>
      </c>
      <c r="T14" s="73">
        <v>100.0</v>
      </c>
      <c r="U14" s="73">
        <v>100.0</v>
      </c>
      <c r="V14" s="73">
        <v>100.0</v>
      </c>
      <c r="W14" s="73">
        <v>100.0</v>
      </c>
      <c r="X14" s="73">
        <v>100.0</v>
      </c>
      <c r="Y14" s="73">
        <v>100.0</v>
      </c>
      <c r="Z14" s="73">
        <v>100.0</v>
      </c>
      <c r="AA14" s="73">
        <v>100.0</v>
      </c>
      <c r="AB14" s="73">
        <v>100.0</v>
      </c>
      <c r="AC14" s="73">
        <v>100.0</v>
      </c>
      <c r="AD14" s="73">
        <v>100.0</v>
      </c>
      <c r="AE14" s="73">
        <v>100.0</v>
      </c>
      <c r="AF14" s="73">
        <v>100.0</v>
      </c>
      <c r="AG14" s="73">
        <v>100.0</v>
      </c>
      <c r="AH14" s="73">
        <v>100.0</v>
      </c>
      <c r="AI14" s="73">
        <v>100.0</v>
      </c>
      <c r="AJ14" s="73">
        <v>100.0</v>
      </c>
      <c r="AK14" s="73">
        <v>100.0</v>
      </c>
      <c r="AL14" s="73">
        <v>100.0</v>
      </c>
      <c r="AM14" s="73">
        <v>100.0</v>
      </c>
      <c r="AN14" s="73">
        <v>100.0</v>
      </c>
      <c r="AO14" s="73">
        <v>100.0</v>
      </c>
      <c r="AP14" s="42">
        <v>100.0</v>
      </c>
      <c r="AQ14" s="42">
        <v>100.0</v>
      </c>
      <c r="AR14" s="73">
        <v>100.0</v>
      </c>
      <c r="AS14" s="73">
        <v>100.0</v>
      </c>
      <c r="AT14" s="73">
        <v>100.0</v>
      </c>
      <c r="AU14" s="73">
        <v>100.0</v>
      </c>
      <c r="AV14" s="73">
        <v>100.0</v>
      </c>
      <c r="AW14" s="73">
        <v>50.0</v>
      </c>
      <c r="AX14" s="73">
        <v>100.0</v>
      </c>
      <c r="AY14" s="73">
        <v>100.0</v>
      </c>
      <c r="AZ14" s="73">
        <v>100.0</v>
      </c>
      <c r="BA14" s="73">
        <v>100.0</v>
      </c>
      <c r="BB14" s="73">
        <v>100.0</v>
      </c>
      <c r="BC14" s="73">
        <v>100.0</v>
      </c>
      <c r="BD14" s="73">
        <v>100.0</v>
      </c>
      <c r="BE14" s="73">
        <v>100.0</v>
      </c>
      <c r="BF14" s="73">
        <v>100.0</v>
      </c>
      <c r="BG14" s="73">
        <v>100.0</v>
      </c>
      <c r="BH14" s="73">
        <v>100.0</v>
      </c>
      <c r="BI14" s="73">
        <v>100.0</v>
      </c>
      <c r="BJ14" s="57">
        <f t="shared" si="2"/>
        <v>2960</v>
      </c>
      <c r="BK14" s="71">
        <f t="shared" si="3"/>
        <v>4000</v>
      </c>
      <c r="BL14" s="71">
        <f t="shared" si="4"/>
        <v>4000</v>
      </c>
      <c r="BM14" s="71">
        <f t="shared" si="5"/>
        <v>1000</v>
      </c>
      <c r="BN14" s="71">
        <f t="shared" si="6"/>
        <v>4000</v>
      </c>
      <c r="BO14" s="71">
        <f t="shared" si="7"/>
        <v>2000</v>
      </c>
      <c r="BP14" s="71">
        <f t="shared" si="8"/>
        <v>1000</v>
      </c>
      <c r="BQ14" s="71">
        <f t="shared" si="9"/>
        <v>3900</v>
      </c>
      <c r="BR14" s="71">
        <f t="shared" si="10"/>
        <v>3000</v>
      </c>
      <c r="BS14" s="71">
        <f t="shared" si="11"/>
        <v>2000</v>
      </c>
      <c r="BT14" s="71">
        <f t="shared" si="12"/>
        <v>27860</v>
      </c>
      <c r="BU14" s="71">
        <f t="shared" si="13"/>
        <v>0.995</v>
      </c>
      <c r="BV14" s="71">
        <f t="shared" si="14"/>
        <v>99.5</v>
      </c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</row>
    <row r="15">
      <c r="A15" s="2" t="s">
        <v>82</v>
      </c>
      <c r="B15" s="2" t="s">
        <v>84</v>
      </c>
      <c r="C15" s="13" t="s">
        <v>85</v>
      </c>
      <c r="D15" s="13" t="s">
        <v>86</v>
      </c>
      <c r="E15" s="2">
        <v>9431071.0</v>
      </c>
      <c r="F15" s="44">
        <v>100.0</v>
      </c>
      <c r="G15" s="44">
        <v>100.0</v>
      </c>
      <c r="H15" s="44">
        <v>100.0</v>
      </c>
      <c r="I15" s="44">
        <v>100.0</v>
      </c>
      <c r="J15" s="44">
        <v>100.0</v>
      </c>
      <c r="K15" s="44">
        <v>80.0</v>
      </c>
      <c r="L15" s="73">
        <v>100.0</v>
      </c>
      <c r="M15" s="73">
        <v>100.0</v>
      </c>
      <c r="N15" s="79">
        <v>100.0</v>
      </c>
      <c r="O15" s="79">
        <v>100.0</v>
      </c>
      <c r="P15" s="79">
        <v>100.0</v>
      </c>
      <c r="Q15" s="73">
        <v>100.0</v>
      </c>
      <c r="R15" s="73">
        <v>100.0</v>
      </c>
      <c r="S15" s="73">
        <v>100.0</v>
      </c>
      <c r="T15" s="73">
        <v>100.0</v>
      </c>
      <c r="U15" s="73">
        <v>100.0</v>
      </c>
      <c r="V15" s="73">
        <v>0.0</v>
      </c>
      <c r="W15" s="73">
        <v>0.0</v>
      </c>
      <c r="X15" s="73">
        <v>70.0</v>
      </c>
      <c r="Y15" s="73">
        <v>90.0</v>
      </c>
      <c r="Z15" s="71"/>
      <c r="AA15" s="71"/>
      <c r="AB15" s="73">
        <v>100.0</v>
      </c>
      <c r="AC15" s="73">
        <v>0.0</v>
      </c>
      <c r="AD15" s="73">
        <v>100.0</v>
      </c>
      <c r="AE15" s="73">
        <v>100.0</v>
      </c>
      <c r="AF15" s="73">
        <v>100.0</v>
      </c>
      <c r="AG15" s="73">
        <v>100.0</v>
      </c>
      <c r="AH15" s="73">
        <v>100.0</v>
      </c>
      <c r="AI15" s="73">
        <v>100.0</v>
      </c>
      <c r="AJ15" s="73">
        <v>100.0</v>
      </c>
      <c r="AK15" s="73">
        <v>100.0</v>
      </c>
      <c r="AL15" s="73">
        <v>100.0</v>
      </c>
      <c r="AM15" s="73">
        <v>100.0</v>
      </c>
      <c r="AN15" s="73">
        <v>100.0</v>
      </c>
      <c r="AO15" s="73">
        <v>100.0</v>
      </c>
      <c r="AP15" s="78">
        <v>30.0</v>
      </c>
      <c r="AQ15" s="78">
        <v>10.0</v>
      </c>
      <c r="AR15" s="73">
        <v>100.0</v>
      </c>
      <c r="AS15" s="73">
        <v>100.0</v>
      </c>
      <c r="AT15" s="73">
        <v>0.0</v>
      </c>
      <c r="AU15" s="73">
        <v>0.0</v>
      </c>
      <c r="AV15" s="73">
        <v>0.0</v>
      </c>
      <c r="AW15" s="73">
        <v>0.0</v>
      </c>
      <c r="AX15" s="73">
        <v>0.0</v>
      </c>
      <c r="AY15" s="73">
        <v>0.0</v>
      </c>
      <c r="AZ15" s="73">
        <v>100.0</v>
      </c>
      <c r="BA15" s="73">
        <v>100.0</v>
      </c>
      <c r="BB15" s="73">
        <v>100.0</v>
      </c>
      <c r="BC15" s="73">
        <v>100.0</v>
      </c>
      <c r="BD15" s="73">
        <v>100.0</v>
      </c>
      <c r="BE15" s="73">
        <v>100.0</v>
      </c>
      <c r="BF15" s="73">
        <v>50.0</v>
      </c>
      <c r="BG15" s="73">
        <v>50.0</v>
      </c>
      <c r="BH15" s="73">
        <v>100.0</v>
      </c>
      <c r="BI15" s="73">
        <v>100.0</v>
      </c>
      <c r="BJ15" s="57">
        <f t="shared" si="2"/>
        <v>2960</v>
      </c>
      <c r="BK15" s="71">
        <f t="shared" si="3"/>
        <v>4000</v>
      </c>
      <c r="BL15" s="71">
        <f t="shared" si="4"/>
        <v>1740</v>
      </c>
      <c r="BM15" s="71">
        <f t="shared" si="5"/>
        <v>800</v>
      </c>
      <c r="BN15" s="71">
        <f t="shared" si="6"/>
        <v>4000</v>
      </c>
      <c r="BO15" s="71">
        <f t="shared" si="7"/>
        <v>2000</v>
      </c>
      <c r="BP15" s="71">
        <f t="shared" si="8"/>
        <v>260</v>
      </c>
      <c r="BQ15" s="71">
        <f t="shared" si="9"/>
        <v>1000</v>
      </c>
      <c r="BR15" s="71">
        <f t="shared" si="10"/>
        <v>3000</v>
      </c>
      <c r="BS15" s="71">
        <f t="shared" si="11"/>
        <v>1500</v>
      </c>
      <c r="BT15" s="71">
        <f t="shared" si="12"/>
        <v>21260</v>
      </c>
      <c r="BU15" s="71">
        <f t="shared" si="13"/>
        <v>0.7592857143</v>
      </c>
      <c r="BV15" s="71">
        <f t="shared" si="14"/>
        <v>75.92857143</v>
      </c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</row>
    <row r="16">
      <c r="A16" s="2" t="s">
        <v>87</v>
      </c>
      <c r="B16" s="2" t="s">
        <v>88</v>
      </c>
      <c r="C16" s="13" t="s">
        <v>89</v>
      </c>
      <c r="D16" s="13" t="s">
        <v>90</v>
      </c>
      <c r="E16" s="2">
        <v>9431073.0</v>
      </c>
      <c r="F16" s="44">
        <v>100.0</v>
      </c>
      <c r="G16" s="44">
        <v>100.0</v>
      </c>
      <c r="H16" s="44">
        <v>100.0</v>
      </c>
      <c r="I16" s="44">
        <v>100.0</v>
      </c>
      <c r="J16" s="44">
        <v>100.0</v>
      </c>
      <c r="K16" s="44">
        <v>80.0</v>
      </c>
      <c r="L16" s="73">
        <v>100.0</v>
      </c>
      <c r="M16" s="73">
        <v>100.0</v>
      </c>
      <c r="N16" s="79">
        <v>100.0</v>
      </c>
      <c r="O16" s="79">
        <v>90.0</v>
      </c>
      <c r="P16" s="79">
        <v>100.0</v>
      </c>
      <c r="Q16" s="73">
        <v>100.0</v>
      </c>
      <c r="R16" s="73">
        <v>100.0</v>
      </c>
      <c r="S16" s="73">
        <v>100.0</v>
      </c>
      <c r="T16" s="73">
        <v>0.0</v>
      </c>
      <c r="U16" s="73">
        <v>0.0</v>
      </c>
      <c r="V16" s="73">
        <v>0.0</v>
      </c>
      <c r="W16" s="73">
        <v>0.0</v>
      </c>
      <c r="X16" s="73">
        <v>0.0</v>
      </c>
      <c r="Y16" s="73">
        <v>0.0</v>
      </c>
      <c r="Z16" s="73">
        <v>0.0</v>
      </c>
      <c r="AA16" s="73">
        <v>0.0</v>
      </c>
      <c r="AB16" s="73">
        <v>100.0</v>
      </c>
      <c r="AC16" s="73">
        <v>0.0</v>
      </c>
      <c r="AD16" s="73">
        <v>80.0</v>
      </c>
      <c r="AE16" s="73">
        <v>80.0</v>
      </c>
      <c r="AF16" s="73">
        <v>80.0</v>
      </c>
      <c r="AG16" s="73">
        <v>80.0</v>
      </c>
      <c r="AH16" s="73">
        <v>80.0</v>
      </c>
      <c r="AI16" s="73">
        <v>80.0</v>
      </c>
      <c r="AJ16" s="73">
        <v>0.0</v>
      </c>
      <c r="AK16" s="73">
        <v>0.0</v>
      </c>
      <c r="AL16" s="73">
        <v>100.0</v>
      </c>
      <c r="AM16" s="73">
        <v>100.0</v>
      </c>
      <c r="AN16" s="73">
        <v>100.0</v>
      </c>
      <c r="AO16" s="73">
        <v>100.0</v>
      </c>
      <c r="AP16" s="49">
        <v>30.0</v>
      </c>
      <c r="AQ16" s="49">
        <v>10.0</v>
      </c>
      <c r="AR16" s="73">
        <v>0.0</v>
      </c>
      <c r="AS16" s="73">
        <v>0.0</v>
      </c>
      <c r="AT16" s="73">
        <v>0.0</v>
      </c>
      <c r="AU16" s="73">
        <v>0.0</v>
      </c>
      <c r="AV16" s="73">
        <v>0.0</v>
      </c>
      <c r="AW16" s="73">
        <v>0.0</v>
      </c>
      <c r="AX16" s="73">
        <v>0.0</v>
      </c>
      <c r="AY16" s="73">
        <v>0.0</v>
      </c>
      <c r="AZ16" s="73">
        <v>0.0</v>
      </c>
      <c r="BA16" s="73">
        <v>0.0</v>
      </c>
      <c r="BB16" s="73">
        <v>0.0</v>
      </c>
      <c r="BC16" s="73">
        <v>0.0</v>
      </c>
      <c r="BD16" s="73">
        <v>0.0</v>
      </c>
      <c r="BE16" s="73">
        <v>0.0</v>
      </c>
      <c r="BF16" s="73">
        <v>0.0</v>
      </c>
      <c r="BG16" s="73">
        <v>0.0</v>
      </c>
      <c r="BH16" s="73">
        <v>0.0</v>
      </c>
      <c r="BI16" s="73">
        <v>0.0</v>
      </c>
      <c r="BJ16" s="57">
        <f t="shared" si="2"/>
        <v>2960</v>
      </c>
      <c r="BK16" s="71">
        <f t="shared" si="3"/>
        <v>3980</v>
      </c>
      <c r="BL16" s="71">
        <f t="shared" si="4"/>
        <v>0</v>
      </c>
      <c r="BM16" s="71">
        <f t="shared" si="5"/>
        <v>800</v>
      </c>
      <c r="BN16" s="71">
        <f t="shared" si="6"/>
        <v>2400</v>
      </c>
      <c r="BO16" s="71">
        <f t="shared" si="7"/>
        <v>2000</v>
      </c>
      <c r="BP16" s="71">
        <f t="shared" si="8"/>
        <v>260</v>
      </c>
      <c r="BQ16" s="71">
        <f t="shared" si="9"/>
        <v>0</v>
      </c>
      <c r="BR16" s="71">
        <f t="shared" si="10"/>
        <v>0</v>
      </c>
      <c r="BS16" s="71">
        <f t="shared" si="11"/>
        <v>0</v>
      </c>
      <c r="BT16" s="71">
        <f t="shared" si="12"/>
        <v>12400</v>
      </c>
      <c r="BU16" s="71">
        <f t="shared" si="13"/>
        <v>0.4428571429</v>
      </c>
      <c r="BV16" s="71">
        <f t="shared" si="14"/>
        <v>44.28571429</v>
      </c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</row>
    <row r="17">
      <c r="A17" s="2" t="s">
        <v>91</v>
      </c>
      <c r="B17" s="2" t="s">
        <v>92</v>
      </c>
      <c r="C17" s="13" t="s">
        <v>93</v>
      </c>
      <c r="D17" s="13" t="s">
        <v>44</v>
      </c>
      <c r="E17" s="2">
        <v>9431801.0</v>
      </c>
      <c r="F17" s="41"/>
      <c r="G17" s="41"/>
      <c r="H17" s="41"/>
      <c r="I17" s="41"/>
      <c r="J17" s="41"/>
      <c r="K17" s="41"/>
      <c r="L17" s="71"/>
      <c r="M17" s="71"/>
      <c r="N17" s="74"/>
      <c r="O17" s="74"/>
      <c r="P17" s="74"/>
      <c r="Q17" s="41"/>
      <c r="R17" s="41"/>
      <c r="S17" s="4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3">
        <v>0.0</v>
      </c>
      <c r="AE17" s="73">
        <v>0.0</v>
      </c>
      <c r="AF17" s="73">
        <v>0.0</v>
      </c>
      <c r="AG17" s="73">
        <v>0.0</v>
      </c>
      <c r="AH17" s="73">
        <v>0.0</v>
      </c>
      <c r="AI17" s="73">
        <v>0.0</v>
      </c>
      <c r="AJ17" s="73">
        <v>0.0</v>
      </c>
      <c r="AK17" s="73">
        <v>0.0</v>
      </c>
      <c r="AL17" s="71"/>
      <c r="AM17" s="71"/>
      <c r="AN17" s="71"/>
      <c r="AO17" s="71"/>
      <c r="AP17" s="78">
        <v>0.0</v>
      </c>
      <c r="AQ17" s="78">
        <v>0.0</v>
      </c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57">
        <f t="shared" si="2"/>
        <v>0</v>
      </c>
      <c r="BK17" s="71">
        <f t="shared" si="3"/>
        <v>0</v>
      </c>
      <c r="BL17" s="71">
        <f t="shared" si="4"/>
        <v>0</v>
      </c>
      <c r="BM17" s="71">
        <f t="shared" si="5"/>
        <v>0</v>
      </c>
      <c r="BN17" s="71">
        <f t="shared" si="6"/>
        <v>0</v>
      </c>
      <c r="BO17" s="71">
        <f t="shared" si="7"/>
        <v>0</v>
      </c>
      <c r="BP17" s="71">
        <f t="shared" si="8"/>
        <v>0</v>
      </c>
      <c r="BQ17" s="71">
        <f t="shared" si="9"/>
        <v>0</v>
      </c>
      <c r="BR17" s="71">
        <f t="shared" si="10"/>
        <v>0</v>
      </c>
      <c r="BS17" s="71">
        <f t="shared" si="11"/>
        <v>0</v>
      </c>
      <c r="BT17" s="71">
        <f t="shared" si="12"/>
        <v>0</v>
      </c>
      <c r="BU17" s="71">
        <f t="shared" si="13"/>
        <v>0</v>
      </c>
      <c r="BV17" s="71">
        <f t="shared" si="14"/>
        <v>0</v>
      </c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</row>
    <row r="18">
      <c r="A18" s="2" t="s">
        <v>94</v>
      </c>
      <c r="B18" s="2" t="s">
        <v>95</v>
      </c>
      <c r="C18" s="13" t="s">
        <v>96</v>
      </c>
      <c r="D18" s="13" t="s">
        <v>97</v>
      </c>
      <c r="E18" s="2">
        <v>9431808.0</v>
      </c>
      <c r="F18" s="44">
        <v>100.0</v>
      </c>
      <c r="G18" s="44">
        <v>100.0</v>
      </c>
      <c r="H18" s="44">
        <v>100.0</v>
      </c>
      <c r="I18" s="44">
        <v>100.0</v>
      </c>
      <c r="J18" s="44">
        <v>100.0</v>
      </c>
      <c r="K18" s="44">
        <v>80.0</v>
      </c>
      <c r="L18" s="73">
        <v>100.0</v>
      </c>
      <c r="M18" s="73">
        <v>100.0</v>
      </c>
      <c r="N18" s="79">
        <v>100.0</v>
      </c>
      <c r="O18" s="79">
        <v>100.0</v>
      </c>
      <c r="P18" s="79">
        <v>100.0</v>
      </c>
      <c r="Q18" s="44">
        <v>100.0</v>
      </c>
      <c r="R18" s="44">
        <v>100.0</v>
      </c>
      <c r="S18" s="44">
        <v>100.0</v>
      </c>
      <c r="T18" s="73">
        <v>100.0</v>
      </c>
      <c r="U18" s="73">
        <v>100.0</v>
      </c>
      <c r="V18" s="73">
        <v>100.0</v>
      </c>
      <c r="W18" s="73">
        <v>100.0</v>
      </c>
      <c r="X18" s="73">
        <v>100.0</v>
      </c>
      <c r="Y18" s="73">
        <v>100.0</v>
      </c>
      <c r="Z18" s="73">
        <v>100.0</v>
      </c>
      <c r="AA18" s="73">
        <v>50.0</v>
      </c>
      <c r="AB18" s="73">
        <v>100.0</v>
      </c>
      <c r="AC18" s="73">
        <v>0.0</v>
      </c>
      <c r="AD18" s="73">
        <v>100.0</v>
      </c>
      <c r="AE18" s="73">
        <v>100.0</v>
      </c>
      <c r="AF18" s="73">
        <v>100.0</v>
      </c>
      <c r="AG18" s="73">
        <v>100.0</v>
      </c>
      <c r="AH18" s="73">
        <v>100.0</v>
      </c>
      <c r="AI18" s="73">
        <v>100.0</v>
      </c>
      <c r="AJ18" s="73">
        <v>100.0</v>
      </c>
      <c r="AK18" s="73">
        <v>100.0</v>
      </c>
      <c r="AL18" s="73">
        <v>100.0</v>
      </c>
      <c r="AM18" s="73">
        <v>100.0</v>
      </c>
      <c r="AN18" s="73">
        <v>100.0</v>
      </c>
      <c r="AO18" s="73">
        <v>100.0</v>
      </c>
      <c r="AP18" s="49">
        <v>70.0</v>
      </c>
      <c r="AQ18" s="49">
        <v>70.0</v>
      </c>
      <c r="AR18" s="80">
        <v>100.0</v>
      </c>
      <c r="AS18" s="81">
        <v>75.0</v>
      </c>
      <c r="AT18" s="80">
        <v>100.0</v>
      </c>
      <c r="AU18" s="81">
        <v>75.0</v>
      </c>
      <c r="AV18" s="80">
        <v>100.0</v>
      </c>
      <c r="AW18" s="80">
        <v>100.0</v>
      </c>
      <c r="AX18" s="81">
        <v>0.0</v>
      </c>
      <c r="AY18" s="81">
        <v>0.0</v>
      </c>
      <c r="AZ18" s="73">
        <v>100.0</v>
      </c>
      <c r="BA18" s="73">
        <v>100.0</v>
      </c>
      <c r="BB18" s="73">
        <v>100.0</v>
      </c>
      <c r="BC18" s="73">
        <v>100.0</v>
      </c>
      <c r="BD18" s="73">
        <v>100.0</v>
      </c>
      <c r="BE18" s="73">
        <v>100.0</v>
      </c>
      <c r="BF18" s="73">
        <v>100.0</v>
      </c>
      <c r="BG18" s="73">
        <v>20.0</v>
      </c>
      <c r="BH18" s="73">
        <v>100.0</v>
      </c>
      <c r="BI18" s="73">
        <v>20.0</v>
      </c>
      <c r="BJ18" s="57">
        <f t="shared" si="2"/>
        <v>2960</v>
      </c>
      <c r="BK18" s="71">
        <f t="shared" si="3"/>
        <v>4000</v>
      </c>
      <c r="BL18" s="71">
        <f t="shared" si="4"/>
        <v>3900</v>
      </c>
      <c r="BM18" s="71">
        <f t="shared" si="5"/>
        <v>800</v>
      </c>
      <c r="BN18" s="71">
        <f t="shared" si="6"/>
        <v>4000</v>
      </c>
      <c r="BO18" s="71">
        <f t="shared" si="7"/>
        <v>2000</v>
      </c>
      <c r="BP18" s="71">
        <f t="shared" si="8"/>
        <v>700</v>
      </c>
      <c r="BQ18" s="71">
        <f t="shared" si="9"/>
        <v>2900</v>
      </c>
      <c r="BR18" s="71">
        <f t="shared" si="10"/>
        <v>3000</v>
      </c>
      <c r="BS18" s="71">
        <f t="shared" si="11"/>
        <v>1680</v>
      </c>
      <c r="BT18" s="71">
        <f t="shared" si="12"/>
        <v>25940</v>
      </c>
      <c r="BU18" s="71">
        <f t="shared" si="13"/>
        <v>0.9264285714</v>
      </c>
      <c r="BV18" s="71">
        <f t="shared" si="14"/>
        <v>92.64285714</v>
      </c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</row>
    <row r="19">
      <c r="A19" s="2" t="s">
        <v>98</v>
      </c>
      <c r="B19" s="2" t="s">
        <v>99</v>
      </c>
      <c r="C19" s="13" t="s">
        <v>100</v>
      </c>
      <c r="D19" s="13" t="s">
        <v>101</v>
      </c>
      <c r="E19" s="2">
        <v>9431809.0</v>
      </c>
      <c r="F19" s="44">
        <v>100.0</v>
      </c>
      <c r="G19" s="44">
        <v>100.0</v>
      </c>
      <c r="H19" s="44">
        <v>100.0</v>
      </c>
      <c r="I19" s="44">
        <v>100.0</v>
      </c>
      <c r="J19" s="44">
        <v>100.0</v>
      </c>
      <c r="K19" s="44">
        <v>100.0</v>
      </c>
      <c r="L19" s="73">
        <v>100.0</v>
      </c>
      <c r="M19" s="73">
        <v>100.0</v>
      </c>
      <c r="N19" s="79">
        <v>100.0</v>
      </c>
      <c r="O19" s="79">
        <v>100.0</v>
      </c>
      <c r="P19" s="79">
        <v>100.0</v>
      </c>
      <c r="Q19" s="44">
        <v>100.0</v>
      </c>
      <c r="R19" s="44">
        <v>100.0</v>
      </c>
      <c r="S19" s="44">
        <v>100.0</v>
      </c>
      <c r="T19" s="73">
        <v>100.0</v>
      </c>
      <c r="U19" s="73">
        <v>100.0</v>
      </c>
      <c r="V19" s="73">
        <v>100.0</v>
      </c>
      <c r="W19" s="73">
        <v>100.0</v>
      </c>
      <c r="X19" s="73">
        <v>100.0</v>
      </c>
      <c r="Y19" s="73">
        <v>100.0</v>
      </c>
      <c r="Z19" s="73">
        <v>100.0</v>
      </c>
      <c r="AA19" s="73">
        <v>50.0</v>
      </c>
      <c r="AB19" s="73">
        <v>0.0</v>
      </c>
      <c r="AC19" s="73">
        <v>0.0</v>
      </c>
      <c r="AD19" s="73">
        <v>100.0</v>
      </c>
      <c r="AE19" s="73">
        <v>100.0</v>
      </c>
      <c r="AF19" s="73">
        <v>100.0</v>
      </c>
      <c r="AG19" s="73">
        <v>100.0</v>
      </c>
      <c r="AH19" s="73">
        <v>100.0</v>
      </c>
      <c r="AI19" s="73">
        <v>100.0</v>
      </c>
      <c r="AJ19" s="73">
        <v>80.0</v>
      </c>
      <c r="AK19" s="73">
        <v>70.0</v>
      </c>
      <c r="AL19" s="73">
        <v>0.0</v>
      </c>
      <c r="AM19" s="73">
        <v>0.0</v>
      </c>
      <c r="AN19" s="73">
        <v>0.0</v>
      </c>
      <c r="AO19" s="73">
        <v>0.0</v>
      </c>
      <c r="AP19" s="78">
        <v>0.0</v>
      </c>
      <c r="AQ19" s="78">
        <v>0.0</v>
      </c>
      <c r="AR19" s="73">
        <v>0.0</v>
      </c>
      <c r="AS19" s="73">
        <v>0.0</v>
      </c>
      <c r="AT19" s="73">
        <v>0.0</v>
      </c>
      <c r="AU19" s="73">
        <v>0.0</v>
      </c>
      <c r="AV19" s="73">
        <v>0.0</v>
      </c>
      <c r="AW19" s="73">
        <v>0.0</v>
      </c>
      <c r="AX19" s="73">
        <v>0.0</v>
      </c>
      <c r="AY19" s="73">
        <v>0.0</v>
      </c>
      <c r="AZ19" s="73">
        <v>0.0</v>
      </c>
      <c r="BA19" s="73">
        <v>0.0</v>
      </c>
      <c r="BB19" s="73">
        <v>0.0</v>
      </c>
      <c r="BC19" s="73">
        <v>0.0</v>
      </c>
      <c r="BD19" s="73">
        <v>0.0</v>
      </c>
      <c r="BE19" s="73">
        <v>0.0</v>
      </c>
      <c r="BF19" s="73">
        <v>0.0</v>
      </c>
      <c r="BG19" s="73">
        <v>0.0</v>
      </c>
      <c r="BH19" s="73">
        <v>0.0</v>
      </c>
      <c r="BI19" s="73">
        <v>0.0</v>
      </c>
      <c r="BJ19" s="57">
        <f t="shared" si="2"/>
        <v>3000</v>
      </c>
      <c r="BK19" s="71">
        <f t="shared" si="3"/>
        <v>4000</v>
      </c>
      <c r="BL19" s="71">
        <f t="shared" si="4"/>
        <v>3900</v>
      </c>
      <c r="BM19" s="71">
        <f t="shared" si="5"/>
        <v>0</v>
      </c>
      <c r="BN19" s="71">
        <f t="shared" si="6"/>
        <v>3780</v>
      </c>
      <c r="BO19" s="71">
        <f t="shared" si="7"/>
        <v>0</v>
      </c>
      <c r="BP19" s="71">
        <f t="shared" si="8"/>
        <v>0</v>
      </c>
      <c r="BQ19" s="71">
        <f t="shared" si="9"/>
        <v>0</v>
      </c>
      <c r="BR19" s="71">
        <f t="shared" si="10"/>
        <v>0</v>
      </c>
      <c r="BS19" s="71">
        <f t="shared" si="11"/>
        <v>0</v>
      </c>
      <c r="BT19" s="71">
        <f t="shared" si="12"/>
        <v>14680</v>
      </c>
      <c r="BU19" s="71">
        <f t="shared" si="13"/>
        <v>0.5242857143</v>
      </c>
      <c r="BV19" s="71">
        <f t="shared" si="14"/>
        <v>52.42857143</v>
      </c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</row>
    <row r="20">
      <c r="A20" s="2" t="s">
        <v>102</v>
      </c>
      <c r="B20" s="2" t="s">
        <v>103</v>
      </c>
      <c r="C20" s="13" t="s">
        <v>104</v>
      </c>
      <c r="D20" s="13" t="s">
        <v>105</v>
      </c>
      <c r="E20" s="2">
        <v>9431810.0</v>
      </c>
      <c r="F20" s="44">
        <v>100.0</v>
      </c>
      <c r="G20" s="44">
        <v>100.0</v>
      </c>
      <c r="H20" s="44">
        <v>100.0</v>
      </c>
      <c r="I20" s="44">
        <v>100.0</v>
      </c>
      <c r="J20" s="44">
        <v>100.0</v>
      </c>
      <c r="K20" s="44">
        <v>80.0</v>
      </c>
      <c r="L20" s="73">
        <v>100.0</v>
      </c>
      <c r="M20" s="73">
        <v>100.0</v>
      </c>
      <c r="N20" s="44">
        <v>100.0</v>
      </c>
      <c r="O20" s="44">
        <v>100.0</v>
      </c>
      <c r="P20" s="44">
        <v>100.0</v>
      </c>
      <c r="Q20" s="44">
        <v>100.0</v>
      </c>
      <c r="R20" s="44">
        <v>100.0</v>
      </c>
      <c r="S20" s="44">
        <v>100.0</v>
      </c>
      <c r="T20" s="73">
        <v>100.0</v>
      </c>
      <c r="U20" s="73">
        <v>100.0</v>
      </c>
      <c r="V20" s="73">
        <v>100.0</v>
      </c>
      <c r="W20" s="73">
        <v>100.0</v>
      </c>
      <c r="X20" s="73">
        <v>100.0</v>
      </c>
      <c r="Y20" s="73">
        <v>100.0</v>
      </c>
      <c r="Z20" s="73">
        <v>0.0</v>
      </c>
      <c r="AA20" s="73">
        <v>0.0</v>
      </c>
      <c r="AB20" s="73">
        <v>100.0</v>
      </c>
      <c r="AC20" s="73">
        <v>100.0</v>
      </c>
      <c r="AD20" s="73">
        <v>100.0</v>
      </c>
      <c r="AE20" s="73">
        <v>100.0</v>
      </c>
      <c r="AF20" s="73">
        <v>100.0</v>
      </c>
      <c r="AG20" s="73">
        <v>100.0</v>
      </c>
      <c r="AH20" s="73">
        <v>100.0</v>
      </c>
      <c r="AI20" s="73">
        <v>100.0</v>
      </c>
      <c r="AJ20" s="73">
        <v>100.0</v>
      </c>
      <c r="AK20" s="73">
        <v>100.0</v>
      </c>
      <c r="AL20" s="73">
        <v>100.0</v>
      </c>
      <c r="AM20" s="73">
        <v>100.0</v>
      </c>
      <c r="AN20" s="73">
        <v>100.0</v>
      </c>
      <c r="AO20" s="73">
        <v>100.0</v>
      </c>
      <c r="AP20" s="49">
        <v>20.0</v>
      </c>
      <c r="AQ20" s="49">
        <v>20.0</v>
      </c>
      <c r="AR20" s="73">
        <v>100.0</v>
      </c>
      <c r="AS20" s="73">
        <v>100.0</v>
      </c>
      <c r="AT20" s="73">
        <v>100.0</v>
      </c>
      <c r="AU20" s="73">
        <v>100.0</v>
      </c>
      <c r="AV20" s="73">
        <v>100.0</v>
      </c>
      <c r="AW20" s="73">
        <v>100.0</v>
      </c>
      <c r="AX20" s="73">
        <v>100.0</v>
      </c>
      <c r="AY20" s="73">
        <v>100.0</v>
      </c>
      <c r="AZ20" s="73">
        <v>100.0</v>
      </c>
      <c r="BA20" s="73">
        <v>100.0</v>
      </c>
      <c r="BB20" s="73">
        <v>100.0</v>
      </c>
      <c r="BC20" s="73">
        <v>100.0</v>
      </c>
      <c r="BD20" s="73">
        <v>100.0</v>
      </c>
      <c r="BE20" s="73">
        <v>100.0</v>
      </c>
      <c r="BF20" s="73">
        <v>100.0</v>
      </c>
      <c r="BG20" s="73">
        <v>100.0</v>
      </c>
      <c r="BH20" s="73">
        <v>100.0</v>
      </c>
      <c r="BI20" s="73">
        <v>100.0</v>
      </c>
      <c r="BJ20" s="57">
        <f t="shared" si="2"/>
        <v>2960</v>
      </c>
      <c r="BK20" s="71">
        <f t="shared" si="3"/>
        <v>4000</v>
      </c>
      <c r="BL20" s="71">
        <f t="shared" si="4"/>
        <v>3000</v>
      </c>
      <c r="BM20" s="71">
        <f t="shared" si="5"/>
        <v>1000</v>
      </c>
      <c r="BN20" s="71">
        <f t="shared" si="6"/>
        <v>4000</v>
      </c>
      <c r="BO20" s="71">
        <f t="shared" si="7"/>
        <v>2000</v>
      </c>
      <c r="BP20" s="71">
        <f t="shared" si="8"/>
        <v>200</v>
      </c>
      <c r="BQ20" s="71">
        <f t="shared" si="9"/>
        <v>4000</v>
      </c>
      <c r="BR20" s="71">
        <f t="shared" si="10"/>
        <v>3000</v>
      </c>
      <c r="BS20" s="71">
        <f t="shared" si="11"/>
        <v>2000</v>
      </c>
      <c r="BT20" s="71">
        <f t="shared" si="12"/>
        <v>26160</v>
      </c>
      <c r="BU20" s="71">
        <f t="shared" si="13"/>
        <v>0.9342857143</v>
      </c>
      <c r="BV20" s="71">
        <f t="shared" si="14"/>
        <v>93.42857143</v>
      </c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</row>
    <row r="21">
      <c r="A21" s="2" t="s">
        <v>106</v>
      </c>
      <c r="B21" s="2" t="s">
        <v>107</v>
      </c>
      <c r="C21" s="13" t="s">
        <v>108</v>
      </c>
      <c r="D21" s="13" t="s">
        <v>109</v>
      </c>
      <c r="E21" s="2">
        <v>9431902.0</v>
      </c>
      <c r="F21" s="41"/>
      <c r="G21" s="41"/>
      <c r="H21" s="41"/>
      <c r="I21" s="41"/>
      <c r="J21" s="41"/>
      <c r="K21" s="41"/>
      <c r="L21" s="71"/>
      <c r="M21" s="71"/>
      <c r="N21" s="41"/>
      <c r="O21" s="41"/>
      <c r="P21" s="41"/>
      <c r="Q21" s="41"/>
      <c r="R21" s="41"/>
      <c r="S21" s="4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3">
        <v>0.0</v>
      </c>
      <c r="AE21" s="73">
        <v>0.0</v>
      </c>
      <c r="AF21" s="73">
        <v>0.0</v>
      </c>
      <c r="AG21" s="73">
        <v>0.0</v>
      </c>
      <c r="AH21" s="73">
        <v>0.0</v>
      </c>
      <c r="AI21" s="73">
        <v>0.0</v>
      </c>
      <c r="AJ21" s="73">
        <v>0.0</v>
      </c>
      <c r="AK21" s="73">
        <v>0.0</v>
      </c>
      <c r="AL21" s="71"/>
      <c r="AM21" s="71"/>
      <c r="AN21" s="71"/>
      <c r="AO21" s="71"/>
      <c r="AP21" s="78">
        <v>0.0</v>
      </c>
      <c r="AQ21" s="78">
        <v>0.0</v>
      </c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57">
        <f t="shared" si="2"/>
        <v>0</v>
      </c>
      <c r="BK21" s="71">
        <f t="shared" si="3"/>
        <v>0</v>
      </c>
      <c r="BL21" s="71">
        <f t="shared" si="4"/>
        <v>0</v>
      </c>
      <c r="BM21" s="71">
        <f t="shared" si="5"/>
        <v>0</v>
      </c>
      <c r="BN21" s="71">
        <f t="shared" si="6"/>
        <v>0</v>
      </c>
      <c r="BO21" s="71">
        <f t="shared" si="7"/>
        <v>0</v>
      </c>
      <c r="BP21" s="71">
        <f t="shared" si="8"/>
        <v>0</v>
      </c>
      <c r="BQ21" s="71">
        <f t="shared" si="9"/>
        <v>0</v>
      </c>
      <c r="BR21" s="71">
        <f t="shared" si="10"/>
        <v>0</v>
      </c>
      <c r="BS21" s="71">
        <f t="shared" si="11"/>
        <v>0</v>
      </c>
      <c r="BT21" s="71">
        <f t="shared" si="12"/>
        <v>0</v>
      </c>
      <c r="BU21" s="71">
        <f t="shared" si="13"/>
        <v>0</v>
      </c>
      <c r="BV21" s="71">
        <f t="shared" si="14"/>
        <v>0</v>
      </c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</row>
    <row r="22">
      <c r="A22" s="2" t="s">
        <v>110</v>
      </c>
      <c r="B22" s="2" t="s">
        <v>111</v>
      </c>
      <c r="C22" s="13" t="s">
        <v>112</v>
      </c>
      <c r="D22" s="13" t="s">
        <v>113</v>
      </c>
      <c r="E22" s="2">
        <v>9434003.0</v>
      </c>
      <c r="F22" s="44">
        <v>100.0</v>
      </c>
      <c r="G22" s="44">
        <v>100.0</v>
      </c>
      <c r="H22" s="44">
        <v>100.0</v>
      </c>
      <c r="I22" s="44">
        <v>100.0</v>
      </c>
      <c r="J22" s="44">
        <v>100.0</v>
      </c>
      <c r="K22" s="44">
        <v>80.0</v>
      </c>
      <c r="L22" s="73">
        <v>100.0</v>
      </c>
      <c r="M22" s="73">
        <v>100.0</v>
      </c>
      <c r="N22" s="44">
        <v>100.0</v>
      </c>
      <c r="O22" s="44">
        <v>100.0</v>
      </c>
      <c r="P22" s="44">
        <v>100.0</v>
      </c>
      <c r="Q22" s="44">
        <v>100.0</v>
      </c>
      <c r="R22" s="44">
        <v>100.0</v>
      </c>
      <c r="S22" s="44">
        <v>100.0</v>
      </c>
      <c r="T22" s="73">
        <v>100.0</v>
      </c>
      <c r="U22" s="73">
        <v>100.0</v>
      </c>
      <c r="V22" s="73">
        <v>100.0</v>
      </c>
      <c r="W22" s="73">
        <v>100.0</v>
      </c>
      <c r="X22" s="73">
        <v>100.0</v>
      </c>
      <c r="Y22" s="73">
        <v>100.0</v>
      </c>
      <c r="Z22" s="73">
        <v>100.0</v>
      </c>
      <c r="AA22" s="73">
        <v>100.0</v>
      </c>
      <c r="AB22" s="73">
        <v>100.0</v>
      </c>
      <c r="AC22" s="73">
        <v>0.0</v>
      </c>
      <c r="AD22" s="73">
        <v>100.0</v>
      </c>
      <c r="AE22" s="73">
        <v>100.0</v>
      </c>
      <c r="AF22" s="73">
        <v>100.0</v>
      </c>
      <c r="AG22" s="73">
        <v>100.0</v>
      </c>
      <c r="AH22" s="73">
        <v>100.0</v>
      </c>
      <c r="AI22" s="73">
        <v>100.0</v>
      </c>
      <c r="AJ22" s="73">
        <v>100.0</v>
      </c>
      <c r="AK22" s="73">
        <v>100.0</v>
      </c>
      <c r="AL22" s="73">
        <v>100.0</v>
      </c>
      <c r="AM22" s="73">
        <v>100.0</v>
      </c>
      <c r="AN22" s="73">
        <v>100.0</v>
      </c>
      <c r="AO22" s="73">
        <v>100.0</v>
      </c>
      <c r="AP22" s="42">
        <v>100.0</v>
      </c>
      <c r="AQ22" s="42">
        <v>90.0</v>
      </c>
      <c r="AR22" s="73">
        <v>100.0</v>
      </c>
      <c r="AS22" s="73">
        <v>100.0</v>
      </c>
      <c r="AT22" s="73">
        <v>100.0</v>
      </c>
      <c r="AU22" s="73">
        <v>100.0</v>
      </c>
      <c r="AV22" s="73">
        <v>100.0</v>
      </c>
      <c r="AW22" s="73">
        <v>100.0</v>
      </c>
      <c r="AX22" s="73">
        <v>100.0</v>
      </c>
      <c r="AY22" s="73">
        <v>100.0</v>
      </c>
      <c r="AZ22" s="73">
        <v>100.0</v>
      </c>
      <c r="BA22" s="73">
        <v>100.0</v>
      </c>
      <c r="BB22" s="73">
        <v>100.0</v>
      </c>
      <c r="BC22" s="73">
        <v>100.0</v>
      </c>
      <c r="BD22" s="73">
        <v>100.0</v>
      </c>
      <c r="BE22" s="73">
        <v>100.0</v>
      </c>
      <c r="BF22" s="73">
        <v>100.0</v>
      </c>
      <c r="BG22" s="73">
        <v>100.0</v>
      </c>
      <c r="BH22" s="73">
        <v>100.0</v>
      </c>
      <c r="BI22" s="73">
        <v>100.0</v>
      </c>
      <c r="BJ22" s="57">
        <f t="shared" si="2"/>
        <v>2960</v>
      </c>
      <c r="BK22" s="71">
        <f t="shared" si="3"/>
        <v>4000</v>
      </c>
      <c r="BL22" s="71">
        <f t="shared" si="4"/>
        <v>4000</v>
      </c>
      <c r="BM22" s="71">
        <f t="shared" si="5"/>
        <v>800</v>
      </c>
      <c r="BN22" s="71">
        <f t="shared" si="6"/>
        <v>4000</v>
      </c>
      <c r="BO22" s="71">
        <f t="shared" si="7"/>
        <v>2000</v>
      </c>
      <c r="BP22" s="71">
        <f t="shared" si="8"/>
        <v>980</v>
      </c>
      <c r="BQ22" s="71">
        <f t="shared" si="9"/>
        <v>4000</v>
      </c>
      <c r="BR22" s="71">
        <f t="shared" si="10"/>
        <v>3000</v>
      </c>
      <c r="BS22" s="71">
        <f t="shared" si="11"/>
        <v>2000</v>
      </c>
      <c r="BT22" s="71">
        <f t="shared" si="12"/>
        <v>27740</v>
      </c>
      <c r="BU22" s="71">
        <f t="shared" si="13"/>
        <v>0.9907142857</v>
      </c>
      <c r="BV22" s="71">
        <f t="shared" si="14"/>
        <v>99.07142857</v>
      </c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</row>
    <row r="23">
      <c r="A23" s="2" t="s">
        <v>114</v>
      </c>
      <c r="B23" s="2" t="s">
        <v>115</v>
      </c>
      <c r="C23" s="13" t="s">
        <v>116</v>
      </c>
      <c r="D23" s="13" t="s">
        <v>117</v>
      </c>
      <c r="E23" s="2">
        <v>9524014.0</v>
      </c>
      <c r="F23" s="44">
        <v>100.0</v>
      </c>
      <c r="G23" s="44">
        <v>100.0</v>
      </c>
      <c r="H23" s="44">
        <v>100.0</v>
      </c>
      <c r="I23" s="44">
        <v>100.0</v>
      </c>
      <c r="J23" s="44">
        <v>100.0</v>
      </c>
      <c r="K23" s="44">
        <v>80.0</v>
      </c>
      <c r="L23" s="73">
        <v>100.0</v>
      </c>
      <c r="M23" s="73">
        <v>100.0</v>
      </c>
      <c r="N23" s="44">
        <v>100.0</v>
      </c>
      <c r="O23" s="44">
        <v>100.0</v>
      </c>
      <c r="P23" s="44">
        <v>100.0</v>
      </c>
      <c r="Q23" s="44">
        <v>50.0</v>
      </c>
      <c r="R23" s="44">
        <v>100.0</v>
      </c>
      <c r="S23" s="44">
        <v>80.0</v>
      </c>
      <c r="T23" s="73">
        <v>100.0</v>
      </c>
      <c r="U23" s="73">
        <v>100.0</v>
      </c>
      <c r="V23" s="73">
        <v>0.0</v>
      </c>
      <c r="W23" s="73">
        <v>0.0</v>
      </c>
      <c r="X23" s="73">
        <v>100.0</v>
      </c>
      <c r="Y23" s="73">
        <v>100.0</v>
      </c>
      <c r="Z23" s="73">
        <v>100.0</v>
      </c>
      <c r="AA23" s="73">
        <v>100.0</v>
      </c>
      <c r="AB23" s="73">
        <v>100.0</v>
      </c>
      <c r="AC23" s="73">
        <v>100.0</v>
      </c>
      <c r="AD23" s="73">
        <v>100.0</v>
      </c>
      <c r="AE23" s="73">
        <v>100.0</v>
      </c>
      <c r="AF23" s="73">
        <v>100.0</v>
      </c>
      <c r="AG23" s="73">
        <v>100.0</v>
      </c>
      <c r="AH23" s="73">
        <v>100.0</v>
      </c>
      <c r="AI23" s="73">
        <v>100.0</v>
      </c>
      <c r="AJ23" s="73">
        <v>100.0</v>
      </c>
      <c r="AK23" s="73">
        <v>100.0</v>
      </c>
      <c r="AL23" s="73">
        <v>100.0</v>
      </c>
      <c r="AM23" s="73">
        <v>100.0</v>
      </c>
      <c r="AN23" s="73">
        <v>100.0</v>
      </c>
      <c r="AO23" s="73">
        <v>100.0</v>
      </c>
      <c r="AP23" s="84">
        <v>100.0</v>
      </c>
      <c r="AQ23" s="84">
        <v>80.0</v>
      </c>
      <c r="AR23" s="73">
        <v>100.0</v>
      </c>
      <c r="AS23" s="73">
        <v>100.0</v>
      </c>
      <c r="AT23" s="73">
        <v>100.0</v>
      </c>
      <c r="AU23" s="73">
        <v>100.0</v>
      </c>
      <c r="AV23" s="73">
        <v>100.0</v>
      </c>
      <c r="AW23" s="73">
        <v>100.0</v>
      </c>
      <c r="AX23" s="73">
        <v>100.0</v>
      </c>
      <c r="AY23" s="73">
        <v>100.0</v>
      </c>
      <c r="AZ23" s="73">
        <v>100.0</v>
      </c>
      <c r="BA23" s="73">
        <v>100.0</v>
      </c>
      <c r="BB23" s="73">
        <v>100.0</v>
      </c>
      <c r="BC23" s="73">
        <v>100.0</v>
      </c>
      <c r="BD23" s="73">
        <v>100.0</v>
      </c>
      <c r="BE23" s="73">
        <v>100.0</v>
      </c>
      <c r="BF23" s="73">
        <v>100.0</v>
      </c>
      <c r="BG23" s="73">
        <v>100.0</v>
      </c>
      <c r="BH23" s="73">
        <v>100.0</v>
      </c>
      <c r="BI23" s="73">
        <v>100.0</v>
      </c>
      <c r="BJ23" s="57">
        <f t="shared" si="2"/>
        <v>2960</v>
      </c>
      <c r="BK23" s="71">
        <f t="shared" si="3"/>
        <v>3860</v>
      </c>
      <c r="BL23" s="71">
        <f t="shared" si="4"/>
        <v>3000</v>
      </c>
      <c r="BM23" s="71">
        <f t="shared" si="5"/>
        <v>1000</v>
      </c>
      <c r="BN23" s="71">
        <f t="shared" si="6"/>
        <v>4000</v>
      </c>
      <c r="BO23" s="71">
        <f t="shared" si="7"/>
        <v>2000</v>
      </c>
      <c r="BP23" s="71">
        <f t="shared" si="8"/>
        <v>960</v>
      </c>
      <c r="BQ23" s="71">
        <f t="shared" si="9"/>
        <v>4000</v>
      </c>
      <c r="BR23" s="71">
        <f t="shared" si="10"/>
        <v>3000</v>
      </c>
      <c r="BS23" s="71">
        <f t="shared" si="11"/>
        <v>2000</v>
      </c>
      <c r="BT23" s="71">
        <f t="shared" si="12"/>
        <v>26780</v>
      </c>
      <c r="BU23" s="71">
        <f t="shared" si="13"/>
        <v>0.9564285714</v>
      </c>
      <c r="BV23" s="71">
        <f t="shared" si="14"/>
        <v>95.64285714</v>
      </c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</row>
    <row r="24">
      <c r="A24" s="2" t="s">
        <v>118</v>
      </c>
      <c r="B24" s="2" t="s">
        <v>119</v>
      </c>
      <c r="C24" s="13" t="s">
        <v>120</v>
      </c>
      <c r="D24" s="13" t="s">
        <v>121</v>
      </c>
      <c r="E24" s="2">
        <v>9529026.0</v>
      </c>
      <c r="F24" s="44">
        <v>100.0</v>
      </c>
      <c r="G24" s="44">
        <v>100.0</v>
      </c>
      <c r="H24" s="44">
        <v>100.0</v>
      </c>
      <c r="I24" s="44">
        <v>100.0</v>
      </c>
      <c r="J24" s="44">
        <v>100.0</v>
      </c>
      <c r="K24" s="44">
        <v>80.0</v>
      </c>
      <c r="L24" s="73">
        <v>100.0</v>
      </c>
      <c r="M24" s="73">
        <v>100.0</v>
      </c>
      <c r="N24" s="44">
        <v>100.0</v>
      </c>
      <c r="O24" s="44">
        <v>100.0</v>
      </c>
      <c r="P24" s="44">
        <v>100.0</v>
      </c>
      <c r="Q24" s="44">
        <v>100.0</v>
      </c>
      <c r="R24" s="44">
        <v>100.0</v>
      </c>
      <c r="S24" s="44">
        <v>100.0</v>
      </c>
      <c r="T24" s="73">
        <v>100.0</v>
      </c>
      <c r="U24" s="73">
        <v>100.0</v>
      </c>
      <c r="V24" s="73">
        <v>100.0</v>
      </c>
      <c r="W24" s="73">
        <v>100.0</v>
      </c>
      <c r="X24" s="73">
        <v>100.0</v>
      </c>
      <c r="Y24" s="73">
        <v>100.0</v>
      </c>
      <c r="Z24" s="73">
        <v>100.0</v>
      </c>
      <c r="AA24" s="73">
        <v>100.0</v>
      </c>
      <c r="AB24" s="73">
        <v>100.0</v>
      </c>
      <c r="AC24" s="73">
        <v>100.0</v>
      </c>
      <c r="AD24" s="73">
        <v>100.0</v>
      </c>
      <c r="AE24" s="73">
        <v>100.0</v>
      </c>
      <c r="AF24" s="73">
        <v>100.0</v>
      </c>
      <c r="AG24" s="73">
        <v>100.0</v>
      </c>
      <c r="AH24" s="73">
        <v>100.0</v>
      </c>
      <c r="AI24" s="73">
        <v>100.0</v>
      </c>
      <c r="AJ24" s="73">
        <v>100.0</v>
      </c>
      <c r="AK24" s="73">
        <v>100.0</v>
      </c>
      <c r="AL24" s="73">
        <v>100.0</v>
      </c>
      <c r="AM24" s="73">
        <v>100.0</v>
      </c>
      <c r="AN24" s="73">
        <v>100.0</v>
      </c>
      <c r="AO24" s="73">
        <v>100.0</v>
      </c>
      <c r="AP24" s="42">
        <v>100.0</v>
      </c>
      <c r="AQ24" s="42">
        <v>100.0</v>
      </c>
      <c r="AR24" s="73">
        <v>100.0</v>
      </c>
      <c r="AS24" s="73">
        <v>100.0</v>
      </c>
      <c r="AT24" s="73">
        <v>100.0</v>
      </c>
      <c r="AU24" s="73">
        <v>100.0</v>
      </c>
      <c r="AV24" s="73">
        <v>100.0</v>
      </c>
      <c r="AW24" s="73">
        <v>100.0</v>
      </c>
      <c r="AX24" s="73">
        <v>100.0</v>
      </c>
      <c r="AY24" s="73">
        <v>100.0</v>
      </c>
      <c r="AZ24" s="73">
        <v>100.0</v>
      </c>
      <c r="BA24" s="73">
        <v>100.0</v>
      </c>
      <c r="BB24" s="73">
        <v>100.0</v>
      </c>
      <c r="BC24" s="73">
        <v>100.0</v>
      </c>
      <c r="BD24" s="73">
        <v>100.0</v>
      </c>
      <c r="BE24" s="73">
        <v>100.0</v>
      </c>
      <c r="BF24" s="73">
        <v>100.0</v>
      </c>
      <c r="BG24" s="73">
        <v>100.0</v>
      </c>
      <c r="BH24" s="73">
        <v>100.0</v>
      </c>
      <c r="BI24" s="73">
        <v>100.0</v>
      </c>
      <c r="BJ24" s="57">
        <f t="shared" si="2"/>
        <v>2960</v>
      </c>
      <c r="BK24" s="71">
        <f t="shared" si="3"/>
        <v>4000</v>
      </c>
      <c r="BL24" s="71">
        <f t="shared" si="4"/>
        <v>4000</v>
      </c>
      <c r="BM24" s="71">
        <f t="shared" si="5"/>
        <v>1000</v>
      </c>
      <c r="BN24" s="71">
        <f t="shared" si="6"/>
        <v>4000</v>
      </c>
      <c r="BO24" s="71">
        <f t="shared" si="7"/>
        <v>2000</v>
      </c>
      <c r="BP24" s="71">
        <f t="shared" si="8"/>
        <v>1000</v>
      </c>
      <c r="BQ24" s="71">
        <f t="shared" si="9"/>
        <v>4000</v>
      </c>
      <c r="BR24" s="71">
        <f t="shared" si="10"/>
        <v>3000</v>
      </c>
      <c r="BS24" s="71">
        <f t="shared" si="11"/>
        <v>2000</v>
      </c>
      <c r="BT24" s="71">
        <f t="shared" si="12"/>
        <v>27960</v>
      </c>
      <c r="BU24" s="71">
        <f t="shared" si="13"/>
        <v>0.9985714286</v>
      </c>
      <c r="BV24" s="71">
        <f t="shared" si="14"/>
        <v>99.85714286</v>
      </c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</row>
    <row r="25">
      <c r="A25" s="2" t="s">
        <v>122</v>
      </c>
      <c r="B25" s="2" t="s">
        <v>123</v>
      </c>
      <c r="C25" s="13" t="s">
        <v>124</v>
      </c>
      <c r="D25" s="13" t="s">
        <v>25</v>
      </c>
      <c r="E25" s="2">
        <v>9531003.0</v>
      </c>
      <c r="F25" s="44">
        <v>100.0</v>
      </c>
      <c r="G25" s="44">
        <v>100.0</v>
      </c>
      <c r="H25" s="44">
        <v>100.0</v>
      </c>
      <c r="I25" s="44">
        <v>100.0</v>
      </c>
      <c r="J25" s="44">
        <v>70.0</v>
      </c>
      <c r="K25" s="44">
        <v>40.0</v>
      </c>
      <c r="L25" s="73">
        <v>100.0</v>
      </c>
      <c r="M25" s="73">
        <v>100.0</v>
      </c>
      <c r="N25" s="44">
        <v>100.0</v>
      </c>
      <c r="O25" s="44">
        <v>100.0</v>
      </c>
      <c r="P25" s="44">
        <v>100.0</v>
      </c>
      <c r="Q25" s="44">
        <v>100.0</v>
      </c>
      <c r="R25" s="44">
        <v>100.0</v>
      </c>
      <c r="S25" s="44">
        <v>100.0</v>
      </c>
      <c r="T25" s="73">
        <v>100.0</v>
      </c>
      <c r="U25" s="73">
        <v>100.0</v>
      </c>
      <c r="V25" s="73">
        <v>100.0</v>
      </c>
      <c r="W25" s="73">
        <v>100.0</v>
      </c>
      <c r="X25" s="73">
        <v>100.0</v>
      </c>
      <c r="Y25" s="73">
        <v>100.0</v>
      </c>
      <c r="Z25" s="73">
        <v>100.0</v>
      </c>
      <c r="AA25" s="73">
        <v>100.0</v>
      </c>
      <c r="AB25" s="73">
        <v>100.0</v>
      </c>
      <c r="AC25" s="73">
        <v>100.0</v>
      </c>
      <c r="AD25" s="73">
        <v>100.0</v>
      </c>
      <c r="AE25" s="73">
        <v>100.0</v>
      </c>
      <c r="AF25" s="73">
        <v>100.0</v>
      </c>
      <c r="AG25" s="73">
        <v>100.0</v>
      </c>
      <c r="AH25" s="73">
        <v>100.0</v>
      </c>
      <c r="AI25" s="73">
        <v>100.0</v>
      </c>
      <c r="AJ25" s="73">
        <v>100.0</v>
      </c>
      <c r="AK25" s="73">
        <v>100.0</v>
      </c>
      <c r="AL25" s="73">
        <v>100.0</v>
      </c>
      <c r="AM25" s="73">
        <v>100.0</v>
      </c>
      <c r="AN25" s="73">
        <v>100.0</v>
      </c>
      <c r="AO25" s="73">
        <v>100.0</v>
      </c>
      <c r="AP25" s="84">
        <v>100.0</v>
      </c>
      <c r="AQ25" s="84">
        <v>100.0</v>
      </c>
      <c r="AR25" s="73">
        <v>100.0</v>
      </c>
      <c r="AS25" s="73">
        <v>100.0</v>
      </c>
      <c r="AT25" s="73">
        <v>100.0</v>
      </c>
      <c r="AU25" s="73">
        <v>100.0</v>
      </c>
      <c r="AV25" s="73">
        <v>100.0</v>
      </c>
      <c r="AW25" s="73">
        <v>100.0</v>
      </c>
      <c r="AX25" s="73">
        <v>100.0</v>
      </c>
      <c r="AY25" s="73">
        <v>100.0</v>
      </c>
      <c r="AZ25" s="73">
        <v>100.0</v>
      </c>
      <c r="BA25" s="73">
        <v>100.0</v>
      </c>
      <c r="BB25" s="73">
        <v>100.0</v>
      </c>
      <c r="BC25" s="73">
        <v>100.0</v>
      </c>
      <c r="BD25" s="73">
        <v>100.0</v>
      </c>
      <c r="BE25" s="73">
        <v>100.0</v>
      </c>
      <c r="BF25" s="73">
        <v>100.0</v>
      </c>
      <c r="BG25" s="73">
        <v>100.0</v>
      </c>
      <c r="BH25" s="73">
        <v>100.0</v>
      </c>
      <c r="BI25" s="73">
        <v>100.0</v>
      </c>
      <c r="BJ25" s="57">
        <f t="shared" si="2"/>
        <v>2640</v>
      </c>
      <c r="BK25" s="71">
        <f t="shared" si="3"/>
        <v>4000</v>
      </c>
      <c r="BL25" s="71">
        <f t="shared" si="4"/>
        <v>4000</v>
      </c>
      <c r="BM25" s="71">
        <f t="shared" si="5"/>
        <v>1000</v>
      </c>
      <c r="BN25" s="71">
        <f t="shared" si="6"/>
        <v>4000</v>
      </c>
      <c r="BO25" s="71">
        <f t="shared" si="7"/>
        <v>2000</v>
      </c>
      <c r="BP25" s="71">
        <f t="shared" si="8"/>
        <v>1000</v>
      </c>
      <c r="BQ25" s="71">
        <f t="shared" si="9"/>
        <v>4000</v>
      </c>
      <c r="BR25" s="71">
        <f t="shared" si="10"/>
        <v>3000</v>
      </c>
      <c r="BS25" s="71">
        <f t="shared" si="11"/>
        <v>2000</v>
      </c>
      <c r="BT25" s="71">
        <f t="shared" si="12"/>
        <v>27640</v>
      </c>
      <c r="BU25" s="71">
        <f t="shared" si="13"/>
        <v>0.9871428571</v>
      </c>
      <c r="BV25" s="71">
        <f t="shared" si="14"/>
        <v>98.71428571</v>
      </c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</row>
    <row r="26">
      <c r="A26" s="2" t="s">
        <v>125</v>
      </c>
      <c r="B26" s="2" t="s">
        <v>126</v>
      </c>
      <c r="C26" s="13" t="s">
        <v>127</v>
      </c>
      <c r="D26" s="13" t="s">
        <v>128</v>
      </c>
      <c r="E26" s="2">
        <v>9531004.0</v>
      </c>
      <c r="F26" s="44">
        <v>100.0</v>
      </c>
      <c r="G26" s="44">
        <v>100.0</v>
      </c>
      <c r="H26" s="44">
        <v>100.0</v>
      </c>
      <c r="I26" s="44">
        <v>100.0</v>
      </c>
      <c r="J26" s="44">
        <v>0.0</v>
      </c>
      <c r="K26" s="44">
        <v>0.0</v>
      </c>
      <c r="L26" s="73">
        <v>100.0</v>
      </c>
      <c r="M26" s="73">
        <v>100.0</v>
      </c>
      <c r="N26" s="44">
        <v>100.0</v>
      </c>
      <c r="O26" s="44">
        <v>100.0</v>
      </c>
      <c r="P26" s="44">
        <v>100.0</v>
      </c>
      <c r="Q26" s="44">
        <v>100.0</v>
      </c>
      <c r="R26" s="44">
        <v>100.0</v>
      </c>
      <c r="S26" s="44">
        <v>100.0</v>
      </c>
      <c r="T26" s="73">
        <v>100.0</v>
      </c>
      <c r="U26" s="73">
        <v>100.0</v>
      </c>
      <c r="V26" s="73">
        <v>100.0</v>
      </c>
      <c r="W26" s="73">
        <v>100.0</v>
      </c>
      <c r="X26" s="73">
        <v>100.0</v>
      </c>
      <c r="Y26" s="73">
        <v>100.0</v>
      </c>
      <c r="Z26" s="71"/>
      <c r="AA26" s="71"/>
      <c r="AB26" s="73">
        <v>100.0</v>
      </c>
      <c r="AC26" s="73">
        <v>100.0</v>
      </c>
      <c r="AD26" s="73">
        <v>100.0</v>
      </c>
      <c r="AE26" s="73">
        <v>100.0</v>
      </c>
      <c r="AF26" s="73">
        <v>100.0</v>
      </c>
      <c r="AG26" s="73">
        <v>100.0</v>
      </c>
      <c r="AH26" s="73">
        <v>100.0</v>
      </c>
      <c r="AI26" s="73">
        <v>100.0</v>
      </c>
      <c r="AJ26" s="73">
        <v>30.0</v>
      </c>
      <c r="AK26" s="73">
        <v>20.0</v>
      </c>
      <c r="AL26" s="73">
        <v>0.0</v>
      </c>
      <c r="AM26" s="73">
        <v>0.0</v>
      </c>
      <c r="AN26" s="73">
        <v>0.0</v>
      </c>
      <c r="AO26" s="73">
        <v>0.0</v>
      </c>
      <c r="AP26" s="49">
        <v>0.0</v>
      </c>
      <c r="AQ26" s="49">
        <v>0.0</v>
      </c>
      <c r="AR26" s="73">
        <v>0.0</v>
      </c>
      <c r="AS26" s="73">
        <v>0.0</v>
      </c>
      <c r="AT26" s="73">
        <v>0.0</v>
      </c>
      <c r="AU26" s="73">
        <v>0.0</v>
      </c>
      <c r="AV26" s="73">
        <v>0.0</v>
      </c>
      <c r="AW26" s="73">
        <v>0.0</v>
      </c>
      <c r="AX26" s="73">
        <v>0.0</v>
      </c>
      <c r="AY26" s="73">
        <v>0.0</v>
      </c>
      <c r="AZ26" s="73">
        <v>0.0</v>
      </c>
      <c r="BA26" s="73">
        <v>0.0</v>
      </c>
      <c r="BB26" s="73">
        <v>0.0</v>
      </c>
      <c r="BC26" s="73">
        <v>0.0</v>
      </c>
      <c r="BD26" s="73">
        <v>0.0</v>
      </c>
      <c r="BE26" s="73">
        <v>0.0</v>
      </c>
      <c r="BF26" s="73">
        <v>0.0</v>
      </c>
      <c r="BG26" s="73">
        <v>0.0</v>
      </c>
      <c r="BH26" s="73">
        <v>0.0</v>
      </c>
      <c r="BI26" s="73">
        <v>0.0</v>
      </c>
      <c r="BJ26" s="57">
        <f t="shared" si="2"/>
        <v>2000</v>
      </c>
      <c r="BK26" s="71">
        <f t="shared" si="3"/>
        <v>4000</v>
      </c>
      <c r="BL26" s="71">
        <f t="shared" si="4"/>
        <v>3000</v>
      </c>
      <c r="BM26" s="71">
        <f t="shared" si="5"/>
        <v>1000</v>
      </c>
      <c r="BN26" s="71">
        <f t="shared" si="6"/>
        <v>3280</v>
      </c>
      <c r="BO26" s="71">
        <f t="shared" si="7"/>
        <v>0</v>
      </c>
      <c r="BP26" s="71">
        <f t="shared" si="8"/>
        <v>0</v>
      </c>
      <c r="BQ26" s="71">
        <f t="shared" si="9"/>
        <v>0</v>
      </c>
      <c r="BR26" s="71">
        <f t="shared" si="10"/>
        <v>0</v>
      </c>
      <c r="BS26" s="71">
        <f t="shared" si="11"/>
        <v>0</v>
      </c>
      <c r="BT26" s="71">
        <f t="shared" si="12"/>
        <v>13280</v>
      </c>
      <c r="BU26" s="71">
        <f t="shared" si="13"/>
        <v>0.4742857143</v>
      </c>
      <c r="BV26" s="71">
        <f t="shared" si="14"/>
        <v>47.42857143</v>
      </c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</row>
    <row r="27">
      <c r="A27" s="2" t="s">
        <v>129</v>
      </c>
      <c r="B27" s="2" t="s">
        <v>130</v>
      </c>
      <c r="C27" s="13" t="s">
        <v>131</v>
      </c>
      <c r="D27" s="13" t="s">
        <v>132</v>
      </c>
      <c r="E27" s="2">
        <v>9531005.0</v>
      </c>
      <c r="F27" s="44">
        <v>100.0</v>
      </c>
      <c r="G27" s="44">
        <v>100.0</v>
      </c>
      <c r="H27" s="44">
        <v>100.0</v>
      </c>
      <c r="I27" s="44">
        <v>100.0</v>
      </c>
      <c r="J27" s="44">
        <v>100.0</v>
      </c>
      <c r="K27" s="44">
        <v>80.0</v>
      </c>
      <c r="L27" s="73">
        <v>100.0</v>
      </c>
      <c r="M27" s="73">
        <v>100.0</v>
      </c>
      <c r="N27" s="44">
        <v>100.0</v>
      </c>
      <c r="O27" s="44">
        <v>100.0</v>
      </c>
      <c r="P27" s="44">
        <v>100.0</v>
      </c>
      <c r="Q27" s="44">
        <v>100.0</v>
      </c>
      <c r="R27" s="44">
        <v>100.0</v>
      </c>
      <c r="S27" s="44">
        <v>100.0</v>
      </c>
      <c r="T27" s="73">
        <v>100.0</v>
      </c>
      <c r="U27" s="73">
        <v>100.0</v>
      </c>
      <c r="V27" s="73">
        <v>100.0</v>
      </c>
      <c r="W27" s="73">
        <v>100.0</v>
      </c>
      <c r="X27" s="73">
        <v>80.0</v>
      </c>
      <c r="Y27" s="73">
        <v>100.0</v>
      </c>
      <c r="Z27" s="71"/>
      <c r="AA27" s="71"/>
      <c r="AB27" s="73">
        <v>100.0</v>
      </c>
      <c r="AC27" s="73">
        <v>100.0</v>
      </c>
      <c r="AD27" s="73">
        <v>100.0</v>
      </c>
      <c r="AE27" s="73">
        <v>100.0</v>
      </c>
      <c r="AF27" s="73">
        <v>0.0</v>
      </c>
      <c r="AG27" s="73">
        <v>0.0</v>
      </c>
      <c r="AH27" s="73">
        <v>100.0</v>
      </c>
      <c r="AI27" s="73">
        <v>100.0</v>
      </c>
      <c r="AJ27" s="73">
        <v>100.0</v>
      </c>
      <c r="AK27" s="73">
        <v>100.0</v>
      </c>
      <c r="AL27" s="73">
        <v>100.0</v>
      </c>
      <c r="AM27" s="73">
        <v>100.0</v>
      </c>
      <c r="AN27" s="73">
        <v>100.0</v>
      </c>
      <c r="AO27" s="73">
        <v>100.0</v>
      </c>
      <c r="AP27" s="82">
        <v>100.0</v>
      </c>
      <c r="AQ27" s="82">
        <v>100.0</v>
      </c>
      <c r="AR27" s="73">
        <v>0.0</v>
      </c>
      <c r="AS27" s="73">
        <v>0.0</v>
      </c>
      <c r="AT27" s="73">
        <v>0.0</v>
      </c>
      <c r="AU27" s="73">
        <v>0.0</v>
      </c>
      <c r="AV27" s="73">
        <v>0.0</v>
      </c>
      <c r="AW27" s="73">
        <v>0.0</v>
      </c>
      <c r="AX27" s="73">
        <v>0.0</v>
      </c>
      <c r="AY27" s="73">
        <v>0.0</v>
      </c>
      <c r="AZ27" s="73">
        <v>100.0</v>
      </c>
      <c r="BA27" s="73">
        <v>100.0</v>
      </c>
      <c r="BB27" s="73">
        <v>100.0</v>
      </c>
      <c r="BC27" s="73">
        <v>100.0</v>
      </c>
      <c r="BD27" s="73">
        <v>100.0</v>
      </c>
      <c r="BE27" s="73">
        <v>100.0</v>
      </c>
      <c r="BF27" s="73">
        <v>0.0</v>
      </c>
      <c r="BG27" s="73">
        <v>0.0</v>
      </c>
      <c r="BH27" s="73">
        <v>0.0</v>
      </c>
      <c r="BI27" s="73">
        <v>0.0</v>
      </c>
      <c r="BJ27" s="57">
        <f t="shared" si="2"/>
        <v>2960</v>
      </c>
      <c r="BK27" s="71">
        <f t="shared" si="3"/>
        <v>4000</v>
      </c>
      <c r="BL27" s="71">
        <f t="shared" si="4"/>
        <v>2840</v>
      </c>
      <c r="BM27" s="71">
        <f t="shared" si="5"/>
        <v>1000</v>
      </c>
      <c r="BN27" s="71">
        <f t="shared" si="6"/>
        <v>3000</v>
      </c>
      <c r="BO27" s="71">
        <f t="shared" si="7"/>
        <v>2000</v>
      </c>
      <c r="BP27" s="71">
        <f t="shared" si="8"/>
        <v>1000</v>
      </c>
      <c r="BQ27" s="71">
        <f t="shared" si="9"/>
        <v>0</v>
      </c>
      <c r="BR27" s="71">
        <f t="shared" si="10"/>
        <v>3000</v>
      </c>
      <c r="BS27" s="71">
        <f t="shared" si="11"/>
        <v>0</v>
      </c>
      <c r="BT27" s="71">
        <f t="shared" si="12"/>
        <v>19800</v>
      </c>
      <c r="BU27" s="71">
        <f t="shared" si="13"/>
        <v>0.7071428571</v>
      </c>
      <c r="BV27" s="71">
        <f t="shared" si="14"/>
        <v>70.71428571</v>
      </c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</row>
    <row r="28">
      <c r="A28" s="2" t="s">
        <v>133</v>
      </c>
      <c r="B28" s="2" t="s">
        <v>134</v>
      </c>
      <c r="C28" s="13" t="s">
        <v>135</v>
      </c>
      <c r="D28" s="13" t="s">
        <v>86</v>
      </c>
      <c r="E28" s="2">
        <v>9531006.0</v>
      </c>
      <c r="F28" s="44">
        <v>100.0</v>
      </c>
      <c r="G28" s="44">
        <v>100.0</v>
      </c>
      <c r="H28" s="44">
        <v>100.0</v>
      </c>
      <c r="I28" s="44">
        <v>100.0</v>
      </c>
      <c r="J28" s="44">
        <v>70.0</v>
      </c>
      <c r="K28" s="44">
        <v>40.0</v>
      </c>
      <c r="L28" s="83">
        <v>100.0</v>
      </c>
      <c r="M28" s="83">
        <v>100.0</v>
      </c>
      <c r="N28" s="100">
        <v>100.0</v>
      </c>
      <c r="O28" s="100">
        <v>100.0</v>
      </c>
      <c r="P28" s="100">
        <v>100.0</v>
      </c>
      <c r="Q28" s="100">
        <v>100.0</v>
      </c>
      <c r="R28" s="100">
        <v>100.0</v>
      </c>
      <c r="S28" s="100">
        <v>100.0</v>
      </c>
      <c r="T28" s="83">
        <v>100.0</v>
      </c>
      <c r="U28" s="83">
        <v>100.0</v>
      </c>
      <c r="V28" s="83">
        <v>100.0</v>
      </c>
      <c r="W28" s="83">
        <v>100.0</v>
      </c>
      <c r="X28" s="83">
        <v>70.0</v>
      </c>
      <c r="Y28" s="83">
        <v>100.0</v>
      </c>
      <c r="Z28" s="83">
        <v>0.0</v>
      </c>
      <c r="AA28" s="83">
        <v>0.0</v>
      </c>
      <c r="AB28" s="83">
        <v>0.0</v>
      </c>
      <c r="AC28" s="83">
        <v>0.0</v>
      </c>
      <c r="AD28" s="83">
        <v>100.0</v>
      </c>
      <c r="AE28" s="83">
        <v>100.0</v>
      </c>
      <c r="AF28" s="83">
        <v>100.0</v>
      </c>
      <c r="AG28" s="83">
        <v>100.0</v>
      </c>
      <c r="AH28" s="83">
        <v>100.0</v>
      </c>
      <c r="AI28" s="83">
        <v>100.0</v>
      </c>
      <c r="AJ28" s="83">
        <v>100.0</v>
      </c>
      <c r="AK28" s="83">
        <v>100.0</v>
      </c>
      <c r="AL28" s="83">
        <v>100.0</v>
      </c>
      <c r="AM28" s="83">
        <v>100.0</v>
      </c>
      <c r="AN28" s="83">
        <v>100.0</v>
      </c>
      <c r="AO28" s="83">
        <v>100.0</v>
      </c>
      <c r="AP28" s="49">
        <v>0.0</v>
      </c>
      <c r="AQ28" s="49">
        <v>0.0</v>
      </c>
      <c r="AR28" s="83">
        <v>0.0</v>
      </c>
      <c r="AS28" s="83">
        <v>0.0</v>
      </c>
      <c r="AT28" s="83">
        <v>0.0</v>
      </c>
      <c r="AU28" s="83">
        <v>0.0</v>
      </c>
      <c r="AV28" s="83">
        <v>0.0</v>
      </c>
      <c r="AW28" s="83">
        <v>0.0</v>
      </c>
      <c r="AX28" s="83">
        <v>0.0</v>
      </c>
      <c r="AY28" s="83">
        <v>0.0</v>
      </c>
      <c r="AZ28" s="83">
        <v>100.0</v>
      </c>
      <c r="BA28" s="83">
        <v>100.0</v>
      </c>
      <c r="BB28" s="83">
        <v>0.0</v>
      </c>
      <c r="BC28" s="83">
        <v>0.0</v>
      </c>
      <c r="BD28" s="83">
        <v>0.0</v>
      </c>
      <c r="BE28" s="83">
        <v>0.0</v>
      </c>
      <c r="BF28" s="83">
        <v>0.0</v>
      </c>
      <c r="BG28" s="83">
        <v>0.0</v>
      </c>
      <c r="BH28" s="83">
        <v>0.0</v>
      </c>
      <c r="BI28" s="83">
        <v>0.0</v>
      </c>
      <c r="BJ28" s="57">
        <f t="shared" si="2"/>
        <v>2640</v>
      </c>
      <c r="BK28" s="71">
        <f t="shared" si="3"/>
        <v>4000</v>
      </c>
      <c r="BL28" s="71">
        <f t="shared" si="4"/>
        <v>2760</v>
      </c>
      <c r="BM28" s="71">
        <f t="shared" si="5"/>
        <v>0</v>
      </c>
      <c r="BN28" s="71">
        <f t="shared" si="6"/>
        <v>4000</v>
      </c>
      <c r="BO28" s="71">
        <f t="shared" si="7"/>
        <v>2000</v>
      </c>
      <c r="BP28" s="71">
        <f t="shared" si="8"/>
        <v>0</v>
      </c>
      <c r="BQ28" s="71">
        <f t="shared" si="9"/>
        <v>0</v>
      </c>
      <c r="BR28" s="71">
        <f t="shared" si="10"/>
        <v>1000</v>
      </c>
      <c r="BS28" s="71">
        <f t="shared" si="11"/>
        <v>0</v>
      </c>
      <c r="BT28" s="71">
        <f t="shared" si="12"/>
        <v>16400</v>
      </c>
      <c r="BU28" s="71">
        <f t="shared" si="13"/>
        <v>0.5857142857</v>
      </c>
      <c r="BV28" s="71">
        <f t="shared" si="14"/>
        <v>58.57142857</v>
      </c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</row>
    <row r="29">
      <c r="A29" s="2" t="s">
        <v>136</v>
      </c>
      <c r="B29" s="2" t="s">
        <v>137</v>
      </c>
      <c r="C29" s="13" t="s">
        <v>138</v>
      </c>
      <c r="D29" s="13" t="s">
        <v>139</v>
      </c>
      <c r="E29" s="2">
        <v>9531007.0</v>
      </c>
      <c r="F29" s="44">
        <v>100.0</v>
      </c>
      <c r="G29" s="44">
        <v>100.0</v>
      </c>
      <c r="H29" s="44">
        <v>100.0</v>
      </c>
      <c r="I29" s="44">
        <v>100.0</v>
      </c>
      <c r="J29" s="44">
        <v>100.0</v>
      </c>
      <c r="K29" s="44">
        <v>80.0</v>
      </c>
      <c r="L29" s="73">
        <v>100.0</v>
      </c>
      <c r="M29" s="73">
        <v>100.0</v>
      </c>
      <c r="N29" s="44">
        <v>100.0</v>
      </c>
      <c r="O29" s="44">
        <v>100.0</v>
      </c>
      <c r="P29" s="44">
        <v>100.0</v>
      </c>
      <c r="Q29" s="44">
        <v>100.0</v>
      </c>
      <c r="R29" s="44">
        <v>100.0</v>
      </c>
      <c r="S29" s="44">
        <v>100.0</v>
      </c>
      <c r="T29" s="73">
        <v>100.0</v>
      </c>
      <c r="U29" s="73">
        <v>100.0</v>
      </c>
      <c r="V29" s="73">
        <v>100.0</v>
      </c>
      <c r="W29" s="73">
        <v>100.0</v>
      </c>
      <c r="X29" s="73">
        <v>100.0</v>
      </c>
      <c r="Y29" s="73">
        <v>100.0</v>
      </c>
      <c r="Z29" s="73">
        <v>100.0</v>
      </c>
      <c r="AA29" s="73">
        <v>100.0</v>
      </c>
      <c r="AB29" s="73">
        <v>100.0</v>
      </c>
      <c r="AC29" s="73">
        <v>100.0</v>
      </c>
      <c r="AD29" s="73">
        <v>100.0</v>
      </c>
      <c r="AE29" s="73">
        <v>100.0</v>
      </c>
      <c r="AF29" s="73">
        <v>100.0</v>
      </c>
      <c r="AG29" s="73">
        <v>100.0</v>
      </c>
      <c r="AH29" s="73">
        <v>100.0</v>
      </c>
      <c r="AI29" s="73">
        <v>100.0</v>
      </c>
      <c r="AJ29" s="73">
        <v>100.0</v>
      </c>
      <c r="AK29" s="73">
        <v>100.0</v>
      </c>
      <c r="AL29" s="73">
        <v>100.0</v>
      </c>
      <c r="AM29" s="73">
        <v>100.0</v>
      </c>
      <c r="AN29" s="73">
        <v>100.0</v>
      </c>
      <c r="AO29" s="73">
        <v>100.0</v>
      </c>
      <c r="AP29" s="82">
        <v>100.0</v>
      </c>
      <c r="AQ29" s="82">
        <v>100.0</v>
      </c>
      <c r="AR29" s="73">
        <v>100.0</v>
      </c>
      <c r="AS29" s="73">
        <v>100.0</v>
      </c>
      <c r="AT29" s="73">
        <v>100.0</v>
      </c>
      <c r="AU29" s="73">
        <v>100.0</v>
      </c>
      <c r="AV29" s="73">
        <v>100.0</v>
      </c>
      <c r="AW29" s="73">
        <v>100.0</v>
      </c>
      <c r="AX29" s="73">
        <v>100.0</v>
      </c>
      <c r="AY29" s="73">
        <v>100.0</v>
      </c>
      <c r="AZ29" s="73">
        <v>100.0</v>
      </c>
      <c r="BA29" s="73">
        <v>100.0</v>
      </c>
      <c r="BB29" s="73">
        <v>100.0</v>
      </c>
      <c r="BC29" s="73">
        <v>100.0</v>
      </c>
      <c r="BD29" s="73">
        <v>100.0</v>
      </c>
      <c r="BE29" s="73">
        <v>100.0</v>
      </c>
      <c r="BF29" s="73">
        <v>50.0</v>
      </c>
      <c r="BG29" s="73">
        <v>50.0</v>
      </c>
      <c r="BH29" s="73">
        <v>100.0</v>
      </c>
      <c r="BI29" s="73">
        <v>100.0</v>
      </c>
      <c r="BJ29" s="57">
        <f t="shared" si="2"/>
        <v>2960</v>
      </c>
      <c r="BK29" s="71">
        <f t="shared" si="3"/>
        <v>4000</v>
      </c>
      <c r="BL29" s="71">
        <f t="shared" si="4"/>
        <v>4000</v>
      </c>
      <c r="BM29" s="71">
        <f t="shared" si="5"/>
        <v>1000</v>
      </c>
      <c r="BN29" s="71">
        <f t="shared" si="6"/>
        <v>4000</v>
      </c>
      <c r="BO29" s="71">
        <f t="shared" si="7"/>
        <v>2000</v>
      </c>
      <c r="BP29" s="71">
        <f t="shared" si="8"/>
        <v>1000</v>
      </c>
      <c r="BQ29" s="71">
        <f t="shared" si="9"/>
        <v>4000</v>
      </c>
      <c r="BR29" s="71">
        <f t="shared" si="10"/>
        <v>3000</v>
      </c>
      <c r="BS29" s="71">
        <f t="shared" si="11"/>
        <v>1500</v>
      </c>
      <c r="BT29" s="71">
        <f t="shared" si="12"/>
        <v>27460</v>
      </c>
      <c r="BU29" s="71">
        <f t="shared" si="13"/>
        <v>0.9807142857</v>
      </c>
      <c r="BV29" s="71">
        <f t="shared" si="14"/>
        <v>98.07142857</v>
      </c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</row>
    <row r="30">
      <c r="A30" s="2" t="s">
        <v>140</v>
      </c>
      <c r="B30" s="2" t="s">
        <v>141</v>
      </c>
      <c r="C30" s="13" t="s">
        <v>142</v>
      </c>
      <c r="D30" s="13" t="s">
        <v>143</v>
      </c>
      <c r="E30" s="2">
        <v>9531009.0</v>
      </c>
      <c r="F30" s="41"/>
      <c r="G30" s="41"/>
      <c r="H30" s="41"/>
      <c r="I30" s="41"/>
      <c r="J30" s="41"/>
      <c r="K30" s="41"/>
      <c r="L30" s="71"/>
      <c r="M30" s="71"/>
      <c r="N30" s="41"/>
      <c r="O30" s="41"/>
      <c r="P30" s="41"/>
      <c r="Q30" s="41"/>
      <c r="R30" s="41"/>
      <c r="S30" s="4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3">
        <v>0.0</v>
      </c>
      <c r="AE30" s="73">
        <v>0.0</v>
      </c>
      <c r="AF30" s="73">
        <v>0.0</v>
      </c>
      <c r="AG30" s="73">
        <v>0.0</v>
      </c>
      <c r="AH30" s="73">
        <v>0.0</v>
      </c>
      <c r="AI30" s="73">
        <v>0.0</v>
      </c>
      <c r="AJ30" s="73">
        <v>0.0</v>
      </c>
      <c r="AK30" s="73">
        <v>0.0</v>
      </c>
      <c r="AL30" s="71"/>
      <c r="AM30" s="71"/>
      <c r="AN30" s="71"/>
      <c r="AO30" s="71"/>
      <c r="AP30" s="49">
        <v>0.0</v>
      </c>
      <c r="AQ30" s="49">
        <v>0.0</v>
      </c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57">
        <f t="shared" si="2"/>
        <v>0</v>
      </c>
      <c r="BK30" s="71">
        <f t="shared" si="3"/>
        <v>0</v>
      </c>
      <c r="BL30" s="71">
        <f t="shared" si="4"/>
        <v>0</v>
      </c>
      <c r="BM30" s="71">
        <f t="shared" si="5"/>
        <v>0</v>
      </c>
      <c r="BN30" s="71">
        <f t="shared" si="6"/>
        <v>0</v>
      </c>
      <c r="BO30" s="71">
        <f t="shared" si="7"/>
        <v>0</v>
      </c>
      <c r="BP30" s="71">
        <f t="shared" si="8"/>
        <v>0</v>
      </c>
      <c r="BQ30" s="71">
        <f t="shared" si="9"/>
        <v>0</v>
      </c>
      <c r="BR30" s="71">
        <f t="shared" si="10"/>
        <v>0</v>
      </c>
      <c r="BS30" s="71">
        <f t="shared" si="11"/>
        <v>0</v>
      </c>
      <c r="BT30" s="71">
        <f t="shared" si="12"/>
        <v>0</v>
      </c>
      <c r="BU30" s="71">
        <f t="shared" si="13"/>
        <v>0</v>
      </c>
      <c r="BV30" s="71">
        <f t="shared" si="14"/>
        <v>0</v>
      </c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</row>
    <row r="31">
      <c r="A31" s="2" t="s">
        <v>144</v>
      </c>
      <c r="B31" s="2" t="s">
        <v>145</v>
      </c>
      <c r="C31" s="13" t="s">
        <v>146</v>
      </c>
      <c r="D31" s="13" t="s">
        <v>147</v>
      </c>
      <c r="E31" s="2">
        <v>9531010.0</v>
      </c>
      <c r="F31" s="44">
        <v>100.0</v>
      </c>
      <c r="G31" s="44">
        <v>100.0</v>
      </c>
      <c r="H31" s="44">
        <v>100.0</v>
      </c>
      <c r="I31" s="44">
        <v>100.0</v>
      </c>
      <c r="J31" s="44">
        <v>100.0</v>
      </c>
      <c r="K31" s="44">
        <v>70.0</v>
      </c>
      <c r="L31" s="73">
        <v>100.0</v>
      </c>
      <c r="M31" s="73">
        <v>100.0</v>
      </c>
      <c r="N31" s="44">
        <v>100.0</v>
      </c>
      <c r="O31" s="44">
        <v>100.0</v>
      </c>
      <c r="P31" s="44">
        <v>100.0</v>
      </c>
      <c r="Q31" s="44">
        <v>100.0</v>
      </c>
      <c r="R31" s="44">
        <v>100.0</v>
      </c>
      <c r="S31" s="44">
        <v>100.0</v>
      </c>
      <c r="T31" s="73">
        <v>100.0</v>
      </c>
      <c r="U31" s="73">
        <v>100.0</v>
      </c>
      <c r="V31" s="73">
        <v>100.0</v>
      </c>
      <c r="W31" s="73">
        <v>100.0</v>
      </c>
      <c r="X31" s="73">
        <v>100.0</v>
      </c>
      <c r="Y31" s="73">
        <v>100.0</v>
      </c>
      <c r="Z31" s="73"/>
      <c r="AA31" s="71"/>
      <c r="AB31" s="71"/>
      <c r="AC31" s="71"/>
      <c r="AD31" s="73">
        <v>100.0</v>
      </c>
      <c r="AE31" s="73">
        <v>100.0</v>
      </c>
      <c r="AF31" s="73">
        <v>100.0</v>
      </c>
      <c r="AG31" s="73">
        <v>100.0</v>
      </c>
      <c r="AH31" s="73">
        <v>100.0</v>
      </c>
      <c r="AI31" s="73">
        <v>0.0</v>
      </c>
      <c r="AJ31" s="73">
        <v>100.0</v>
      </c>
      <c r="AK31" s="73">
        <v>100.0</v>
      </c>
      <c r="AL31" s="73">
        <v>100.0</v>
      </c>
      <c r="AM31" s="73">
        <v>100.0</v>
      </c>
      <c r="AN31" s="73">
        <v>100.0</v>
      </c>
      <c r="AO31" s="73">
        <v>100.0</v>
      </c>
      <c r="AP31" s="84">
        <v>30.0</v>
      </c>
      <c r="AQ31" s="84">
        <v>10.0</v>
      </c>
      <c r="AR31" s="73">
        <v>100.0</v>
      </c>
      <c r="AS31" s="73">
        <v>100.0</v>
      </c>
      <c r="AT31" s="73">
        <v>100.0</v>
      </c>
      <c r="AU31" s="73">
        <v>100.0</v>
      </c>
      <c r="AV31" s="73">
        <v>100.0</v>
      </c>
      <c r="AW31" s="73">
        <v>100.0</v>
      </c>
      <c r="AX31" s="73">
        <v>100.0</v>
      </c>
      <c r="AY31" s="73">
        <v>100.0</v>
      </c>
      <c r="AZ31" s="73">
        <v>100.0</v>
      </c>
      <c r="BA31" s="73">
        <v>100.0</v>
      </c>
      <c r="BB31" s="73">
        <v>100.0</v>
      </c>
      <c r="BC31" s="73">
        <v>100.0</v>
      </c>
      <c r="BD31" s="73">
        <v>100.0</v>
      </c>
      <c r="BE31" s="73">
        <v>100.0</v>
      </c>
      <c r="BF31" s="73">
        <v>50.0</v>
      </c>
      <c r="BG31" s="73">
        <v>50.0</v>
      </c>
      <c r="BH31" s="73">
        <v>100.0</v>
      </c>
      <c r="BI31" s="73">
        <v>100.0</v>
      </c>
      <c r="BJ31" s="57">
        <f t="shared" si="2"/>
        <v>2940</v>
      </c>
      <c r="BK31" s="71">
        <f t="shared" si="3"/>
        <v>4000</v>
      </c>
      <c r="BL31" s="71">
        <f t="shared" si="4"/>
        <v>3000</v>
      </c>
      <c r="BM31" s="71">
        <f t="shared" si="5"/>
        <v>0</v>
      </c>
      <c r="BN31" s="71">
        <f t="shared" si="6"/>
        <v>3800</v>
      </c>
      <c r="BO31" s="71">
        <f t="shared" si="7"/>
        <v>2000</v>
      </c>
      <c r="BP31" s="71">
        <f t="shared" si="8"/>
        <v>260</v>
      </c>
      <c r="BQ31" s="71">
        <f t="shared" si="9"/>
        <v>4000</v>
      </c>
      <c r="BR31" s="71">
        <f t="shared" si="10"/>
        <v>3000</v>
      </c>
      <c r="BS31" s="71">
        <f t="shared" si="11"/>
        <v>1500</v>
      </c>
      <c r="BT31" s="71">
        <f t="shared" si="12"/>
        <v>24500</v>
      </c>
      <c r="BU31" s="71">
        <f t="shared" si="13"/>
        <v>0.875</v>
      </c>
      <c r="BV31" s="71">
        <f t="shared" si="14"/>
        <v>87.5</v>
      </c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</row>
    <row r="32">
      <c r="A32" s="2" t="s">
        <v>148</v>
      </c>
      <c r="B32" s="2" t="s">
        <v>149</v>
      </c>
      <c r="C32" s="13" t="s">
        <v>150</v>
      </c>
      <c r="D32" s="13" t="s">
        <v>151</v>
      </c>
      <c r="E32" s="2">
        <v>9531012.0</v>
      </c>
      <c r="F32" s="44">
        <v>100.0</v>
      </c>
      <c r="G32" s="44">
        <v>100.0</v>
      </c>
      <c r="H32" s="44">
        <v>100.0</v>
      </c>
      <c r="I32" s="44">
        <v>100.0</v>
      </c>
      <c r="J32" s="44">
        <v>100.0</v>
      </c>
      <c r="K32" s="44">
        <v>100.0</v>
      </c>
      <c r="L32" s="73">
        <v>100.0</v>
      </c>
      <c r="M32" s="73">
        <v>100.0</v>
      </c>
      <c r="N32" s="44">
        <v>100.0</v>
      </c>
      <c r="O32" s="44">
        <v>100.0</v>
      </c>
      <c r="P32" s="44">
        <v>100.0</v>
      </c>
      <c r="Q32" s="44">
        <v>100.0</v>
      </c>
      <c r="R32" s="44">
        <v>100.0</v>
      </c>
      <c r="S32" s="44">
        <v>100.0</v>
      </c>
      <c r="T32" s="73">
        <v>100.0</v>
      </c>
      <c r="U32" s="73">
        <v>100.0</v>
      </c>
      <c r="V32" s="73">
        <v>100.0</v>
      </c>
      <c r="W32" s="73">
        <v>100.0</v>
      </c>
      <c r="X32" s="73">
        <v>100.0</v>
      </c>
      <c r="Y32" s="73">
        <v>100.0</v>
      </c>
      <c r="Z32" s="73">
        <v>100.0</v>
      </c>
      <c r="AA32" s="73">
        <v>100.0</v>
      </c>
      <c r="AB32" s="73">
        <v>100.0</v>
      </c>
      <c r="AC32" s="73">
        <v>100.0</v>
      </c>
      <c r="AD32" s="73">
        <v>100.0</v>
      </c>
      <c r="AE32" s="73">
        <v>100.0</v>
      </c>
      <c r="AF32" s="73">
        <v>100.0</v>
      </c>
      <c r="AG32" s="73">
        <v>100.0</v>
      </c>
      <c r="AH32" s="73">
        <v>100.0</v>
      </c>
      <c r="AI32" s="73">
        <v>100.0</v>
      </c>
      <c r="AJ32" s="73">
        <v>100.0</v>
      </c>
      <c r="AK32" s="73">
        <v>100.0</v>
      </c>
      <c r="AL32" s="73">
        <v>100.0</v>
      </c>
      <c r="AM32" s="73">
        <v>100.0</v>
      </c>
      <c r="AN32" s="73">
        <v>100.0</v>
      </c>
      <c r="AO32" s="73">
        <v>100.0</v>
      </c>
      <c r="AP32" s="49">
        <v>0.0</v>
      </c>
      <c r="AQ32" s="49">
        <v>0.0</v>
      </c>
      <c r="AR32" s="80">
        <v>100.0</v>
      </c>
      <c r="AS32" s="80">
        <v>100.0</v>
      </c>
      <c r="AT32" s="80">
        <v>100.0</v>
      </c>
      <c r="AU32" s="80">
        <v>100.0</v>
      </c>
      <c r="AV32" s="80">
        <v>100.0</v>
      </c>
      <c r="AW32" s="81">
        <v>50.0</v>
      </c>
      <c r="AX32" s="80">
        <v>100.0</v>
      </c>
      <c r="AY32" s="80">
        <v>100.0</v>
      </c>
      <c r="AZ32" s="73">
        <v>100.0</v>
      </c>
      <c r="BA32" s="73">
        <v>100.0</v>
      </c>
      <c r="BB32" s="73">
        <v>100.0</v>
      </c>
      <c r="BC32" s="73">
        <v>100.0</v>
      </c>
      <c r="BD32" s="73">
        <v>100.0</v>
      </c>
      <c r="BE32" s="73">
        <v>100.0</v>
      </c>
      <c r="BF32" s="73">
        <v>100.0</v>
      </c>
      <c r="BG32" s="73">
        <v>100.0</v>
      </c>
      <c r="BH32" s="73">
        <v>100.0</v>
      </c>
      <c r="BI32" s="73">
        <v>90.0</v>
      </c>
      <c r="BJ32" s="57">
        <f t="shared" si="2"/>
        <v>3000</v>
      </c>
      <c r="BK32" s="71">
        <f t="shared" si="3"/>
        <v>4000</v>
      </c>
      <c r="BL32" s="71">
        <f t="shared" si="4"/>
        <v>4000</v>
      </c>
      <c r="BM32" s="71">
        <f t="shared" si="5"/>
        <v>1000</v>
      </c>
      <c r="BN32" s="71">
        <f t="shared" si="6"/>
        <v>4000</v>
      </c>
      <c r="BO32" s="71">
        <f t="shared" si="7"/>
        <v>2000</v>
      </c>
      <c r="BP32" s="71">
        <f t="shared" si="8"/>
        <v>0</v>
      </c>
      <c r="BQ32" s="71">
        <f t="shared" si="9"/>
        <v>3900</v>
      </c>
      <c r="BR32" s="71">
        <f t="shared" si="10"/>
        <v>3000</v>
      </c>
      <c r="BS32" s="71">
        <f t="shared" si="11"/>
        <v>1980</v>
      </c>
      <c r="BT32" s="71">
        <f t="shared" si="12"/>
        <v>26880</v>
      </c>
      <c r="BU32" s="71">
        <f t="shared" si="13"/>
        <v>0.96</v>
      </c>
      <c r="BV32" s="71">
        <f t="shared" si="14"/>
        <v>96</v>
      </c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</row>
    <row r="33">
      <c r="A33" s="2" t="s">
        <v>152</v>
      </c>
      <c r="B33" s="2" t="s">
        <v>153</v>
      </c>
      <c r="C33" s="13" t="s">
        <v>154</v>
      </c>
      <c r="D33" s="13" t="s">
        <v>155</v>
      </c>
      <c r="E33" s="2">
        <v>9531013.0</v>
      </c>
      <c r="F33" s="44">
        <v>100.0</v>
      </c>
      <c r="G33" s="44">
        <v>100.0</v>
      </c>
      <c r="H33" s="44">
        <v>100.0</v>
      </c>
      <c r="I33" s="44">
        <v>100.0</v>
      </c>
      <c r="J33" s="44">
        <v>100.0</v>
      </c>
      <c r="K33" s="44">
        <v>80.0</v>
      </c>
      <c r="L33" s="73">
        <v>100.0</v>
      </c>
      <c r="M33" s="73">
        <v>100.0</v>
      </c>
      <c r="N33" s="44">
        <v>100.0</v>
      </c>
      <c r="O33" s="44">
        <v>100.0</v>
      </c>
      <c r="P33" s="44">
        <v>50.0</v>
      </c>
      <c r="Q33" s="44">
        <v>40.0</v>
      </c>
      <c r="R33" s="44">
        <v>50.0</v>
      </c>
      <c r="S33" s="44">
        <v>40.0</v>
      </c>
      <c r="T33" s="73">
        <v>0.0</v>
      </c>
      <c r="U33" s="73">
        <v>0.0</v>
      </c>
      <c r="V33" s="73">
        <v>0.0</v>
      </c>
      <c r="W33" s="73">
        <v>0.0</v>
      </c>
      <c r="X33" s="73">
        <v>0.0</v>
      </c>
      <c r="Y33" s="73">
        <v>0.0</v>
      </c>
      <c r="Z33" s="73">
        <v>0.0</v>
      </c>
      <c r="AA33" s="73">
        <v>0.0</v>
      </c>
      <c r="AB33" s="73">
        <v>100.0</v>
      </c>
      <c r="AC33" s="73">
        <v>0.0</v>
      </c>
      <c r="AD33" s="73">
        <v>100.0</v>
      </c>
      <c r="AE33" s="73">
        <v>100.0</v>
      </c>
      <c r="AF33" s="73">
        <v>80.0</v>
      </c>
      <c r="AG33" s="73">
        <v>80.0</v>
      </c>
      <c r="AH33" s="73">
        <v>80.0</v>
      </c>
      <c r="AI33" s="73">
        <v>80.0</v>
      </c>
      <c r="AJ33" s="73">
        <v>60.0</v>
      </c>
      <c r="AK33" s="73">
        <v>60.0</v>
      </c>
      <c r="AL33" s="73">
        <v>100.0</v>
      </c>
      <c r="AM33" s="73">
        <v>80.0</v>
      </c>
      <c r="AN33" s="73">
        <v>100.0</v>
      </c>
      <c r="AO33" s="73">
        <v>100.0</v>
      </c>
      <c r="AP33" s="84">
        <v>70.0</v>
      </c>
      <c r="AQ33" s="84">
        <v>70.0</v>
      </c>
      <c r="AR33" s="73">
        <v>0.0</v>
      </c>
      <c r="AS33" s="73">
        <v>0.0</v>
      </c>
      <c r="AT33" s="73">
        <v>0.0</v>
      </c>
      <c r="AU33" s="73">
        <v>0.0</v>
      </c>
      <c r="AV33" s="73">
        <v>0.0</v>
      </c>
      <c r="AW33" s="73">
        <v>0.0</v>
      </c>
      <c r="AX33" s="73">
        <v>0.0</v>
      </c>
      <c r="AY33" s="73">
        <v>0.0</v>
      </c>
      <c r="AZ33" s="73">
        <v>100.0</v>
      </c>
      <c r="BA33" s="73">
        <v>100.0</v>
      </c>
      <c r="BB33" s="73">
        <v>100.0</v>
      </c>
      <c r="BC33" s="73">
        <v>100.0</v>
      </c>
      <c r="BD33" s="73">
        <v>100.0</v>
      </c>
      <c r="BE33" s="73">
        <v>100.0</v>
      </c>
      <c r="BF33" s="73">
        <v>0.0</v>
      </c>
      <c r="BG33" s="73">
        <v>0.0</v>
      </c>
      <c r="BH33" s="73">
        <v>0.0</v>
      </c>
      <c r="BI33" s="73">
        <v>0.0</v>
      </c>
      <c r="BJ33" s="57">
        <f t="shared" si="2"/>
        <v>2960</v>
      </c>
      <c r="BK33" s="71">
        <f t="shared" si="3"/>
        <v>2960</v>
      </c>
      <c r="BL33" s="71">
        <f t="shared" si="4"/>
        <v>0</v>
      </c>
      <c r="BM33" s="71">
        <f t="shared" si="5"/>
        <v>800</v>
      </c>
      <c r="BN33" s="71">
        <f t="shared" si="6"/>
        <v>3200</v>
      </c>
      <c r="BO33" s="71">
        <f t="shared" si="7"/>
        <v>1960</v>
      </c>
      <c r="BP33" s="71">
        <f t="shared" si="8"/>
        <v>700</v>
      </c>
      <c r="BQ33" s="71">
        <f t="shared" si="9"/>
        <v>0</v>
      </c>
      <c r="BR33" s="71">
        <f t="shared" si="10"/>
        <v>3000</v>
      </c>
      <c r="BS33" s="71">
        <f t="shared" si="11"/>
        <v>0</v>
      </c>
      <c r="BT33" s="71">
        <f t="shared" si="12"/>
        <v>15580</v>
      </c>
      <c r="BU33" s="71">
        <f t="shared" si="13"/>
        <v>0.5564285714</v>
      </c>
      <c r="BV33" s="71">
        <f t="shared" si="14"/>
        <v>55.64285714</v>
      </c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</row>
    <row r="34">
      <c r="A34" s="2" t="s">
        <v>156</v>
      </c>
      <c r="B34" s="2" t="s">
        <v>157</v>
      </c>
      <c r="C34" s="13" t="s">
        <v>158</v>
      </c>
      <c r="D34" s="13" t="s">
        <v>90</v>
      </c>
      <c r="E34" s="2">
        <v>9531014.0</v>
      </c>
      <c r="F34" s="44">
        <v>100.0</v>
      </c>
      <c r="G34" s="44">
        <v>100.0</v>
      </c>
      <c r="H34" s="44">
        <v>100.0</v>
      </c>
      <c r="I34" s="44">
        <v>100.0</v>
      </c>
      <c r="J34" s="44">
        <v>40.0</v>
      </c>
      <c r="K34" s="44">
        <v>0.0</v>
      </c>
      <c r="L34" s="73">
        <v>100.0</v>
      </c>
      <c r="M34" s="73">
        <v>100.0</v>
      </c>
      <c r="N34" s="44">
        <v>100.0</v>
      </c>
      <c r="O34" s="44">
        <v>100.0</v>
      </c>
      <c r="P34" s="44">
        <v>100.0</v>
      </c>
      <c r="Q34" s="44">
        <v>100.0</v>
      </c>
      <c r="R34" s="44">
        <v>100.0</v>
      </c>
      <c r="S34" s="44">
        <v>100.0</v>
      </c>
      <c r="T34" s="73">
        <v>100.0</v>
      </c>
      <c r="U34" s="73">
        <v>100.0</v>
      </c>
      <c r="V34" s="73">
        <v>100.0</v>
      </c>
      <c r="W34" s="73">
        <v>100.0</v>
      </c>
      <c r="X34" s="73">
        <v>100.0</v>
      </c>
      <c r="Y34" s="73">
        <v>100.0</v>
      </c>
      <c r="Z34" s="73">
        <v>100.0</v>
      </c>
      <c r="AA34" s="73">
        <v>100.0</v>
      </c>
      <c r="AB34" s="73">
        <v>100.0</v>
      </c>
      <c r="AC34" s="73">
        <v>100.0</v>
      </c>
      <c r="AD34" s="73">
        <v>100.0</v>
      </c>
      <c r="AE34" s="73">
        <v>100.0</v>
      </c>
      <c r="AF34" s="73">
        <v>100.0</v>
      </c>
      <c r="AG34" s="73">
        <v>100.0</v>
      </c>
      <c r="AH34" s="73">
        <v>100.0</v>
      </c>
      <c r="AI34" s="73">
        <v>100.0</v>
      </c>
      <c r="AJ34" s="73">
        <v>100.0</v>
      </c>
      <c r="AK34" s="73">
        <v>100.0</v>
      </c>
      <c r="AL34" s="73">
        <v>100.0</v>
      </c>
      <c r="AM34" s="73">
        <v>100.0</v>
      </c>
      <c r="AN34" s="73">
        <v>100.0</v>
      </c>
      <c r="AO34" s="73">
        <v>100.0</v>
      </c>
      <c r="AP34" s="49">
        <v>0.0</v>
      </c>
      <c r="AQ34" s="49">
        <v>0.0</v>
      </c>
      <c r="AR34" s="80">
        <v>100.0</v>
      </c>
      <c r="AS34" s="80">
        <v>100.0</v>
      </c>
      <c r="AT34" s="80">
        <v>100.0</v>
      </c>
      <c r="AU34" s="80">
        <v>100.0</v>
      </c>
      <c r="AV34" s="80">
        <v>100.0</v>
      </c>
      <c r="AW34" s="81">
        <v>50.0</v>
      </c>
      <c r="AX34" s="80">
        <v>100.0</v>
      </c>
      <c r="AY34" s="80">
        <v>100.0</v>
      </c>
      <c r="AZ34" s="73">
        <v>100.0</v>
      </c>
      <c r="BA34" s="73">
        <v>100.0</v>
      </c>
      <c r="BB34" s="73">
        <v>100.0</v>
      </c>
      <c r="BC34" s="73">
        <v>100.0</v>
      </c>
      <c r="BD34" s="73">
        <v>0.0</v>
      </c>
      <c r="BE34" s="73">
        <v>0.0</v>
      </c>
      <c r="BF34" s="73">
        <v>100.0</v>
      </c>
      <c r="BG34" s="73">
        <v>100.0</v>
      </c>
      <c r="BH34" s="73">
        <v>100.0</v>
      </c>
      <c r="BI34" s="73">
        <v>100.0</v>
      </c>
      <c r="BJ34" s="57">
        <f t="shared" si="2"/>
        <v>2320</v>
      </c>
      <c r="BK34" s="71">
        <f t="shared" si="3"/>
        <v>4000</v>
      </c>
      <c r="BL34" s="71">
        <f t="shared" si="4"/>
        <v>4000</v>
      </c>
      <c r="BM34" s="71">
        <f t="shared" si="5"/>
        <v>1000</v>
      </c>
      <c r="BN34" s="71">
        <f t="shared" si="6"/>
        <v>4000</v>
      </c>
      <c r="BO34" s="71">
        <f t="shared" si="7"/>
        <v>2000</v>
      </c>
      <c r="BP34" s="71">
        <f t="shared" si="8"/>
        <v>0</v>
      </c>
      <c r="BQ34" s="71">
        <f t="shared" si="9"/>
        <v>3900</v>
      </c>
      <c r="BR34" s="71">
        <f t="shared" si="10"/>
        <v>2000</v>
      </c>
      <c r="BS34" s="71">
        <f t="shared" si="11"/>
        <v>2000</v>
      </c>
      <c r="BT34" s="71">
        <f t="shared" si="12"/>
        <v>25220</v>
      </c>
      <c r="BU34" s="71">
        <f t="shared" si="13"/>
        <v>0.9007142857</v>
      </c>
      <c r="BV34" s="71">
        <f t="shared" si="14"/>
        <v>90.07142857</v>
      </c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</row>
    <row r="35">
      <c r="A35" s="2" t="s">
        <v>159</v>
      </c>
      <c r="B35" s="2" t="s">
        <v>160</v>
      </c>
      <c r="C35" s="13" t="s">
        <v>161</v>
      </c>
      <c r="D35" s="13" t="s">
        <v>162</v>
      </c>
      <c r="E35" s="2">
        <v>9531015.0</v>
      </c>
      <c r="F35" s="44">
        <v>100.0</v>
      </c>
      <c r="G35" s="44">
        <v>100.0</v>
      </c>
      <c r="H35" s="44">
        <v>100.0</v>
      </c>
      <c r="I35" s="44">
        <v>100.0</v>
      </c>
      <c r="J35" s="44">
        <v>100.0</v>
      </c>
      <c r="K35" s="44">
        <v>80.0</v>
      </c>
      <c r="L35" s="73">
        <v>100.0</v>
      </c>
      <c r="M35" s="73">
        <v>100.0</v>
      </c>
      <c r="N35" s="44">
        <v>100.0</v>
      </c>
      <c r="O35" s="44">
        <v>100.0</v>
      </c>
      <c r="P35" s="44">
        <v>100.0</v>
      </c>
      <c r="Q35" s="44">
        <v>100.0</v>
      </c>
      <c r="R35" s="44">
        <v>100.0</v>
      </c>
      <c r="S35" s="44">
        <v>100.0</v>
      </c>
      <c r="T35" s="73">
        <v>100.0</v>
      </c>
      <c r="U35" s="73">
        <v>100.0</v>
      </c>
      <c r="V35" s="73">
        <v>100.0</v>
      </c>
      <c r="W35" s="73">
        <v>100.0</v>
      </c>
      <c r="X35" s="73">
        <v>70.0</v>
      </c>
      <c r="Y35" s="73">
        <v>100.0</v>
      </c>
      <c r="Z35" s="71"/>
      <c r="AA35" s="71"/>
      <c r="AB35" s="73">
        <v>100.0</v>
      </c>
      <c r="AC35" s="73">
        <v>100.0</v>
      </c>
      <c r="AD35" s="63">
        <v>100.0</v>
      </c>
      <c r="AE35" s="73">
        <v>100.0</v>
      </c>
      <c r="AF35" s="73">
        <v>100.0</v>
      </c>
      <c r="AG35" s="73">
        <v>100.0</v>
      </c>
      <c r="AH35" s="73">
        <v>100.0</v>
      </c>
      <c r="AI35" s="73">
        <v>100.0</v>
      </c>
      <c r="AJ35" s="73">
        <v>100.0</v>
      </c>
      <c r="AK35" s="73">
        <v>100.0</v>
      </c>
      <c r="AL35" s="73">
        <v>100.0</v>
      </c>
      <c r="AM35" s="73">
        <v>100.0</v>
      </c>
      <c r="AN35" s="73">
        <v>100.0</v>
      </c>
      <c r="AO35" s="73">
        <v>100.0</v>
      </c>
      <c r="AP35" s="84">
        <v>100.0</v>
      </c>
      <c r="AQ35" s="84">
        <v>80.0</v>
      </c>
      <c r="AR35" s="80">
        <v>100.0</v>
      </c>
      <c r="AS35" s="80">
        <v>100.0</v>
      </c>
      <c r="AT35" s="80">
        <v>100.0</v>
      </c>
      <c r="AU35" s="80">
        <v>100.0</v>
      </c>
      <c r="AV35" s="80">
        <v>100.0</v>
      </c>
      <c r="AW35" s="81">
        <v>50.0</v>
      </c>
      <c r="AX35" s="80">
        <v>100.0</v>
      </c>
      <c r="AY35" s="80">
        <v>100.0</v>
      </c>
      <c r="AZ35" s="73">
        <v>100.0</v>
      </c>
      <c r="BA35" s="73">
        <v>100.0</v>
      </c>
      <c r="BB35" s="73">
        <v>100.0</v>
      </c>
      <c r="BC35" s="73">
        <v>100.0</v>
      </c>
      <c r="BD35" s="73">
        <v>100.0</v>
      </c>
      <c r="BE35" s="73">
        <v>100.0</v>
      </c>
      <c r="BF35" s="73">
        <v>100.0</v>
      </c>
      <c r="BG35" s="73">
        <v>100.0</v>
      </c>
      <c r="BH35" s="73">
        <v>0.0</v>
      </c>
      <c r="BI35" s="73">
        <v>0.0</v>
      </c>
      <c r="BJ35" s="57">
        <f t="shared" si="2"/>
        <v>2960</v>
      </c>
      <c r="BK35" s="71">
        <f t="shared" si="3"/>
        <v>4000</v>
      </c>
      <c r="BL35" s="71">
        <f t="shared" si="4"/>
        <v>2760</v>
      </c>
      <c r="BM35" s="71">
        <f t="shared" si="5"/>
        <v>1000</v>
      </c>
      <c r="BN35" s="71">
        <f t="shared" si="6"/>
        <v>4000</v>
      </c>
      <c r="BO35" s="71">
        <f t="shared" si="7"/>
        <v>2000</v>
      </c>
      <c r="BP35" s="71">
        <f t="shared" si="8"/>
        <v>960</v>
      </c>
      <c r="BQ35" s="71">
        <f t="shared" si="9"/>
        <v>3900</v>
      </c>
      <c r="BR35" s="71">
        <f t="shared" si="10"/>
        <v>3000</v>
      </c>
      <c r="BS35" s="71">
        <f t="shared" si="11"/>
        <v>1000</v>
      </c>
      <c r="BT35" s="71">
        <f t="shared" si="12"/>
        <v>25580</v>
      </c>
      <c r="BU35" s="71">
        <f t="shared" si="13"/>
        <v>0.9135714286</v>
      </c>
      <c r="BV35" s="71">
        <f t="shared" si="14"/>
        <v>91.35714286</v>
      </c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</row>
    <row r="36">
      <c r="A36" s="2" t="s">
        <v>163</v>
      </c>
      <c r="B36" s="2" t="s">
        <v>164</v>
      </c>
      <c r="C36" s="13" t="s">
        <v>165</v>
      </c>
      <c r="D36" s="13" t="s">
        <v>166</v>
      </c>
      <c r="E36" s="2">
        <v>9531016.0</v>
      </c>
      <c r="F36" s="44">
        <v>100.0</v>
      </c>
      <c r="G36" s="44">
        <v>100.0</v>
      </c>
      <c r="H36" s="44">
        <v>100.0</v>
      </c>
      <c r="I36" s="44">
        <v>100.0</v>
      </c>
      <c r="J36" s="44">
        <v>100.0</v>
      </c>
      <c r="K36" s="44">
        <v>100.0</v>
      </c>
      <c r="L36" s="73">
        <v>100.0</v>
      </c>
      <c r="M36" s="73">
        <v>100.0</v>
      </c>
      <c r="N36" s="44">
        <v>100.0</v>
      </c>
      <c r="O36" s="44">
        <v>100.0</v>
      </c>
      <c r="P36" s="44">
        <v>100.0</v>
      </c>
      <c r="Q36" s="44">
        <v>100.0</v>
      </c>
      <c r="R36" s="44">
        <v>100.0</v>
      </c>
      <c r="S36" s="44">
        <v>90.0</v>
      </c>
      <c r="T36" s="73">
        <v>100.0</v>
      </c>
      <c r="U36" s="73">
        <v>100.0</v>
      </c>
      <c r="V36" s="73">
        <v>100.0</v>
      </c>
      <c r="W36" s="73">
        <v>100.0</v>
      </c>
      <c r="X36" s="73">
        <v>100.0</v>
      </c>
      <c r="Y36" s="73">
        <v>100.0</v>
      </c>
      <c r="Z36" s="73">
        <v>100.0</v>
      </c>
      <c r="AA36" s="73">
        <v>100.0</v>
      </c>
      <c r="AB36" s="73">
        <v>100.0</v>
      </c>
      <c r="AC36" s="73">
        <v>0.0</v>
      </c>
      <c r="AD36" s="73">
        <v>100.0</v>
      </c>
      <c r="AE36" s="73">
        <v>100.0</v>
      </c>
      <c r="AF36" s="73">
        <v>100.0</v>
      </c>
      <c r="AG36" s="73">
        <v>100.0</v>
      </c>
      <c r="AH36" s="73">
        <v>100.0</v>
      </c>
      <c r="AI36" s="73">
        <v>100.0</v>
      </c>
      <c r="AJ36" s="73">
        <v>100.0</v>
      </c>
      <c r="AK36" s="73">
        <v>100.0</v>
      </c>
      <c r="AL36" s="73">
        <v>100.0</v>
      </c>
      <c r="AM36" s="73">
        <v>100.0</v>
      </c>
      <c r="AN36" s="73">
        <v>100.0</v>
      </c>
      <c r="AO36" s="73">
        <v>100.0</v>
      </c>
      <c r="AP36" s="55">
        <v>100.0</v>
      </c>
      <c r="AQ36" s="55">
        <v>100.0</v>
      </c>
      <c r="AR36" s="73">
        <v>100.0</v>
      </c>
      <c r="AS36" s="73">
        <v>100.0</v>
      </c>
      <c r="AT36" s="73">
        <v>100.0</v>
      </c>
      <c r="AU36" s="73">
        <v>100.0</v>
      </c>
      <c r="AV36" s="73">
        <v>100.0</v>
      </c>
      <c r="AW36" s="73">
        <v>100.0</v>
      </c>
      <c r="AX36" s="73">
        <v>100.0</v>
      </c>
      <c r="AY36" s="73">
        <v>100.0</v>
      </c>
      <c r="AZ36" s="73">
        <v>100.0</v>
      </c>
      <c r="BA36" s="73">
        <v>100.0</v>
      </c>
      <c r="BB36" s="73">
        <v>100.0</v>
      </c>
      <c r="BC36" s="73">
        <v>100.0</v>
      </c>
      <c r="BD36" s="73">
        <v>100.0</v>
      </c>
      <c r="BE36" s="73">
        <v>100.0</v>
      </c>
      <c r="BF36" s="73">
        <v>100.0</v>
      </c>
      <c r="BG36" s="73">
        <v>100.0</v>
      </c>
      <c r="BH36" s="73">
        <v>100.0</v>
      </c>
      <c r="BI36" s="73">
        <v>100.0</v>
      </c>
      <c r="BJ36" s="57">
        <f t="shared" si="2"/>
        <v>3000</v>
      </c>
      <c r="BK36" s="71">
        <f t="shared" si="3"/>
        <v>3980</v>
      </c>
      <c r="BL36" s="71">
        <f t="shared" si="4"/>
        <v>4000</v>
      </c>
      <c r="BM36" s="71">
        <f t="shared" si="5"/>
        <v>800</v>
      </c>
      <c r="BN36" s="71">
        <f t="shared" si="6"/>
        <v>4000</v>
      </c>
      <c r="BO36" s="71">
        <f t="shared" si="7"/>
        <v>2000</v>
      </c>
      <c r="BP36" s="71">
        <f t="shared" si="8"/>
        <v>1000</v>
      </c>
      <c r="BQ36" s="71">
        <f t="shared" si="9"/>
        <v>4000</v>
      </c>
      <c r="BR36" s="71">
        <f t="shared" si="10"/>
        <v>3000</v>
      </c>
      <c r="BS36" s="71">
        <f t="shared" si="11"/>
        <v>2000</v>
      </c>
      <c r="BT36" s="71">
        <f t="shared" si="12"/>
        <v>27780</v>
      </c>
      <c r="BU36" s="71">
        <f t="shared" si="13"/>
        <v>0.9921428571</v>
      </c>
      <c r="BV36" s="71">
        <f t="shared" si="14"/>
        <v>99.21428571</v>
      </c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</row>
    <row r="37">
      <c r="A37" s="2" t="s">
        <v>167</v>
      </c>
      <c r="B37" s="2" t="s">
        <v>168</v>
      </c>
      <c r="C37" s="13" t="s">
        <v>169</v>
      </c>
      <c r="D37" s="13" t="s">
        <v>170</v>
      </c>
      <c r="E37" s="2">
        <v>9531017.0</v>
      </c>
      <c r="F37" s="44">
        <v>100.0</v>
      </c>
      <c r="G37" s="44">
        <v>100.0</v>
      </c>
      <c r="H37" s="44">
        <v>100.0</v>
      </c>
      <c r="I37" s="44">
        <v>100.0</v>
      </c>
      <c r="J37" s="44">
        <v>100.0</v>
      </c>
      <c r="K37" s="44">
        <v>80.0</v>
      </c>
      <c r="L37" s="73">
        <v>100.0</v>
      </c>
      <c r="M37" s="73">
        <v>100.0</v>
      </c>
      <c r="N37" s="44">
        <v>100.0</v>
      </c>
      <c r="O37" s="44">
        <v>100.0</v>
      </c>
      <c r="P37" s="44">
        <v>100.0</v>
      </c>
      <c r="Q37" s="44">
        <v>100.0</v>
      </c>
      <c r="R37" s="44">
        <v>100.0</v>
      </c>
      <c r="S37" s="44">
        <v>100.0</v>
      </c>
      <c r="T37" s="73">
        <v>100.0</v>
      </c>
      <c r="U37" s="73">
        <v>100.0</v>
      </c>
      <c r="V37" s="73">
        <v>100.0</v>
      </c>
      <c r="W37" s="73">
        <v>100.0</v>
      </c>
      <c r="X37" s="73">
        <v>100.0</v>
      </c>
      <c r="Y37" s="73">
        <v>100.0</v>
      </c>
      <c r="Z37" s="73"/>
      <c r="AA37" s="71"/>
      <c r="AB37" s="73">
        <v>100.0</v>
      </c>
      <c r="AC37" s="73">
        <v>100.0</v>
      </c>
      <c r="AD37" s="73">
        <v>80.0</v>
      </c>
      <c r="AE37" s="73">
        <v>80.0</v>
      </c>
      <c r="AF37" s="73">
        <v>50.0</v>
      </c>
      <c r="AG37" s="73">
        <v>40.0</v>
      </c>
      <c r="AH37" s="73">
        <v>60.0</v>
      </c>
      <c r="AI37" s="73">
        <v>40.0</v>
      </c>
      <c r="AJ37" s="73">
        <v>30.0</v>
      </c>
      <c r="AK37" s="73">
        <v>20.0</v>
      </c>
      <c r="AL37" s="73">
        <v>100.0</v>
      </c>
      <c r="AM37" s="73">
        <v>100.0</v>
      </c>
      <c r="AN37" s="73">
        <v>100.0</v>
      </c>
      <c r="AO37" s="73">
        <v>100.0</v>
      </c>
      <c r="AP37" s="84">
        <v>100.0</v>
      </c>
      <c r="AQ37" s="84">
        <v>100.0</v>
      </c>
      <c r="AR37" s="73">
        <v>100.0</v>
      </c>
      <c r="AS37" s="73">
        <v>100.0</v>
      </c>
      <c r="AT37" s="73">
        <v>100.0</v>
      </c>
      <c r="AU37" s="73">
        <v>100.0</v>
      </c>
      <c r="AV37" s="73">
        <v>100.0</v>
      </c>
      <c r="AW37" s="73">
        <v>100.0</v>
      </c>
      <c r="AX37" s="73">
        <v>100.0</v>
      </c>
      <c r="AY37" s="73">
        <v>100.0</v>
      </c>
      <c r="AZ37" s="73">
        <v>100.0</v>
      </c>
      <c r="BA37" s="73">
        <v>100.0</v>
      </c>
      <c r="BB37" s="73">
        <v>100.0</v>
      </c>
      <c r="BC37" s="73">
        <v>100.0</v>
      </c>
      <c r="BD37" s="73">
        <v>100.0</v>
      </c>
      <c r="BE37" s="73">
        <v>100.0</v>
      </c>
      <c r="BF37" s="73">
        <v>100.0</v>
      </c>
      <c r="BG37" s="73">
        <v>100.0</v>
      </c>
      <c r="BH37" s="73">
        <v>100.0</v>
      </c>
      <c r="BI37" s="73">
        <v>100.0</v>
      </c>
      <c r="BJ37" s="57">
        <f t="shared" si="2"/>
        <v>2960</v>
      </c>
      <c r="BK37" s="71">
        <f t="shared" si="3"/>
        <v>4000</v>
      </c>
      <c r="BL37" s="71">
        <f t="shared" si="4"/>
        <v>3000</v>
      </c>
      <c r="BM37" s="71">
        <f t="shared" si="5"/>
        <v>1000</v>
      </c>
      <c r="BN37" s="71">
        <f t="shared" si="6"/>
        <v>2120</v>
      </c>
      <c r="BO37" s="71">
        <f t="shared" si="7"/>
        <v>2000</v>
      </c>
      <c r="BP37" s="71">
        <f t="shared" si="8"/>
        <v>1000</v>
      </c>
      <c r="BQ37" s="71">
        <f t="shared" si="9"/>
        <v>4000</v>
      </c>
      <c r="BR37" s="71">
        <f t="shared" si="10"/>
        <v>3000</v>
      </c>
      <c r="BS37" s="71">
        <f t="shared" si="11"/>
        <v>2000</v>
      </c>
      <c r="BT37" s="71">
        <f t="shared" si="12"/>
        <v>25080</v>
      </c>
      <c r="BU37" s="71">
        <f t="shared" si="13"/>
        <v>0.8957142857</v>
      </c>
      <c r="BV37" s="71">
        <f t="shared" si="14"/>
        <v>89.57142857</v>
      </c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</row>
    <row r="38">
      <c r="A38" s="2" t="s">
        <v>172</v>
      </c>
      <c r="B38" s="2" t="s">
        <v>173</v>
      </c>
      <c r="C38" s="13" t="s">
        <v>174</v>
      </c>
      <c r="D38" s="13" t="s">
        <v>175</v>
      </c>
      <c r="E38" s="2">
        <v>9531018.0</v>
      </c>
      <c r="F38" s="44">
        <v>100.0</v>
      </c>
      <c r="G38" s="44">
        <v>100.0</v>
      </c>
      <c r="H38" s="44">
        <v>100.0</v>
      </c>
      <c r="I38" s="44">
        <v>100.0</v>
      </c>
      <c r="J38" s="44">
        <v>100.0</v>
      </c>
      <c r="K38" s="44">
        <v>100.0</v>
      </c>
      <c r="L38" s="73">
        <v>100.0</v>
      </c>
      <c r="M38" s="73">
        <v>100.0</v>
      </c>
      <c r="N38" s="44">
        <v>100.0</v>
      </c>
      <c r="O38" s="44">
        <v>100.0</v>
      </c>
      <c r="P38" s="44">
        <v>100.0</v>
      </c>
      <c r="Q38" s="44">
        <v>100.0</v>
      </c>
      <c r="R38" s="44">
        <v>100.0</v>
      </c>
      <c r="S38" s="44">
        <v>100.0</v>
      </c>
      <c r="T38" s="73">
        <v>100.0</v>
      </c>
      <c r="U38" s="73">
        <v>100.0</v>
      </c>
      <c r="V38" s="73">
        <v>100.0</v>
      </c>
      <c r="W38" s="73">
        <v>100.0</v>
      </c>
      <c r="X38" s="73">
        <v>100.0</v>
      </c>
      <c r="Y38" s="73">
        <v>100.0</v>
      </c>
      <c r="Z38" s="73">
        <v>100.0</v>
      </c>
      <c r="AA38" s="73">
        <v>100.0</v>
      </c>
      <c r="AB38" s="73">
        <v>100.0</v>
      </c>
      <c r="AC38" s="73">
        <v>100.0</v>
      </c>
      <c r="AD38" s="73">
        <v>100.0</v>
      </c>
      <c r="AE38" s="73">
        <v>100.0</v>
      </c>
      <c r="AF38" s="73">
        <v>100.0</v>
      </c>
      <c r="AG38" s="73">
        <v>100.0</v>
      </c>
      <c r="AH38" s="73">
        <v>100.0</v>
      </c>
      <c r="AI38" s="73">
        <v>100.0</v>
      </c>
      <c r="AJ38" s="73">
        <v>100.0</v>
      </c>
      <c r="AK38" s="73">
        <v>100.0</v>
      </c>
      <c r="AL38" s="73">
        <v>100.0</v>
      </c>
      <c r="AM38" s="73">
        <v>50.0</v>
      </c>
      <c r="AN38" s="73">
        <v>100.0</v>
      </c>
      <c r="AO38" s="73">
        <v>100.0</v>
      </c>
      <c r="AP38" s="55">
        <v>100.0</v>
      </c>
      <c r="AQ38" s="55">
        <v>100.0</v>
      </c>
      <c r="AR38" s="73">
        <v>100.0</v>
      </c>
      <c r="AS38" s="73">
        <v>100.0</v>
      </c>
      <c r="AT38" s="73">
        <v>100.0</v>
      </c>
      <c r="AU38" s="73">
        <v>100.0</v>
      </c>
      <c r="AV38" s="73">
        <v>100.0</v>
      </c>
      <c r="AW38" s="73">
        <v>50.0</v>
      </c>
      <c r="AX38" s="73">
        <v>100.0</v>
      </c>
      <c r="AY38" s="73">
        <v>100.0</v>
      </c>
      <c r="AZ38" s="73">
        <v>100.0</v>
      </c>
      <c r="BA38" s="73">
        <v>100.0</v>
      </c>
      <c r="BB38" s="73">
        <v>100.0</v>
      </c>
      <c r="BC38" s="73">
        <v>100.0</v>
      </c>
      <c r="BD38" s="73">
        <v>100.0</v>
      </c>
      <c r="BE38" s="73">
        <v>100.0</v>
      </c>
      <c r="BF38" s="73">
        <v>100.0</v>
      </c>
      <c r="BG38" s="73">
        <v>100.0</v>
      </c>
      <c r="BH38" s="73">
        <v>100.0</v>
      </c>
      <c r="BI38" s="73">
        <v>100.0</v>
      </c>
      <c r="BJ38" s="57">
        <f t="shared" si="2"/>
        <v>3000</v>
      </c>
      <c r="BK38" s="71">
        <f t="shared" si="3"/>
        <v>4000</v>
      </c>
      <c r="BL38" s="71">
        <f t="shared" si="4"/>
        <v>4000</v>
      </c>
      <c r="BM38" s="71">
        <f t="shared" si="5"/>
        <v>1000</v>
      </c>
      <c r="BN38" s="71">
        <f t="shared" si="6"/>
        <v>4000</v>
      </c>
      <c r="BO38" s="71">
        <f t="shared" si="7"/>
        <v>1900</v>
      </c>
      <c r="BP38" s="71">
        <f t="shared" si="8"/>
        <v>1000</v>
      </c>
      <c r="BQ38" s="71">
        <f t="shared" si="9"/>
        <v>3900</v>
      </c>
      <c r="BR38" s="71">
        <f t="shared" si="10"/>
        <v>3000</v>
      </c>
      <c r="BS38" s="71">
        <f t="shared" si="11"/>
        <v>2000</v>
      </c>
      <c r="BT38" s="71">
        <f t="shared" si="12"/>
        <v>27800</v>
      </c>
      <c r="BU38" s="71">
        <f t="shared" si="13"/>
        <v>0.9928571429</v>
      </c>
      <c r="BV38" s="71">
        <f t="shared" si="14"/>
        <v>99.28571429</v>
      </c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</row>
    <row r="39">
      <c r="A39" s="2" t="s">
        <v>176</v>
      </c>
      <c r="B39" s="2" t="s">
        <v>177</v>
      </c>
      <c r="C39" s="13" t="s">
        <v>178</v>
      </c>
      <c r="D39" s="13" t="s">
        <v>179</v>
      </c>
      <c r="E39" s="2">
        <v>9531019.0</v>
      </c>
      <c r="F39" s="44">
        <v>100.0</v>
      </c>
      <c r="G39" s="44">
        <v>100.0</v>
      </c>
      <c r="H39" s="44">
        <v>100.0</v>
      </c>
      <c r="I39" s="44">
        <v>100.0</v>
      </c>
      <c r="J39" s="44">
        <v>100.0</v>
      </c>
      <c r="K39" s="44">
        <v>80.0</v>
      </c>
      <c r="L39" s="73">
        <v>100.0</v>
      </c>
      <c r="M39" s="73">
        <v>100.0</v>
      </c>
      <c r="N39" s="44">
        <v>100.0</v>
      </c>
      <c r="O39" s="44">
        <v>100.0</v>
      </c>
      <c r="P39" s="44">
        <v>100.0</v>
      </c>
      <c r="Q39" s="44">
        <v>100.0</v>
      </c>
      <c r="R39" s="44">
        <v>100.0</v>
      </c>
      <c r="S39" s="44">
        <v>100.0</v>
      </c>
      <c r="T39" s="73">
        <v>70.0</v>
      </c>
      <c r="U39" s="73">
        <v>100.0</v>
      </c>
      <c r="V39" s="73">
        <v>100.0</v>
      </c>
      <c r="W39" s="73">
        <v>100.0</v>
      </c>
      <c r="X39" s="73">
        <v>100.0</v>
      </c>
      <c r="Y39" s="73">
        <v>100.0</v>
      </c>
      <c r="Z39" s="73">
        <v>100.0</v>
      </c>
      <c r="AA39" s="73">
        <v>100.0</v>
      </c>
      <c r="AB39" s="73">
        <v>100.0</v>
      </c>
      <c r="AC39" s="73">
        <v>50.0</v>
      </c>
      <c r="AD39" s="73">
        <v>100.0</v>
      </c>
      <c r="AE39" s="73">
        <v>100.0</v>
      </c>
      <c r="AF39" s="73">
        <v>100.0</v>
      </c>
      <c r="AG39" s="73">
        <v>100.0</v>
      </c>
      <c r="AH39" s="73">
        <v>100.0</v>
      </c>
      <c r="AI39" s="73">
        <v>100.0</v>
      </c>
      <c r="AJ39" s="73">
        <v>100.0</v>
      </c>
      <c r="AK39" s="73">
        <v>100.0</v>
      </c>
      <c r="AL39" s="73">
        <v>100.0</v>
      </c>
      <c r="AM39" s="73">
        <v>100.0</v>
      </c>
      <c r="AN39" s="73">
        <v>100.0</v>
      </c>
      <c r="AO39" s="73">
        <v>0.0</v>
      </c>
      <c r="AP39" s="82">
        <v>100.0</v>
      </c>
      <c r="AQ39" s="82">
        <v>100.0</v>
      </c>
      <c r="AR39" s="80">
        <v>100.0</v>
      </c>
      <c r="AS39" s="80">
        <v>100.0</v>
      </c>
      <c r="AT39" s="80">
        <v>100.0</v>
      </c>
      <c r="AU39" s="81">
        <v>50.0</v>
      </c>
      <c r="AV39" s="81">
        <v>0.0</v>
      </c>
      <c r="AW39" s="81">
        <v>0.0</v>
      </c>
      <c r="AX39" s="81">
        <v>0.0</v>
      </c>
      <c r="AY39" s="81">
        <v>0.0</v>
      </c>
      <c r="AZ39" s="73">
        <v>100.0</v>
      </c>
      <c r="BA39" s="73">
        <v>100.0</v>
      </c>
      <c r="BB39" s="73">
        <v>100.0</v>
      </c>
      <c r="BC39" s="73">
        <v>100.0</v>
      </c>
      <c r="BD39" s="73">
        <v>0.0</v>
      </c>
      <c r="BE39" s="73">
        <v>0.0</v>
      </c>
      <c r="BF39" s="73">
        <v>100.0</v>
      </c>
      <c r="BG39" s="73">
        <v>100.0</v>
      </c>
      <c r="BH39" s="73">
        <v>100.0</v>
      </c>
      <c r="BI39" s="73">
        <v>100.0</v>
      </c>
      <c r="BJ39" s="57">
        <f t="shared" si="2"/>
        <v>2960</v>
      </c>
      <c r="BK39" s="71">
        <f t="shared" si="3"/>
        <v>4000</v>
      </c>
      <c r="BL39" s="71">
        <f t="shared" si="4"/>
        <v>3760</v>
      </c>
      <c r="BM39" s="71">
        <f t="shared" si="5"/>
        <v>900</v>
      </c>
      <c r="BN39" s="71">
        <f t="shared" si="6"/>
        <v>4000</v>
      </c>
      <c r="BO39" s="71">
        <f t="shared" si="7"/>
        <v>1800</v>
      </c>
      <c r="BP39" s="71">
        <f t="shared" si="8"/>
        <v>1000</v>
      </c>
      <c r="BQ39" s="71">
        <f t="shared" si="9"/>
        <v>1900</v>
      </c>
      <c r="BR39" s="71">
        <f t="shared" si="10"/>
        <v>2000</v>
      </c>
      <c r="BS39" s="71">
        <f t="shared" si="11"/>
        <v>2000</v>
      </c>
      <c r="BT39" s="71">
        <f t="shared" si="12"/>
        <v>24320</v>
      </c>
      <c r="BU39" s="71">
        <f t="shared" si="13"/>
        <v>0.8685714286</v>
      </c>
      <c r="BV39" s="71">
        <f t="shared" si="14"/>
        <v>86.85714286</v>
      </c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</row>
    <row r="40">
      <c r="A40" s="2" t="s">
        <v>180</v>
      </c>
      <c r="B40" s="2" t="s">
        <v>181</v>
      </c>
      <c r="C40" s="13" t="s">
        <v>182</v>
      </c>
      <c r="D40" s="13" t="s">
        <v>183</v>
      </c>
      <c r="E40" s="2">
        <v>9531020.0</v>
      </c>
      <c r="F40" s="44">
        <v>100.0</v>
      </c>
      <c r="G40" s="44">
        <v>80.0</v>
      </c>
      <c r="H40" s="44">
        <v>100.0</v>
      </c>
      <c r="I40" s="44">
        <v>100.0</v>
      </c>
      <c r="J40" s="44">
        <v>100.0</v>
      </c>
      <c r="K40" s="44">
        <v>70.0</v>
      </c>
      <c r="L40" s="73">
        <v>100.0</v>
      </c>
      <c r="M40" s="73">
        <v>100.0</v>
      </c>
      <c r="N40" s="73">
        <v>100.0</v>
      </c>
      <c r="O40" s="73">
        <v>100.0</v>
      </c>
      <c r="P40" s="73">
        <v>100.0</v>
      </c>
      <c r="Q40" s="73">
        <v>100.0</v>
      </c>
      <c r="R40" s="73">
        <v>100.0</v>
      </c>
      <c r="S40" s="73">
        <v>100.0</v>
      </c>
      <c r="T40" s="73">
        <v>100.0</v>
      </c>
      <c r="U40" s="73">
        <v>100.0</v>
      </c>
      <c r="V40" s="73">
        <v>100.0</v>
      </c>
      <c r="W40" s="73">
        <v>100.0</v>
      </c>
      <c r="X40" s="73">
        <v>100.0</v>
      </c>
      <c r="Y40" s="73">
        <v>100.0</v>
      </c>
      <c r="Z40" s="73">
        <v>100.0</v>
      </c>
      <c r="AA40" s="73">
        <v>100.0</v>
      </c>
      <c r="AB40" s="73">
        <v>100.0</v>
      </c>
      <c r="AC40" s="73">
        <v>100.0</v>
      </c>
      <c r="AD40" s="73">
        <v>100.0</v>
      </c>
      <c r="AE40" s="73">
        <v>100.0</v>
      </c>
      <c r="AF40" s="73">
        <v>100.0</v>
      </c>
      <c r="AG40" s="73">
        <v>100.0</v>
      </c>
      <c r="AH40" s="73">
        <v>100.0</v>
      </c>
      <c r="AI40" s="63">
        <v>100.0</v>
      </c>
      <c r="AJ40" s="73">
        <v>100.0</v>
      </c>
      <c r="AK40" s="73">
        <v>100.0</v>
      </c>
      <c r="AL40" s="73">
        <v>0.0</v>
      </c>
      <c r="AM40" s="73">
        <v>0.0</v>
      </c>
      <c r="AN40" s="73">
        <v>100.0</v>
      </c>
      <c r="AO40" s="73">
        <v>100.0</v>
      </c>
      <c r="AP40" s="49">
        <v>100.0</v>
      </c>
      <c r="AQ40" s="49">
        <v>100.0</v>
      </c>
      <c r="AR40" s="73">
        <v>100.0</v>
      </c>
      <c r="AS40" s="73">
        <v>100.0</v>
      </c>
      <c r="AT40" s="73">
        <v>100.0</v>
      </c>
      <c r="AU40" s="73">
        <v>100.0</v>
      </c>
      <c r="AV40" s="73">
        <v>100.0</v>
      </c>
      <c r="AW40" s="73">
        <v>100.0</v>
      </c>
      <c r="AX40" s="73">
        <v>100.0</v>
      </c>
      <c r="AY40" s="73">
        <v>100.0</v>
      </c>
      <c r="AZ40" s="73">
        <v>100.0</v>
      </c>
      <c r="BA40" s="73">
        <v>100.0</v>
      </c>
      <c r="BB40" s="73">
        <v>100.0</v>
      </c>
      <c r="BC40" s="73">
        <v>100.0</v>
      </c>
      <c r="BD40" s="73">
        <v>100.0</v>
      </c>
      <c r="BE40" s="73">
        <v>100.0</v>
      </c>
      <c r="BF40" s="73">
        <v>100.0</v>
      </c>
      <c r="BG40" s="73">
        <v>100.0</v>
      </c>
      <c r="BH40" s="73">
        <v>100.0</v>
      </c>
      <c r="BI40" s="73">
        <v>100.0</v>
      </c>
      <c r="BJ40" s="57">
        <f t="shared" si="2"/>
        <v>2900</v>
      </c>
      <c r="BK40" s="71">
        <f t="shared" si="3"/>
        <v>4000</v>
      </c>
      <c r="BL40" s="71">
        <f t="shared" si="4"/>
        <v>4000</v>
      </c>
      <c r="BM40" s="71">
        <f t="shared" si="5"/>
        <v>1000</v>
      </c>
      <c r="BN40" s="71">
        <f t="shared" si="6"/>
        <v>4000</v>
      </c>
      <c r="BO40" s="71">
        <f t="shared" si="7"/>
        <v>1000</v>
      </c>
      <c r="BP40" s="71">
        <f t="shared" si="8"/>
        <v>1000</v>
      </c>
      <c r="BQ40" s="71">
        <f t="shared" si="9"/>
        <v>4000</v>
      </c>
      <c r="BR40" s="71">
        <f t="shared" si="10"/>
        <v>3000</v>
      </c>
      <c r="BS40" s="71">
        <f t="shared" si="11"/>
        <v>2000</v>
      </c>
      <c r="BT40" s="71">
        <f t="shared" si="12"/>
        <v>26900</v>
      </c>
      <c r="BU40" s="71">
        <f t="shared" si="13"/>
        <v>0.9607142857</v>
      </c>
      <c r="BV40" s="71">
        <f t="shared" si="14"/>
        <v>96.07142857</v>
      </c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</row>
    <row r="41">
      <c r="A41" s="2" t="s">
        <v>184</v>
      </c>
      <c r="B41" s="2" t="s">
        <v>185</v>
      </c>
      <c r="C41" s="13" t="s">
        <v>186</v>
      </c>
      <c r="D41" s="13" t="s">
        <v>187</v>
      </c>
      <c r="E41" s="2">
        <v>9531021.0</v>
      </c>
      <c r="F41" s="44">
        <v>100.0</v>
      </c>
      <c r="G41" s="44">
        <v>100.0</v>
      </c>
      <c r="H41" s="44">
        <v>100.0</v>
      </c>
      <c r="I41" s="44">
        <v>100.0</v>
      </c>
      <c r="J41" s="44">
        <v>100.0</v>
      </c>
      <c r="K41" s="44">
        <v>80.0</v>
      </c>
      <c r="L41" s="73">
        <v>100.0</v>
      </c>
      <c r="M41" s="73">
        <v>100.0</v>
      </c>
      <c r="N41" s="44">
        <v>100.0</v>
      </c>
      <c r="O41" s="44">
        <v>100.0</v>
      </c>
      <c r="P41" s="44">
        <v>100.0</v>
      </c>
      <c r="Q41" s="44">
        <v>100.0</v>
      </c>
      <c r="R41" s="44">
        <v>100.0</v>
      </c>
      <c r="S41" s="44">
        <v>100.0</v>
      </c>
      <c r="T41" s="73">
        <v>100.0</v>
      </c>
      <c r="U41" s="73">
        <v>100.0</v>
      </c>
      <c r="V41" s="73">
        <v>100.0</v>
      </c>
      <c r="W41" s="73">
        <v>100.0</v>
      </c>
      <c r="X41" s="73">
        <v>100.0</v>
      </c>
      <c r="Y41" s="73">
        <v>100.0</v>
      </c>
      <c r="Z41" s="73">
        <v>100.0</v>
      </c>
      <c r="AA41" s="73">
        <v>100.0</v>
      </c>
      <c r="AB41" s="73">
        <v>100.0</v>
      </c>
      <c r="AC41" s="73">
        <v>0.0</v>
      </c>
      <c r="AD41" s="103">
        <v>100.0</v>
      </c>
      <c r="AE41" s="103">
        <v>100.0</v>
      </c>
      <c r="AF41" s="103">
        <v>100.0</v>
      </c>
      <c r="AG41" s="103">
        <v>100.0</v>
      </c>
      <c r="AH41" s="103">
        <v>100.0</v>
      </c>
      <c r="AI41" s="103">
        <v>100.0</v>
      </c>
      <c r="AJ41" s="103">
        <v>100.0</v>
      </c>
      <c r="AK41" s="103">
        <v>100.0</v>
      </c>
      <c r="AL41" s="73">
        <v>100.0</v>
      </c>
      <c r="AM41" s="73">
        <v>100.0</v>
      </c>
      <c r="AN41" s="73">
        <v>100.0</v>
      </c>
      <c r="AO41" s="73">
        <v>100.0</v>
      </c>
      <c r="AP41" s="84">
        <v>100.0</v>
      </c>
      <c r="AQ41" s="84">
        <v>100.0</v>
      </c>
      <c r="AR41" s="73">
        <v>100.0</v>
      </c>
      <c r="AS41" s="73">
        <v>100.0</v>
      </c>
      <c r="AT41" s="73">
        <v>100.0</v>
      </c>
      <c r="AU41" s="73">
        <v>100.0</v>
      </c>
      <c r="AV41" s="73">
        <v>100.0</v>
      </c>
      <c r="AW41" s="73">
        <v>100.0</v>
      </c>
      <c r="AX41" s="73">
        <v>100.0</v>
      </c>
      <c r="AY41" s="73">
        <v>100.0</v>
      </c>
      <c r="AZ41" s="73">
        <v>100.0</v>
      </c>
      <c r="BA41" s="73">
        <v>100.0</v>
      </c>
      <c r="BB41" s="73">
        <v>100.0</v>
      </c>
      <c r="BC41" s="73">
        <v>100.0</v>
      </c>
      <c r="BD41" s="73">
        <v>100.0</v>
      </c>
      <c r="BE41" s="73">
        <v>100.0</v>
      </c>
      <c r="BF41" s="73">
        <v>100.0</v>
      </c>
      <c r="BG41" s="73">
        <v>100.0</v>
      </c>
      <c r="BH41" s="73">
        <v>100.0</v>
      </c>
      <c r="BI41" s="73">
        <v>100.0</v>
      </c>
      <c r="BJ41" s="57">
        <f t="shared" si="2"/>
        <v>2960</v>
      </c>
      <c r="BK41" s="71">
        <f t="shared" si="3"/>
        <v>4000</v>
      </c>
      <c r="BL41" s="71">
        <f t="shared" si="4"/>
        <v>4000</v>
      </c>
      <c r="BM41" s="71">
        <f t="shared" si="5"/>
        <v>800</v>
      </c>
      <c r="BN41" s="71">
        <f t="shared" si="6"/>
        <v>4000</v>
      </c>
      <c r="BO41" s="71">
        <f t="shared" si="7"/>
        <v>2000</v>
      </c>
      <c r="BP41" s="71">
        <f t="shared" si="8"/>
        <v>1000</v>
      </c>
      <c r="BQ41" s="71">
        <f t="shared" si="9"/>
        <v>4000</v>
      </c>
      <c r="BR41" s="71">
        <f t="shared" si="10"/>
        <v>3000</v>
      </c>
      <c r="BS41" s="71">
        <f t="shared" si="11"/>
        <v>2000</v>
      </c>
      <c r="BT41" s="71">
        <f t="shared" si="12"/>
        <v>27760</v>
      </c>
      <c r="BU41" s="71">
        <f t="shared" si="13"/>
        <v>0.9914285714</v>
      </c>
      <c r="BV41" s="71">
        <f t="shared" si="14"/>
        <v>99.14285714</v>
      </c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</row>
    <row r="42">
      <c r="A42" s="2" t="s">
        <v>188</v>
      </c>
      <c r="B42" s="2" t="s">
        <v>189</v>
      </c>
      <c r="C42" s="13" t="s">
        <v>190</v>
      </c>
      <c r="D42" s="13" t="s">
        <v>191</v>
      </c>
      <c r="E42" s="2">
        <v>9531022.0</v>
      </c>
      <c r="F42" s="41"/>
      <c r="G42" s="41"/>
      <c r="H42" s="41"/>
      <c r="I42" s="41"/>
      <c r="J42" s="41"/>
      <c r="K42" s="41"/>
      <c r="L42" s="71"/>
      <c r="M42" s="71"/>
      <c r="N42" s="41"/>
      <c r="O42" s="41"/>
      <c r="P42" s="41"/>
      <c r="Q42" s="41"/>
      <c r="R42" s="41"/>
      <c r="S42" s="4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3">
        <v>0.0</v>
      </c>
      <c r="AE42" s="73">
        <v>0.0</v>
      </c>
      <c r="AF42" s="73">
        <v>0.0</v>
      </c>
      <c r="AG42" s="73">
        <v>0.0</v>
      </c>
      <c r="AH42" s="73">
        <v>0.0</v>
      </c>
      <c r="AI42" s="73">
        <v>0.0</v>
      </c>
      <c r="AJ42" s="73">
        <v>0.0</v>
      </c>
      <c r="AK42" s="73">
        <v>0.0</v>
      </c>
      <c r="AL42" s="71"/>
      <c r="AM42" s="71"/>
      <c r="AN42" s="71"/>
      <c r="AO42" s="71"/>
      <c r="AP42" s="49">
        <v>0.0</v>
      </c>
      <c r="AQ42" s="49">
        <v>0.0</v>
      </c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57">
        <f t="shared" si="2"/>
        <v>0</v>
      </c>
      <c r="BK42" s="71">
        <f t="shared" si="3"/>
        <v>0</v>
      </c>
      <c r="BL42" s="71">
        <f t="shared" si="4"/>
        <v>0</v>
      </c>
      <c r="BM42" s="71">
        <f t="shared" si="5"/>
        <v>0</v>
      </c>
      <c r="BN42" s="71">
        <f t="shared" si="6"/>
        <v>0</v>
      </c>
      <c r="BO42" s="71">
        <f t="shared" si="7"/>
        <v>0</v>
      </c>
      <c r="BP42" s="71">
        <f t="shared" si="8"/>
        <v>0</v>
      </c>
      <c r="BQ42" s="71">
        <f t="shared" si="9"/>
        <v>0</v>
      </c>
      <c r="BR42" s="71">
        <f t="shared" si="10"/>
        <v>0</v>
      </c>
      <c r="BS42" s="71">
        <f t="shared" si="11"/>
        <v>0</v>
      </c>
      <c r="BT42" s="71">
        <f t="shared" si="12"/>
        <v>0</v>
      </c>
      <c r="BU42" s="71">
        <f t="shared" si="13"/>
        <v>0</v>
      </c>
      <c r="BV42" s="71">
        <f t="shared" si="14"/>
        <v>0</v>
      </c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</row>
    <row r="43">
      <c r="A43" s="2" t="s">
        <v>192</v>
      </c>
      <c r="B43" s="2" t="s">
        <v>193</v>
      </c>
      <c r="C43" s="13" t="s">
        <v>194</v>
      </c>
      <c r="D43" s="13" t="s">
        <v>195</v>
      </c>
      <c r="E43" s="2">
        <v>9531024.0</v>
      </c>
      <c r="F43" s="44">
        <v>100.0</v>
      </c>
      <c r="G43" s="44">
        <v>100.0</v>
      </c>
      <c r="H43" s="44">
        <v>100.0</v>
      </c>
      <c r="I43" s="44">
        <v>100.0</v>
      </c>
      <c r="J43" s="44">
        <v>100.0</v>
      </c>
      <c r="K43" s="44">
        <v>80.0</v>
      </c>
      <c r="L43" s="73">
        <v>100.0</v>
      </c>
      <c r="M43" s="73">
        <v>100.0</v>
      </c>
      <c r="N43" s="44">
        <v>100.0</v>
      </c>
      <c r="O43" s="44">
        <v>100.0</v>
      </c>
      <c r="P43" s="44">
        <v>100.0</v>
      </c>
      <c r="Q43" s="44">
        <v>100.0</v>
      </c>
      <c r="R43" s="44">
        <v>100.0</v>
      </c>
      <c r="S43" s="44">
        <v>100.0</v>
      </c>
      <c r="T43" s="73">
        <v>100.0</v>
      </c>
      <c r="U43" s="73">
        <v>100.0</v>
      </c>
      <c r="V43" s="73">
        <v>100.0</v>
      </c>
      <c r="W43" s="73">
        <v>100.0</v>
      </c>
      <c r="X43" s="73">
        <v>100.0</v>
      </c>
      <c r="Y43" s="73">
        <v>100.0</v>
      </c>
      <c r="Z43" s="73">
        <v>0.0</v>
      </c>
      <c r="AA43" s="73">
        <v>0.0</v>
      </c>
      <c r="AB43" s="73">
        <v>100.0</v>
      </c>
      <c r="AC43" s="73">
        <v>100.0</v>
      </c>
      <c r="AD43" s="73">
        <v>100.0</v>
      </c>
      <c r="AE43" s="73">
        <v>100.0</v>
      </c>
      <c r="AF43" s="73">
        <v>100.0</v>
      </c>
      <c r="AG43" s="73">
        <v>100.0</v>
      </c>
      <c r="AH43" s="73">
        <v>100.0</v>
      </c>
      <c r="AI43" s="73">
        <v>100.0</v>
      </c>
      <c r="AJ43" s="73">
        <v>100.0</v>
      </c>
      <c r="AK43" s="73">
        <v>100.0</v>
      </c>
      <c r="AL43" s="73">
        <v>100.0</v>
      </c>
      <c r="AM43" s="73">
        <v>100.0</v>
      </c>
      <c r="AN43" s="73">
        <v>100.0</v>
      </c>
      <c r="AO43" s="73">
        <v>100.0</v>
      </c>
      <c r="AP43" s="82">
        <v>100.0</v>
      </c>
      <c r="AQ43" s="82">
        <v>100.0</v>
      </c>
      <c r="AR43" s="73">
        <v>100.0</v>
      </c>
      <c r="AS43" s="73">
        <v>100.0</v>
      </c>
      <c r="AT43" s="73">
        <v>100.0</v>
      </c>
      <c r="AU43" s="73">
        <v>100.0</v>
      </c>
      <c r="AV43" s="73">
        <v>100.0</v>
      </c>
      <c r="AW43" s="73">
        <v>100.0</v>
      </c>
      <c r="AX43" s="73">
        <v>100.0</v>
      </c>
      <c r="AY43" s="73">
        <v>100.0</v>
      </c>
      <c r="AZ43" s="73">
        <v>100.0</v>
      </c>
      <c r="BA43" s="73">
        <v>100.0</v>
      </c>
      <c r="BB43" s="73">
        <v>100.0</v>
      </c>
      <c r="BC43" s="73">
        <v>100.0</v>
      </c>
      <c r="BD43" s="73">
        <v>100.0</v>
      </c>
      <c r="BE43" s="73">
        <v>100.0</v>
      </c>
      <c r="BF43" s="73">
        <v>100.0</v>
      </c>
      <c r="BG43" s="73">
        <v>100.0</v>
      </c>
      <c r="BH43" s="73">
        <v>100.0</v>
      </c>
      <c r="BI43" s="73">
        <v>100.0</v>
      </c>
      <c r="BJ43" s="57">
        <f t="shared" si="2"/>
        <v>2960</v>
      </c>
      <c r="BK43" s="71">
        <f t="shared" si="3"/>
        <v>4000</v>
      </c>
      <c r="BL43" s="71">
        <f t="shared" si="4"/>
        <v>3000</v>
      </c>
      <c r="BM43" s="71">
        <f t="shared" si="5"/>
        <v>1000</v>
      </c>
      <c r="BN43" s="71">
        <f t="shared" si="6"/>
        <v>4000</v>
      </c>
      <c r="BO43" s="71">
        <f t="shared" si="7"/>
        <v>2000</v>
      </c>
      <c r="BP43" s="71">
        <f t="shared" si="8"/>
        <v>1000</v>
      </c>
      <c r="BQ43" s="71">
        <f t="shared" si="9"/>
        <v>4000</v>
      </c>
      <c r="BR43" s="71">
        <f t="shared" si="10"/>
        <v>3000</v>
      </c>
      <c r="BS43" s="71">
        <f t="shared" si="11"/>
        <v>2000</v>
      </c>
      <c r="BT43" s="71">
        <f t="shared" si="12"/>
        <v>26960</v>
      </c>
      <c r="BU43" s="71">
        <f t="shared" si="13"/>
        <v>0.9628571429</v>
      </c>
      <c r="BV43" s="71">
        <f t="shared" si="14"/>
        <v>96.28571429</v>
      </c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</row>
    <row r="44">
      <c r="A44" s="2" t="s">
        <v>196</v>
      </c>
      <c r="B44" s="2" t="s">
        <v>197</v>
      </c>
      <c r="C44" s="13" t="s">
        <v>198</v>
      </c>
      <c r="D44" s="13" t="s">
        <v>199</v>
      </c>
      <c r="E44" s="2">
        <v>9531025.0</v>
      </c>
      <c r="F44" s="44">
        <v>100.0</v>
      </c>
      <c r="G44" s="44">
        <v>100.0</v>
      </c>
      <c r="H44" s="44">
        <v>100.0</v>
      </c>
      <c r="I44" s="44">
        <v>100.0</v>
      </c>
      <c r="J44" s="44">
        <v>100.0</v>
      </c>
      <c r="K44" s="44">
        <v>80.0</v>
      </c>
      <c r="L44" s="73">
        <v>100.0</v>
      </c>
      <c r="M44" s="73">
        <v>100.0</v>
      </c>
      <c r="N44" s="44">
        <v>100.0</v>
      </c>
      <c r="O44" s="44">
        <v>100.0</v>
      </c>
      <c r="P44" s="44">
        <v>100.0</v>
      </c>
      <c r="Q44" s="44">
        <v>100.0</v>
      </c>
      <c r="R44" s="44">
        <v>100.0</v>
      </c>
      <c r="S44" s="44">
        <v>100.0</v>
      </c>
      <c r="T44" s="73">
        <v>100.0</v>
      </c>
      <c r="U44" s="73">
        <v>100.0</v>
      </c>
      <c r="V44" s="73">
        <v>100.0</v>
      </c>
      <c r="W44" s="73">
        <v>100.0</v>
      </c>
      <c r="X44" s="73">
        <v>100.0</v>
      </c>
      <c r="Y44" s="73">
        <v>100.0</v>
      </c>
      <c r="Z44" s="73">
        <v>100.0</v>
      </c>
      <c r="AA44" s="73">
        <v>100.0</v>
      </c>
      <c r="AB44" s="73">
        <v>100.0</v>
      </c>
      <c r="AC44" s="73">
        <v>0.0</v>
      </c>
      <c r="AD44" s="73">
        <v>100.0</v>
      </c>
      <c r="AE44" s="73">
        <v>100.0</v>
      </c>
      <c r="AF44" s="73">
        <v>100.0</v>
      </c>
      <c r="AG44" s="73">
        <v>100.0</v>
      </c>
      <c r="AH44" s="73">
        <v>100.0</v>
      </c>
      <c r="AI44" s="73">
        <v>100.0</v>
      </c>
      <c r="AJ44" s="73">
        <v>100.0</v>
      </c>
      <c r="AK44" s="73">
        <v>100.0</v>
      </c>
      <c r="AL44" s="73">
        <v>100.0</v>
      </c>
      <c r="AM44" s="73">
        <v>100.0</v>
      </c>
      <c r="AN44" s="73">
        <v>100.0</v>
      </c>
      <c r="AO44" s="73">
        <v>100.0</v>
      </c>
      <c r="AP44" s="42">
        <v>100.0</v>
      </c>
      <c r="AQ44" s="42">
        <v>100.0</v>
      </c>
      <c r="AR44" s="73">
        <v>100.0</v>
      </c>
      <c r="AS44" s="73">
        <v>100.0</v>
      </c>
      <c r="AT44" s="73">
        <v>100.0</v>
      </c>
      <c r="AU44" s="73">
        <v>100.0</v>
      </c>
      <c r="AV44" s="73">
        <v>100.0</v>
      </c>
      <c r="AW44" s="73">
        <v>100.0</v>
      </c>
      <c r="AX44" s="73">
        <v>100.0</v>
      </c>
      <c r="AY44" s="73">
        <v>100.0</v>
      </c>
      <c r="AZ44" s="73">
        <v>100.0</v>
      </c>
      <c r="BA44" s="73">
        <v>100.0</v>
      </c>
      <c r="BB44" s="73">
        <v>100.0</v>
      </c>
      <c r="BC44" s="73">
        <v>100.0</v>
      </c>
      <c r="BD44" s="73">
        <v>100.0</v>
      </c>
      <c r="BE44" s="73">
        <v>100.0</v>
      </c>
      <c r="BF44" s="73">
        <v>50.0</v>
      </c>
      <c r="BG44" s="73">
        <v>50.0</v>
      </c>
      <c r="BH44" s="73">
        <v>100.0</v>
      </c>
      <c r="BI44" s="73">
        <v>90.0</v>
      </c>
      <c r="BJ44" s="57">
        <f t="shared" si="2"/>
        <v>2960</v>
      </c>
      <c r="BK44" s="71">
        <f t="shared" si="3"/>
        <v>4000</v>
      </c>
      <c r="BL44" s="71">
        <f t="shared" si="4"/>
        <v>4000</v>
      </c>
      <c r="BM44" s="71">
        <f t="shared" si="5"/>
        <v>800</v>
      </c>
      <c r="BN44" s="71">
        <f t="shared" si="6"/>
        <v>4000</v>
      </c>
      <c r="BO44" s="71">
        <f t="shared" si="7"/>
        <v>2000</v>
      </c>
      <c r="BP44" s="71">
        <f t="shared" si="8"/>
        <v>1000</v>
      </c>
      <c r="BQ44" s="71">
        <f t="shared" si="9"/>
        <v>4000</v>
      </c>
      <c r="BR44" s="71">
        <f t="shared" si="10"/>
        <v>3000</v>
      </c>
      <c r="BS44" s="71">
        <f t="shared" si="11"/>
        <v>1480</v>
      </c>
      <c r="BT44" s="71">
        <f t="shared" si="12"/>
        <v>27240</v>
      </c>
      <c r="BU44" s="71">
        <f t="shared" si="13"/>
        <v>0.9728571429</v>
      </c>
      <c r="BV44" s="71">
        <f t="shared" si="14"/>
        <v>97.28571429</v>
      </c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</row>
    <row r="45">
      <c r="A45" s="2" t="s">
        <v>200</v>
      </c>
      <c r="B45" s="2" t="s">
        <v>201</v>
      </c>
      <c r="C45" s="13" t="s">
        <v>202</v>
      </c>
      <c r="D45" s="13" t="s">
        <v>81</v>
      </c>
      <c r="E45" s="2">
        <v>9531026.0</v>
      </c>
      <c r="F45" s="41"/>
      <c r="G45" s="41"/>
      <c r="H45" s="41"/>
      <c r="I45" s="41"/>
      <c r="J45" s="41"/>
      <c r="K45" s="41"/>
      <c r="L45" s="71"/>
      <c r="M45" s="71"/>
      <c r="N45" s="41"/>
      <c r="O45" s="41"/>
      <c r="P45" s="41"/>
      <c r="Q45" s="41"/>
      <c r="R45" s="41"/>
      <c r="S45" s="4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3">
        <v>0.0</v>
      </c>
      <c r="AE45" s="73">
        <v>0.0</v>
      </c>
      <c r="AF45" s="73">
        <v>0.0</v>
      </c>
      <c r="AG45" s="73">
        <v>0.0</v>
      </c>
      <c r="AH45" s="73">
        <v>0.0</v>
      </c>
      <c r="AI45" s="73">
        <v>0.0</v>
      </c>
      <c r="AJ45" s="73">
        <v>0.0</v>
      </c>
      <c r="AK45" s="73">
        <v>0.0</v>
      </c>
      <c r="AL45" s="71"/>
      <c r="AM45" s="71"/>
      <c r="AN45" s="71"/>
      <c r="AO45" s="71"/>
      <c r="AP45" s="78">
        <v>0.0</v>
      </c>
      <c r="AQ45" s="78">
        <v>0.0</v>
      </c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57">
        <f t="shared" si="2"/>
        <v>0</v>
      </c>
      <c r="BK45" s="71">
        <f t="shared" si="3"/>
        <v>0</v>
      </c>
      <c r="BL45" s="71">
        <f t="shared" si="4"/>
        <v>0</v>
      </c>
      <c r="BM45" s="71">
        <f t="shared" si="5"/>
        <v>0</v>
      </c>
      <c r="BN45" s="71">
        <f t="shared" si="6"/>
        <v>0</v>
      </c>
      <c r="BO45" s="71">
        <f t="shared" si="7"/>
        <v>0</v>
      </c>
      <c r="BP45" s="71">
        <f t="shared" si="8"/>
        <v>0</v>
      </c>
      <c r="BQ45" s="71">
        <f t="shared" si="9"/>
        <v>0</v>
      </c>
      <c r="BR45" s="71">
        <f t="shared" si="10"/>
        <v>0</v>
      </c>
      <c r="BS45" s="71">
        <f t="shared" si="11"/>
        <v>0</v>
      </c>
      <c r="BT45" s="71">
        <f t="shared" si="12"/>
        <v>0</v>
      </c>
      <c r="BU45" s="71">
        <f t="shared" si="13"/>
        <v>0</v>
      </c>
      <c r="BV45" s="71">
        <f t="shared" si="14"/>
        <v>0</v>
      </c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</row>
    <row r="46">
      <c r="A46" s="2" t="s">
        <v>203</v>
      </c>
      <c r="B46" s="2" t="s">
        <v>204</v>
      </c>
      <c r="C46" s="13" t="s">
        <v>205</v>
      </c>
      <c r="D46" s="13" t="s">
        <v>206</v>
      </c>
      <c r="E46" s="2">
        <v>9531027.0</v>
      </c>
      <c r="F46" s="44">
        <v>100.0</v>
      </c>
      <c r="G46" s="44">
        <v>100.0</v>
      </c>
      <c r="H46" s="44">
        <v>100.0</v>
      </c>
      <c r="I46" s="44">
        <v>100.0</v>
      </c>
      <c r="J46" s="44">
        <v>100.0</v>
      </c>
      <c r="K46" s="44">
        <v>90.0</v>
      </c>
      <c r="L46" s="73">
        <v>100.0</v>
      </c>
      <c r="M46" s="73">
        <v>100.0</v>
      </c>
      <c r="N46" s="44">
        <v>100.0</v>
      </c>
      <c r="O46" s="44">
        <v>100.0</v>
      </c>
      <c r="P46" s="44">
        <v>100.0</v>
      </c>
      <c r="Q46" s="44">
        <v>100.0</v>
      </c>
      <c r="R46" s="44">
        <v>100.0</v>
      </c>
      <c r="S46" s="44">
        <v>100.0</v>
      </c>
      <c r="T46" s="73">
        <v>100.0</v>
      </c>
      <c r="U46" s="73">
        <v>100.0</v>
      </c>
      <c r="V46" s="73">
        <v>100.0</v>
      </c>
      <c r="W46" s="73">
        <v>100.0</v>
      </c>
      <c r="X46" s="73">
        <v>100.0</v>
      </c>
      <c r="Y46" s="73">
        <v>100.0</v>
      </c>
      <c r="Z46" s="71"/>
      <c r="AA46" s="71"/>
      <c r="AB46" s="73">
        <v>100.0</v>
      </c>
      <c r="AC46" s="73">
        <v>100.0</v>
      </c>
      <c r="AD46" s="73">
        <v>80.0</v>
      </c>
      <c r="AE46" s="73">
        <v>80.0</v>
      </c>
      <c r="AF46" s="73">
        <v>80.0</v>
      </c>
      <c r="AG46" s="73">
        <v>80.0</v>
      </c>
      <c r="AH46" s="73">
        <v>0.0</v>
      </c>
      <c r="AI46" s="73">
        <v>0.0</v>
      </c>
      <c r="AJ46" s="73">
        <v>0.0</v>
      </c>
      <c r="AK46" s="73">
        <v>0.0</v>
      </c>
      <c r="AL46" s="73">
        <v>100.0</v>
      </c>
      <c r="AM46" s="73">
        <v>80.0</v>
      </c>
      <c r="AN46" s="73">
        <v>100.0</v>
      </c>
      <c r="AO46" s="73">
        <v>100.0</v>
      </c>
      <c r="AP46" s="42">
        <v>100.0</v>
      </c>
      <c r="AQ46" s="42">
        <v>100.0</v>
      </c>
      <c r="AR46" s="73">
        <v>100.0</v>
      </c>
      <c r="AS46" s="73">
        <v>100.0</v>
      </c>
      <c r="AT46" s="73">
        <v>100.0</v>
      </c>
      <c r="AU46" s="73">
        <v>100.0</v>
      </c>
      <c r="AV46" s="73">
        <v>100.0</v>
      </c>
      <c r="AW46" s="73">
        <v>100.0</v>
      </c>
      <c r="AX46" s="73">
        <v>100.0</v>
      </c>
      <c r="AY46" s="73">
        <v>100.0</v>
      </c>
      <c r="AZ46" s="73">
        <v>100.0</v>
      </c>
      <c r="BA46" s="73">
        <v>100.0</v>
      </c>
      <c r="BB46" s="73">
        <v>100.0</v>
      </c>
      <c r="BC46" s="73">
        <v>100.0</v>
      </c>
      <c r="BD46" s="73">
        <v>100.0</v>
      </c>
      <c r="BE46" s="73">
        <v>100.0</v>
      </c>
      <c r="BF46" s="73">
        <v>100.0</v>
      </c>
      <c r="BG46" s="73">
        <v>100.0</v>
      </c>
      <c r="BH46" s="73">
        <v>100.0</v>
      </c>
      <c r="BI46" s="73">
        <v>100.0</v>
      </c>
      <c r="BJ46" s="57">
        <f t="shared" si="2"/>
        <v>2980</v>
      </c>
      <c r="BK46" s="71">
        <f t="shared" si="3"/>
        <v>4000</v>
      </c>
      <c r="BL46" s="71">
        <f t="shared" si="4"/>
        <v>3000</v>
      </c>
      <c r="BM46" s="71">
        <f t="shared" si="5"/>
        <v>1000</v>
      </c>
      <c r="BN46" s="71">
        <f t="shared" si="6"/>
        <v>1600</v>
      </c>
      <c r="BO46" s="71">
        <f t="shared" si="7"/>
        <v>1960</v>
      </c>
      <c r="BP46" s="71">
        <f t="shared" si="8"/>
        <v>1000</v>
      </c>
      <c r="BQ46" s="71">
        <f t="shared" si="9"/>
        <v>4000</v>
      </c>
      <c r="BR46" s="71">
        <f t="shared" si="10"/>
        <v>3000</v>
      </c>
      <c r="BS46" s="71">
        <f t="shared" si="11"/>
        <v>2000</v>
      </c>
      <c r="BT46" s="71">
        <f t="shared" si="12"/>
        <v>24540</v>
      </c>
      <c r="BU46" s="71">
        <f t="shared" si="13"/>
        <v>0.8764285714</v>
      </c>
      <c r="BV46" s="71">
        <f t="shared" si="14"/>
        <v>87.64285714</v>
      </c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</row>
    <row r="47">
      <c r="A47" s="2" t="s">
        <v>207</v>
      </c>
      <c r="B47" s="2" t="s">
        <v>208</v>
      </c>
      <c r="C47" s="13" t="s">
        <v>209</v>
      </c>
      <c r="D47" s="13" t="s">
        <v>210</v>
      </c>
      <c r="E47" s="2">
        <v>9531028.0</v>
      </c>
      <c r="F47" s="44">
        <v>100.0</v>
      </c>
      <c r="G47" s="44">
        <v>100.0</v>
      </c>
      <c r="H47" s="44">
        <v>100.0</v>
      </c>
      <c r="I47" s="44">
        <v>100.0</v>
      </c>
      <c r="J47" s="44">
        <v>100.0</v>
      </c>
      <c r="K47" s="44">
        <v>80.0</v>
      </c>
      <c r="L47" s="73">
        <v>100.0</v>
      </c>
      <c r="M47" s="73">
        <v>100.0</v>
      </c>
      <c r="N47" s="44">
        <v>100.0</v>
      </c>
      <c r="O47" s="44">
        <v>100.0</v>
      </c>
      <c r="P47" s="44">
        <v>100.0</v>
      </c>
      <c r="Q47" s="44">
        <v>100.0</v>
      </c>
      <c r="R47" s="44">
        <v>100.0</v>
      </c>
      <c r="S47" s="44">
        <v>100.0</v>
      </c>
      <c r="T47" s="73">
        <v>100.0</v>
      </c>
      <c r="U47" s="73">
        <v>100.0</v>
      </c>
      <c r="V47" s="73">
        <v>100.0</v>
      </c>
      <c r="W47" s="73">
        <v>100.0</v>
      </c>
      <c r="X47" s="73">
        <v>100.0</v>
      </c>
      <c r="Y47" s="73">
        <v>100.0</v>
      </c>
      <c r="Z47" s="73">
        <v>100.0</v>
      </c>
      <c r="AA47" s="73">
        <v>100.0</v>
      </c>
      <c r="AB47" s="73">
        <v>100.0</v>
      </c>
      <c r="AC47" s="73">
        <v>50.0</v>
      </c>
      <c r="AD47" s="73">
        <v>100.0</v>
      </c>
      <c r="AE47" s="73">
        <v>100.0</v>
      </c>
      <c r="AF47" s="73">
        <v>100.0</v>
      </c>
      <c r="AG47" s="73">
        <v>100.0</v>
      </c>
      <c r="AH47" s="73">
        <v>100.0</v>
      </c>
      <c r="AI47" s="73">
        <v>100.0</v>
      </c>
      <c r="AJ47" s="73">
        <v>100.0</v>
      </c>
      <c r="AK47" s="73">
        <v>100.0</v>
      </c>
      <c r="AL47" s="73">
        <v>100.0</v>
      </c>
      <c r="AM47" s="73">
        <v>100.0</v>
      </c>
      <c r="AN47" s="73">
        <v>100.0</v>
      </c>
      <c r="AO47" s="73">
        <v>100.0</v>
      </c>
      <c r="AP47" s="82">
        <v>100.0</v>
      </c>
      <c r="AQ47" s="82">
        <v>100.0</v>
      </c>
      <c r="AR47" s="73">
        <v>100.0</v>
      </c>
      <c r="AS47" s="73">
        <v>100.0</v>
      </c>
      <c r="AT47" s="73">
        <v>100.0</v>
      </c>
      <c r="AU47" s="73">
        <v>100.0</v>
      </c>
      <c r="AV47" s="73">
        <v>100.0</v>
      </c>
      <c r="AW47" s="73">
        <v>100.0</v>
      </c>
      <c r="AX47" s="73">
        <v>100.0</v>
      </c>
      <c r="AY47" s="73">
        <v>100.0</v>
      </c>
      <c r="AZ47" s="73">
        <v>100.0</v>
      </c>
      <c r="BA47" s="73">
        <v>100.0</v>
      </c>
      <c r="BB47" s="73">
        <v>100.0</v>
      </c>
      <c r="BC47" s="73">
        <v>100.0</v>
      </c>
      <c r="BD47" s="73">
        <v>100.0</v>
      </c>
      <c r="BE47" s="73">
        <v>100.0</v>
      </c>
      <c r="BF47" s="73">
        <v>100.0</v>
      </c>
      <c r="BG47" s="73">
        <v>100.0</v>
      </c>
      <c r="BH47" s="73">
        <v>100.0</v>
      </c>
      <c r="BI47" s="73">
        <v>100.0</v>
      </c>
      <c r="BJ47" s="57">
        <f t="shared" si="2"/>
        <v>2960</v>
      </c>
      <c r="BK47" s="71">
        <f t="shared" si="3"/>
        <v>4000</v>
      </c>
      <c r="BL47" s="71">
        <f t="shared" si="4"/>
        <v>4000</v>
      </c>
      <c r="BM47" s="71">
        <f t="shared" si="5"/>
        <v>900</v>
      </c>
      <c r="BN47" s="71">
        <f t="shared" si="6"/>
        <v>4000</v>
      </c>
      <c r="BO47" s="71">
        <f t="shared" si="7"/>
        <v>2000</v>
      </c>
      <c r="BP47" s="71">
        <f t="shared" si="8"/>
        <v>1000</v>
      </c>
      <c r="BQ47" s="71">
        <f t="shared" si="9"/>
        <v>4000</v>
      </c>
      <c r="BR47" s="71">
        <f t="shared" si="10"/>
        <v>3000</v>
      </c>
      <c r="BS47" s="71">
        <f t="shared" si="11"/>
        <v>2000</v>
      </c>
      <c r="BT47" s="71">
        <f t="shared" si="12"/>
        <v>27860</v>
      </c>
      <c r="BU47" s="71">
        <f t="shared" si="13"/>
        <v>0.995</v>
      </c>
      <c r="BV47" s="71">
        <f t="shared" si="14"/>
        <v>99.5</v>
      </c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</row>
    <row r="48">
      <c r="A48" s="2" t="s">
        <v>211</v>
      </c>
      <c r="B48" s="2" t="s">
        <v>212</v>
      </c>
      <c r="C48" s="13" t="s">
        <v>213</v>
      </c>
      <c r="D48" s="13" t="s">
        <v>214</v>
      </c>
      <c r="E48" s="2">
        <v>9531031.0</v>
      </c>
      <c r="F48" s="44">
        <v>100.0</v>
      </c>
      <c r="G48" s="44">
        <v>100.0</v>
      </c>
      <c r="H48" s="44">
        <v>100.0</v>
      </c>
      <c r="I48" s="44">
        <v>100.0</v>
      </c>
      <c r="J48" s="44">
        <v>70.0</v>
      </c>
      <c r="K48" s="44">
        <v>60.0</v>
      </c>
      <c r="L48" s="73">
        <v>100.0</v>
      </c>
      <c r="M48" s="73">
        <v>100.0</v>
      </c>
      <c r="N48" s="44">
        <v>100.0</v>
      </c>
      <c r="O48" s="44">
        <v>100.0</v>
      </c>
      <c r="P48" s="44">
        <v>100.0</v>
      </c>
      <c r="Q48" s="44">
        <v>100.0</v>
      </c>
      <c r="R48" s="44">
        <v>80.0</v>
      </c>
      <c r="S48" s="44">
        <v>90.0</v>
      </c>
      <c r="T48" s="73">
        <v>100.0</v>
      </c>
      <c r="U48" s="73">
        <v>100.0</v>
      </c>
      <c r="V48" s="73">
        <v>100.0</v>
      </c>
      <c r="W48" s="73">
        <v>100.0</v>
      </c>
      <c r="X48" s="73">
        <v>100.0</v>
      </c>
      <c r="Y48" s="73">
        <v>100.0</v>
      </c>
      <c r="Z48" s="73">
        <v>100.0</v>
      </c>
      <c r="AA48" s="73">
        <v>100.0</v>
      </c>
      <c r="AB48" s="73">
        <v>100.0</v>
      </c>
      <c r="AC48" s="73">
        <v>0.0</v>
      </c>
      <c r="AD48" s="73">
        <v>100.0</v>
      </c>
      <c r="AE48" s="73">
        <v>100.0</v>
      </c>
      <c r="AF48" s="73">
        <v>100.0</v>
      </c>
      <c r="AG48" s="73">
        <v>100.0</v>
      </c>
      <c r="AH48" s="73">
        <v>100.0</v>
      </c>
      <c r="AI48" s="73">
        <v>100.0</v>
      </c>
      <c r="AJ48" s="73">
        <v>100.0</v>
      </c>
      <c r="AK48" s="73">
        <v>100.0</v>
      </c>
      <c r="AL48" s="73">
        <v>100.0</v>
      </c>
      <c r="AM48" s="73">
        <v>100.0</v>
      </c>
      <c r="AN48" s="73">
        <v>100.0</v>
      </c>
      <c r="AO48" s="73">
        <v>0.0</v>
      </c>
      <c r="AP48" s="42">
        <v>90.0</v>
      </c>
      <c r="AQ48" s="42">
        <v>90.0</v>
      </c>
      <c r="AR48" s="73">
        <v>100.0</v>
      </c>
      <c r="AS48" s="73">
        <v>100.0</v>
      </c>
      <c r="AT48" s="73">
        <v>100.0</v>
      </c>
      <c r="AU48" s="73">
        <v>100.0</v>
      </c>
      <c r="AV48" s="73">
        <v>100.0</v>
      </c>
      <c r="AW48" s="73">
        <v>100.0</v>
      </c>
      <c r="AX48" s="73">
        <v>100.0</v>
      </c>
      <c r="AY48" s="73">
        <v>100.0</v>
      </c>
      <c r="AZ48" s="73">
        <v>100.0</v>
      </c>
      <c r="BA48" s="73">
        <v>100.0</v>
      </c>
      <c r="BB48" s="73">
        <v>100.0</v>
      </c>
      <c r="BC48" s="73">
        <v>100.0</v>
      </c>
      <c r="BD48" s="73">
        <v>100.0</v>
      </c>
      <c r="BE48" s="73">
        <v>100.0</v>
      </c>
      <c r="BF48" s="73">
        <v>100.0</v>
      </c>
      <c r="BG48" s="73">
        <v>100.0</v>
      </c>
      <c r="BH48" s="73">
        <v>100.0</v>
      </c>
      <c r="BI48" s="73">
        <v>100.0</v>
      </c>
      <c r="BJ48" s="57">
        <f t="shared" si="2"/>
        <v>2680</v>
      </c>
      <c r="BK48" s="71">
        <f t="shared" si="3"/>
        <v>3820</v>
      </c>
      <c r="BL48" s="71">
        <f t="shared" si="4"/>
        <v>4000</v>
      </c>
      <c r="BM48" s="71">
        <f t="shared" si="5"/>
        <v>800</v>
      </c>
      <c r="BN48" s="71">
        <f t="shared" si="6"/>
        <v>4000</v>
      </c>
      <c r="BO48" s="71">
        <f t="shared" si="7"/>
        <v>1800</v>
      </c>
      <c r="BP48" s="71">
        <f t="shared" si="8"/>
        <v>900</v>
      </c>
      <c r="BQ48" s="71">
        <f t="shared" si="9"/>
        <v>4000</v>
      </c>
      <c r="BR48" s="71">
        <f t="shared" si="10"/>
        <v>3000</v>
      </c>
      <c r="BS48" s="71">
        <f t="shared" si="11"/>
        <v>2000</v>
      </c>
      <c r="BT48" s="71">
        <f t="shared" si="12"/>
        <v>27000</v>
      </c>
      <c r="BU48" s="71">
        <f t="shared" si="13"/>
        <v>0.9642857143</v>
      </c>
      <c r="BV48" s="71">
        <f t="shared" si="14"/>
        <v>96.42857143</v>
      </c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</row>
    <row r="49">
      <c r="A49" s="2" t="s">
        <v>215</v>
      </c>
      <c r="B49" s="2" t="s">
        <v>216</v>
      </c>
      <c r="C49" s="13" t="s">
        <v>217</v>
      </c>
      <c r="D49" s="13" t="s">
        <v>218</v>
      </c>
      <c r="E49" s="2">
        <v>9531032.0</v>
      </c>
      <c r="F49" s="44">
        <v>100.0</v>
      </c>
      <c r="G49" s="44">
        <v>100.0</v>
      </c>
      <c r="H49" s="44">
        <v>100.0</v>
      </c>
      <c r="I49" s="44">
        <v>100.0</v>
      </c>
      <c r="J49" s="44">
        <v>100.0</v>
      </c>
      <c r="K49" s="44">
        <v>50.0</v>
      </c>
      <c r="L49" s="73">
        <v>100.0</v>
      </c>
      <c r="M49" s="73">
        <v>100.0</v>
      </c>
      <c r="N49" s="44">
        <v>100.0</v>
      </c>
      <c r="O49" s="44">
        <v>100.0</v>
      </c>
      <c r="P49" s="44">
        <v>100.0</v>
      </c>
      <c r="Q49" s="44">
        <v>100.0</v>
      </c>
      <c r="R49" s="44">
        <v>100.0</v>
      </c>
      <c r="S49" s="44">
        <v>100.0</v>
      </c>
      <c r="T49" s="73">
        <v>100.0</v>
      </c>
      <c r="U49" s="73">
        <v>100.0</v>
      </c>
      <c r="V49" s="73">
        <v>100.0</v>
      </c>
      <c r="W49" s="73">
        <v>100.0</v>
      </c>
      <c r="X49" s="73">
        <v>100.0</v>
      </c>
      <c r="Y49" s="73">
        <v>100.0</v>
      </c>
      <c r="Z49" s="73">
        <v>100.0</v>
      </c>
      <c r="AA49" s="73">
        <v>100.0</v>
      </c>
      <c r="AB49" s="73">
        <v>100.0</v>
      </c>
      <c r="AC49" s="73">
        <v>0.0</v>
      </c>
      <c r="AD49" s="73">
        <v>100.0</v>
      </c>
      <c r="AE49" s="73">
        <v>100.0</v>
      </c>
      <c r="AF49" s="73">
        <v>100.0</v>
      </c>
      <c r="AG49" s="73">
        <v>100.0</v>
      </c>
      <c r="AH49" s="73">
        <v>0.0</v>
      </c>
      <c r="AI49" s="73">
        <v>0.0</v>
      </c>
      <c r="AJ49" s="73">
        <v>0.0</v>
      </c>
      <c r="AK49" s="73">
        <v>0.0</v>
      </c>
      <c r="AL49" s="73">
        <v>0.0</v>
      </c>
      <c r="AM49" s="73">
        <v>0.0</v>
      </c>
      <c r="AN49" s="73">
        <v>100.0</v>
      </c>
      <c r="AO49" s="73">
        <v>0.0</v>
      </c>
      <c r="AP49" s="82">
        <v>100.0</v>
      </c>
      <c r="AQ49" s="82">
        <v>100.0</v>
      </c>
      <c r="AR49" s="73">
        <v>100.0</v>
      </c>
      <c r="AS49" s="73">
        <v>100.0</v>
      </c>
      <c r="AT49" s="73">
        <v>100.0</v>
      </c>
      <c r="AU49" s="73">
        <v>100.0</v>
      </c>
      <c r="AV49" s="73">
        <v>100.0</v>
      </c>
      <c r="AW49" s="73">
        <v>100.0</v>
      </c>
      <c r="AX49" s="73">
        <v>100.0</v>
      </c>
      <c r="AY49" s="73">
        <v>100.0</v>
      </c>
      <c r="AZ49" s="73">
        <v>100.0</v>
      </c>
      <c r="BA49" s="73">
        <v>100.0</v>
      </c>
      <c r="BB49" s="73">
        <v>100.0</v>
      </c>
      <c r="BC49" s="73">
        <v>100.0</v>
      </c>
      <c r="BD49" s="73">
        <v>100.0</v>
      </c>
      <c r="BE49" s="73">
        <v>100.0</v>
      </c>
      <c r="BF49" s="73">
        <v>100.0</v>
      </c>
      <c r="BG49" s="73">
        <v>80.0</v>
      </c>
      <c r="BH49" s="73">
        <v>100.0</v>
      </c>
      <c r="BI49" s="73">
        <v>100.0</v>
      </c>
      <c r="BJ49" s="57">
        <f t="shared" si="2"/>
        <v>2900</v>
      </c>
      <c r="BK49" s="71">
        <f t="shared" si="3"/>
        <v>4000</v>
      </c>
      <c r="BL49" s="71">
        <f t="shared" si="4"/>
        <v>4000</v>
      </c>
      <c r="BM49" s="71">
        <f t="shared" si="5"/>
        <v>800</v>
      </c>
      <c r="BN49" s="71">
        <f t="shared" si="6"/>
        <v>2000</v>
      </c>
      <c r="BO49" s="71">
        <f t="shared" si="7"/>
        <v>800</v>
      </c>
      <c r="BP49" s="71">
        <f t="shared" si="8"/>
        <v>1000</v>
      </c>
      <c r="BQ49" s="71">
        <f t="shared" si="9"/>
        <v>4000</v>
      </c>
      <c r="BR49" s="71">
        <f t="shared" si="10"/>
        <v>3000</v>
      </c>
      <c r="BS49" s="71">
        <f t="shared" si="11"/>
        <v>1960</v>
      </c>
      <c r="BT49" s="71">
        <f t="shared" si="12"/>
        <v>24460</v>
      </c>
      <c r="BU49" s="71">
        <f t="shared" si="13"/>
        <v>0.8735714286</v>
      </c>
      <c r="BV49" s="71">
        <f t="shared" si="14"/>
        <v>87.35714286</v>
      </c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</row>
    <row r="50">
      <c r="A50" s="2" t="s">
        <v>219</v>
      </c>
      <c r="B50" s="2" t="s">
        <v>220</v>
      </c>
      <c r="C50" s="13" t="s">
        <v>221</v>
      </c>
      <c r="D50" s="13" t="s">
        <v>222</v>
      </c>
      <c r="E50" s="2">
        <v>9531033.0</v>
      </c>
      <c r="F50" s="100">
        <v>100.0</v>
      </c>
      <c r="G50" s="100">
        <v>100.0</v>
      </c>
      <c r="H50" s="100">
        <v>100.0</v>
      </c>
      <c r="I50" s="100">
        <v>100.0</v>
      </c>
      <c r="J50" s="100">
        <v>0.0</v>
      </c>
      <c r="K50" s="100">
        <v>0.0</v>
      </c>
      <c r="L50" s="83">
        <v>100.0</v>
      </c>
      <c r="M50" s="83">
        <v>100.0</v>
      </c>
      <c r="N50" s="100">
        <v>100.0</v>
      </c>
      <c r="O50" s="100">
        <v>100.0</v>
      </c>
      <c r="P50" s="100">
        <v>100.0</v>
      </c>
      <c r="Q50" s="100">
        <v>100.0</v>
      </c>
      <c r="R50" s="100">
        <v>100.0</v>
      </c>
      <c r="S50" s="100">
        <v>80.0</v>
      </c>
      <c r="T50" s="83">
        <v>100.0</v>
      </c>
      <c r="U50" s="83">
        <v>100.0</v>
      </c>
      <c r="V50" s="83">
        <v>100.0</v>
      </c>
      <c r="W50" s="83">
        <v>100.0</v>
      </c>
      <c r="X50" s="83">
        <v>0.0</v>
      </c>
      <c r="Y50" s="83">
        <v>0.0</v>
      </c>
      <c r="Z50" s="83">
        <v>100.0</v>
      </c>
      <c r="AA50" s="83">
        <v>100.0</v>
      </c>
      <c r="AB50" s="83">
        <v>100.0</v>
      </c>
      <c r="AC50" s="83">
        <v>100.0</v>
      </c>
      <c r="AD50" s="83">
        <v>100.0</v>
      </c>
      <c r="AE50" s="83">
        <v>100.0</v>
      </c>
      <c r="AF50" s="83">
        <v>100.0</v>
      </c>
      <c r="AG50" s="83">
        <v>100.0</v>
      </c>
      <c r="AH50" s="83">
        <v>100.0</v>
      </c>
      <c r="AI50" s="83">
        <v>100.0</v>
      </c>
      <c r="AJ50" s="83">
        <v>100.0</v>
      </c>
      <c r="AK50" s="83">
        <v>100.0</v>
      </c>
      <c r="AL50" s="83">
        <v>100.0</v>
      </c>
      <c r="AM50" s="83">
        <v>100.0</v>
      </c>
      <c r="AN50" s="83">
        <v>100.0</v>
      </c>
      <c r="AO50" s="83">
        <v>100.0</v>
      </c>
      <c r="AP50" s="55">
        <v>100.0</v>
      </c>
      <c r="AQ50" s="55">
        <v>100.0</v>
      </c>
      <c r="AR50" s="73">
        <v>100.0</v>
      </c>
      <c r="AS50" s="73">
        <v>100.0</v>
      </c>
      <c r="AT50" s="73">
        <v>100.0</v>
      </c>
      <c r="AU50" s="73">
        <v>100.0</v>
      </c>
      <c r="AV50" s="73">
        <v>100.0</v>
      </c>
      <c r="AW50" s="73">
        <v>100.0</v>
      </c>
      <c r="AX50" s="73">
        <v>100.0</v>
      </c>
      <c r="AY50" s="73">
        <v>100.0</v>
      </c>
      <c r="AZ50" s="83">
        <v>100.0</v>
      </c>
      <c r="BA50" s="83">
        <v>100.0</v>
      </c>
      <c r="BB50" s="83">
        <v>100.0</v>
      </c>
      <c r="BC50" s="83">
        <v>100.0</v>
      </c>
      <c r="BD50" s="83">
        <v>100.0</v>
      </c>
      <c r="BE50" s="83">
        <v>100.0</v>
      </c>
      <c r="BF50" s="83">
        <v>100.0</v>
      </c>
      <c r="BG50" s="83">
        <v>100.0</v>
      </c>
      <c r="BH50" s="83">
        <v>100.0</v>
      </c>
      <c r="BI50" s="83">
        <v>90.0</v>
      </c>
      <c r="BJ50" s="57">
        <f t="shared" si="2"/>
        <v>2000</v>
      </c>
      <c r="BK50" s="71">
        <f t="shared" si="3"/>
        <v>3960</v>
      </c>
      <c r="BL50" s="71">
        <f t="shared" si="4"/>
        <v>3000</v>
      </c>
      <c r="BM50" s="71">
        <f t="shared" si="5"/>
        <v>1000</v>
      </c>
      <c r="BN50" s="71">
        <f t="shared" si="6"/>
        <v>4000</v>
      </c>
      <c r="BO50" s="71">
        <f t="shared" si="7"/>
        <v>2000</v>
      </c>
      <c r="BP50" s="71">
        <f t="shared" si="8"/>
        <v>1000</v>
      </c>
      <c r="BQ50" s="71">
        <f t="shared" si="9"/>
        <v>4000</v>
      </c>
      <c r="BR50" s="71">
        <f t="shared" si="10"/>
        <v>3000</v>
      </c>
      <c r="BS50" s="71">
        <f t="shared" si="11"/>
        <v>1980</v>
      </c>
      <c r="BT50" s="71">
        <f t="shared" si="12"/>
        <v>25940</v>
      </c>
      <c r="BU50" s="71">
        <f t="shared" si="13"/>
        <v>0.9264285714</v>
      </c>
      <c r="BV50" s="71">
        <f t="shared" si="14"/>
        <v>92.64285714</v>
      </c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</row>
    <row r="51">
      <c r="A51" s="2" t="s">
        <v>223</v>
      </c>
      <c r="B51" s="2" t="s">
        <v>224</v>
      </c>
      <c r="C51" s="13" t="s">
        <v>225</v>
      </c>
      <c r="D51" s="13" t="s">
        <v>226</v>
      </c>
      <c r="E51" s="2">
        <v>9531034.0</v>
      </c>
      <c r="F51" s="44">
        <v>100.0</v>
      </c>
      <c r="G51" s="44">
        <v>100.0</v>
      </c>
      <c r="H51" s="44">
        <v>100.0</v>
      </c>
      <c r="I51" s="44">
        <v>100.0</v>
      </c>
      <c r="J51" s="44">
        <v>100.0</v>
      </c>
      <c r="K51" s="44">
        <v>80.0</v>
      </c>
      <c r="L51" s="73">
        <v>100.0</v>
      </c>
      <c r="M51" s="73">
        <v>100.0</v>
      </c>
      <c r="N51" s="44">
        <v>100.0</v>
      </c>
      <c r="O51" s="44">
        <v>100.0</v>
      </c>
      <c r="P51" s="44">
        <v>100.0</v>
      </c>
      <c r="Q51" s="44">
        <v>100.0</v>
      </c>
      <c r="R51" s="44">
        <v>100.0</v>
      </c>
      <c r="S51" s="44">
        <v>100.0</v>
      </c>
      <c r="T51" s="73">
        <v>100.0</v>
      </c>
      <c r="U51" s="73">
        <v>50.0</v>
      </c>
      <c r="V51" s="73">
        <v>100.0</v>
      </c>
      <c r="W51" s="73">
        <v>100.0</v>
      </c>
      <c r="X51" s="73">
        <v>70.0</v>
      </c>
      <c r="Y51" s="73">
        <v>50.0</v>
      </c>
      <c r="Z51" s="73">
        <v>100.0</v>
      </c>
      <c r="AA51" s="73">
        <v>100.0</v>
      </c>
      <c r="AB51" s="73">
        <v>0.0</v>
      </c>
      <c r="AC51" s="73">
        <v>0.0</v>
      </c>
      <c r="AD51" s="73">
        <v>100.0</v>
      </c>
      <c r="AE51" s="73">
        <v>100.0</v>
      </c>
      <c r="AF51" s="73">
        <v>100.0</v>
      </c>
      <c r="AG51" s="73">
        <v>100.0</v>
      </c>
      <c r="AH51" s="73">
        <v>100.0</v>
      </c>
      <c r="AI51" s="73">
        <v>100.0</v>
      </c>
      <c r="AJ51" s="73">
        <v>100.0</v>
      </c>
      <c r="AK51" s="73">
        <v>100.0</v>
      </c>
      <c r="AL51" s="73">
        <v>100.0</v>
      </c>
      <c r="AM51" s="73">
        <v>100.0</v>
      </c>
      <c r="AN51" s="73">
        <v>100.0</v>
      </c>
      <c r="AO51" s="73">
        <v>100.0</v>
      </c>
      <c r="AP51" s="82">
        <v>100.0</v>
      </c>
      <c r="AQ51" s="82">
        <v>100.0</v>
      </c>
      <c r="AR51" s="73">
        <v>100.0</v>
      </c>
      <c r="AS51" s="73">
        <v>100.0</v>
      </c>
      <c r="AT51" s="73">
        <v>100.0</v>
      </c>
      <c r="AU51" s="73">
        <v>100.0</v>
      </c>
      <c r="AV51" s="73">
        <v>100.0</v>
      </c>
      <c r="AW51" s="73">
        <v>100.0</v>
      </c>
      <c r="AX51" s="73">
        <v>100.0</v>
      </c>
      <c r="AY51" s="73">
        <v>100.0</v>
      </c>
      <c r="AZ51" s="73">
        <v>100.0</v>
      </c>
      <c r="BA51" s="73">
        <v>100.0</v>
      </c>
      <c r="BB51" s="73">
        <v>100.0</v>
      </c>
      <c r="BC51" s="73">
        <v>100.0</v>
      </c>
      <c r="BD51" s="73">
        <v>100.0</v>
      </c>
      <c r="BE51" s="73">
        <v>100.0</v>
      </c>
      <c r="BF51" s="73">
        <v>100.0</v>
      </c>
      <c r="BG51" s="73">
        <v>100.0</v>
      </c>
      <c r="BH51" s="73">
        <v>100.0</v>
      </c>
      <c r="BI51" s="73">
        <v>100.0</v>
      </c>
      <c r="BJ51" s="57">
        <f t="shared" si="2"/>
        <v>2960</v>
      </c>
      <c r="BK51" s="71">
        <f t="shared" si="3"/>
        <v>4000</v>
      </c>
      <c r="BL51" s="71">
        <f t="shared" si="4"/>
        <v>3560</v>
      </c>
      <c r="BM51" s="71">
        <f t="shared" si="5"/>
        <v>0</v>
      </c>
      <c r="BN51" s="71">
        <f t="shared" si="6"/>
        <v>4000</v>
      </c>
      <c r="BO51" s="71">
        <f t="shared" si="7"/>
        <v>2000</v>
      </c>
      <c r="BP51" s="71">
        <f t="shared" si="8"/>
        <v>1000</v>
      </c>
      <c r="BQ51" s="71">
        <f t="shared" si="9"/>
        <v>4000</v>
      </c>
      <c r="BR51" s="71">
        <f t="shared" si="10"/>
        <v>3000</v>
      </c>
      <c r="BS51" s="71">
        <f t="shared" si="11"/>
        <v>2000</v>
      </c>
      <c r="BT51" s="71">
        <f t="shared" si="12"/>
        <v>26520</v>
      </c>
      <c r="BU51" s="71">
        <f t="shared" si="13"/>
        <v>0.9471428571</v>
      </c>
      <c r="BV51" s="71">
        <f t="shared" si="14"/>
        <v>94.71428571</v>
      </c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</row>
    <row r="52">
      <c r="A52" s="2" t="s">
        <v>227</v>
      </c>
      <c r="B52" s="2" t="s">
        <v>228</v>
      </c>
      <c r="C52" s="13" t="s">
        <v>229</v>
      </c>
      <c r="D52" s="13" t="s">
        <v>230</v>
      </c>
      <c r="E52" s="2">
        <v>9531035.0</v>
      </c>
      <c r="F52" s="41"/>
      <c r="G52" s="41"/>
      <c r="H52" s="41"/>
      <c r="I52" s="41"/>
      <c r="J52" s="41"/>
      <c r="K52" s="41"/>
      <c r="L52" s="71"/>
      <c r="M52" s="71"/>
      <c r="N52" s="41"/>
      <c r="O52" s="41"/>
      <c r="P52" s="41"/>
      <c r="Q52" s="41"/>
      <c r="R52" s="41"/>
      <c r="S52" s="4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3">
        <v>0.0</v>
      </c>
      <c r="AE52" s="73">
        <v>0.0</v>
      </c>
      <c r="AF52" s="73">
        <v>0.0</v>
      </c>
      <c r="AG52" s="73">
        <v>0.0</v>
      </c>
      <c r="AH52" s="73">
        <v>0.0</v>
      </c>
      <c r="AI52" s="73">
        <v>0.0</v>
      </c>
      <c r="AJ52" s="73">
        <v>0.0</v>
      </c>
      <c r="AK52" s="73">
        <v>0.0</v>
      </c>
      <c r="AL52" s="71"/>
      <c r="AM52" s="71"/>
      <c r="AN52" s="71"/>
      <c r="AO52" s="71"/>
      <c r="AP52" s="49">
        <v>0.0</v>
      </c>
      <c r="AQ52" s="49">
        <v>0.0</v>
      </c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57">
        <f t="shared" si="2"/>
        <v>0</v>
      </c>
      <c r="BK52" s="71">
        <f t="shared" si="3"/>
        <v>0</v>
      </c>
      <c r="BL52" s="71">
        <f t="shared" si="4"/>
        <v>0</v>
      </c>
      <c r="BM52" s="71">
        <f t="shared" si="5"/>
        <v>0</v>
      </c>
      <c r="BN52" s="71">
        <f t="shared" si="6"/>
        <v>0</v>
      </c>
      <c r="BO52" s="71">
        <f t="shared" si="7"/>
        <v>0</v>
      </c>
      <c r="BP52" s="71">
        <f t="shared" si="8"/>
        <v>0</v>
      </c>
      <c r="BQ52" s="71">
        <f t="shared" si="9"/>
        <v>0</v>
      </c>
      <c r="BR52" s="71">
        <f t="shared" si="10"/>
        <v>0</v>
      </c>
      <c r="BS52" s="71">
        <f t="shared" si="11"/>
        <v>0</v>
      </c>
      <c r="BT52" s="71">
        <f t="shared" si="12"/>
        <v>0</v>
      </c>
      <c r="BU52" s="71">
        <f t="shared" si="13"/>
        <v>0</v>
      </c>
      <c r="BV52" s="71">
        <f t="shared" si="14"/>
        <v>0</v>
      </c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</row>
    <row r="53">
      <c r="A53" s="2" t="s">
        <v>231</v>
      </c>
      <c r="B53" s="2" t="s">
        <v>232</v>
      </c>
      <c r="C53" s="13" t="s">
        <v>233</v>
      </c>
      <c r="D53" s="13" t="s">
        <v>54</v>
      </c>
      <c r="E53" s="2">
        <v>9531036.0</v>
      </c>
      <c r="F53" s="44">
        <v>100.0</v>
      </c>
      <c r="G53" s="44">
        <v>100.0</v>
      </c>
      <c r="H53" s="44">
        <v>100.0</v>
      </c>
      <c r="I53" s="44">
        <v>90.0</v>
      </c>
      <c r="J53" s="44">
        <v>80.0</v>
      </c>
      <c r="K53" s="44">
        <v>50.0</v>
      </c>
      <c r="L53" s="71"/>
      <c r="M53" s="71"/>
      <c r="N53" s="41"/>
      <c r="O53" s="41"/>
      <c r="P53" s="41"/>
      <c r="Q53" s="41"/>
      <c r="R53" s="41"/>
      <c r="S53" s="41"/>
      <c r="T53" s="73">
        <v>70.0</v>
      </c>
      <c r="U53" s="73">
        <v>30.0</v>
      </c>
      <c r="V53" s="73">
        <v>0.0</v>
      </c>
      <c r="W53" s="73">
        <v>0.0</v>
      </c>
      <c r="X53" s="73">
        <v>50.0</v>
      </c>
      <c r="Y53" s="73">
        <v>50.0</v>
      </c>
      <c r="Z53" s="73">
        <v>50.0</v>
      </c>
      <c r="AA53" s="73">
        <v>30.0</v>
      </c>
      <c r="AB53" s="73">
        <v>0.0</v>
      </c>
      <c r="AC53" s="73">
        <v>0.0</v>
      </c>
      <c r="AD53" s="73">
        <v>100.0</v>
      </c>
      <c r="AE53" s="73">
        <v>100.0</v>
      </c>
      <c r="AF53" s="73">
        <v>100.0</v>
      </c>
      <c r="AG53" s="73">
        <v>100.0</v>
      </c>
      <c r="AH53" s="73">
        <v>100.0</v>
      </c>
      <c r="AI53" s="73">
        <v>100.0</v>
      </c>
      <c r="AJ53" s="73">
        <v>100.0</v>
      </c>
      <c r="AK53" s="73">
        <v>100.0</v>
      </c>
      <c r="AL53" s="73">
        <v>100.0</v>
      </c>
      <c r="AM53" s="73">
        <v>100.0</v>
      </c>
      <c r="AN53" s="73">
        <v>100.0</v>
      </c>
      <c r="AO53" s="73">
        <v>100.0</v>
      </c>
      <c r="AP53" s="84">
        <v>60.0</v>
      </c>
      <c r="AQ53" s="84">
        <v>60.0</v>
      </c>
      <c r="AR53" s="73">
        <v>0.0</v>
      </c>
      <c r="AS53" s="73">
        <v>0.0</v>
      </c>
      <c r="AT53" s="73">
        <v>0.0</v>
      </c>
      <c r="AU53" s="73">
        <v>0.0</v>
      </c>
      <c r="AV53" s="73">
        <v>0.0</v>
      </c>
      <c r="AW53" s="73">
        <v>0.0</v>
      </c>
      <c r="AX53" s="73">
        <v>0.0</v>
      </c>
      <c r="AY53" s="73">
        <v>0.0</v>
      </c>
      <c r="AZ53" s="73">
        <v>100.0</v>
      </c>
      <c r="BA53" s="73">
        <v>100.0</v>
      </c>
      <c r="BB53" s="73">
        <v>100.0</v>
      </c>
      <c r="BC53" s="73">
        <v>100.0</v>
      </c>
      <c r="BD53" s="73">
        <v>100.0</v>
      </c>
      <c r="BE53" s="73">
        <v>100.0</v>
      </c>
      <c r="BF53" s="73">
        <v>100.0</v>
      </c>
      <c r="BG53" s="73">
        <v>100.0</v>
      </c>
      <c r="BH53" s="73">
        <v>0.0</v>
      </c>
      <c r="BI53" s="73">
        <v>0.0</v>
      </c>
      <c r="BJ53" s="57">
        <f t="shared" si="2"/>
        <v>2720</v>
      </c>
      <c r="BK53" s="71">
        <f t="shared" si="3"/>
        <v>0</v>
      </c>
      <c r="BL53" s="71">
        <f t="shared" si="4"/>
        <v>1580</v>
      </c>
      <c r="BM53" s="71">
        <f t="shared" si="5"/>
        <v>0</v>
      </c>
      <c r="BN53" s="71">
        <f t="shared" si="6"/>
        <v>4000</v>
      </c>
      <c r="BO53" s="71">
        <f t="shared" si="7"/>
        <v>2000</v>
      </c>
      <c r="BP53" s="71">
        <f t="shared" si="8"/>
        <v>600</v>
      </c>
      <c r="BQ53" s="71">
        <f t="shared" si="9"/>
        <v>0</v>
      </c>
      <c r="BR53" s="71">
        <f t="shared" si="10"/>
        <v>3000</v>
      </c>
      <c r="BS53" s="71">
        <f t="shared" si="11"/>
        <v>1000</v>
      </c>
      <c r="BT53" s="71">
        <f t="shared" si="12"/>
        <v>14900</v>
      </c>
      <c r="BU53" s="71">
        <f t="shared" si="13"/>
        <v>0.5321428571</v>
      </c>
      <c r="BV53" s="71">
        <f t="shared" si="14"/>
        <v>53.21428571</v>
      </c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</row>
    <row r="54">
      <c r="A54" s="2" t="s">
        <v>234</v>
      </c>
      <c r="B54" s="2" t="s">
        <v>235</v>
      </c>
      <c r="C54" s="13" t="s">
        <v>236</v>
      </c>
      <c r="D54" s="13" t="s">
        <v>151</v>
      </c>
      <c r="E54" s="2">
        <v>9531037.0</v>
      </c>
      <c r="F54" s="44">
        <v>100.0</v>
      </c>
      <c r="G54" s="44">
        <v>100.0</v>
      </c>
      <c r="H54" s="44">
        <v>100.0</v>
      </c>
      <c r="I54" s="44">
        <v>100.0</v>
      </c>
      <c r="J54" s="44">
        <v>100.0</v>
      </c>
      <c r="K54" s="44">
        <v>80.0</v>
      </c>
      <c r="L54" s="73">
        <v>100.0</v>
      </c>
      <c r="M54" s="73">
        <v>100.0</v>
      </c>
      <c r="N54" s="44">
        <v>100.0</v>
      </c>
      <c r="O54" s="44">
        <v>100.0</v>
      </c>
      <c r="P54" s="44">
        <v>100.0</v>
      </c>
      <c r="Q54" s="44">
        <v>100.0</v>
      </c>
      <c r="R54" s="44">
        <v>100.0</v>
      </c>
      <c r="S54" s="44">
        <v>100.0</v>
      </c>
      <c r="T54" s="73">
        <v>100.0</v>
      </c>
      <c r="U54" s="73">
        <v>100.0</v>
      </c>
      <c r="V54" s="73">
        <v>100.0</v>
      </c>
      <c r="W54" s="73">
        <v>100.0</v>
      </c>
      <c r="X54" s="73">
        <v>100.0</v>
      </c>
      <c r="Y54" s="73">
        <v>100.0</v>
      </c>
      <c r="Z54" s="73">
        <v>100.0</v>
      </c>
      <c r="AA54" s="73">
        <v>100.0</v>
      </c>
      <c r="AB54" s="73">
        <v>100.0</v>
      </c>
      <c r="AC54" s="73">
        <v>100.0</v>
      </c>
      <c r="AD54" s="73">
        <v>100.0</v>
      </c>
      <c r="AE54" s="73">
        <v>100.0</v>
      </c>
      <c r="AF54" s="73">
        <v>100.0</v>
      </c>
      <c r="AG54" s="73">
        <v>100.0</v>
      </c>
      <c r="AH54" s="73">
        <v>100.0</v>
      </c>
      <c r="AI54" s="73">
        <v>100.0</v>
      </c>
      <c r="AJ54" s="73">
        <v>100.0</v>
      </c>
      <c r="AK54" s="73">
        <v>100.0</v>
      </c>
      <c r="AL54" s="73">
        <v>100.0</v>
      </c>
      <c r="AM54" s="73">
        <v>100.0</v>
      </c>
      <c r="AN54" s="73">
        <v>100.0</v>
      </c>
      <c r="AO54" s="73">
        <v>50.0</v>
      </c>
      <c r="AP54" s="42">
        <v>100.0</v>
      </c>
      <c r="AQ54" s="42">
        <v>100.0</v>
      </c>
      <c r="AR54" s="80">
        <v>100.0</v>
      </c>
      <c r="AS54" s="80">
        <v>100.0</v>
      </c>
      <c r="AT54" s="80">
        <v>100.0</v>
      </c>
      <c r="AU54" s="81">
        <v>50.0</v>
      </c>
      <c r="AV54" s="80">
        <v>100.0</v>
      </c>
      <c r="AW54" s="80">
        <v>100.0</v>
      </c>
      <c r="AX54" s="80">
        <v>100.0</v>
      </c>
      <c r="AY54" s="80">
        <v>100.0</v>
      </c>
      <c r="AZ54" s="73">
        <v>100.0</v>
      </c>
      <c r="BA54" s="73">
        <v>100.0</v>
      </c>
      <c r="BB54" s="73">
        <v>100.0</v>
      </c>
      <c r="BC54" s="73">
        <v>100.0</v>
      </c>
      <c r="BD54" s="73">
        <v>100.0</v>
      </c>
      <c r="BE54" s="73">
        <v>100.0</v>
      </c>
      <c r="BF54" s="73">
        <v>100.0</v>
      </c>
      <c r="BG54" s="73">
        <v>50.0</v>
      </c>
      <c r="BH54" s="73">
        <v>100.0</v>
      </c>
      <c r="BI54" s="73">
        <v>100.0</v>
      </c>
      <c r="BJ54" s="57">
        <f t="shared" si="2"/>
        <v>2960</v>
      </c>
      <c r="BK54" s="71">
        <f t="shared" si="3"/>
        <v>4000</v>
      </c>
      <c r="BL54" s="71">
        <f t="shared" si="4"/>
        <v>4000</v>
      </c>
      <c r="BM54" s="71">
        <f t="shared" si="5"/>
        <v>1000</v>
      </c>
      <c r="BN54" s="71">
        <f t="shared" si="6"/>
        <v>4000</v>
      </c>
      <c r="BO54" s="71">
        <f t="shared" si="7"/>
        <v>1900</v>
      </c>
      <c r="BP54" s="71">
        <f t="shared" si="8"/>
        <v>1000</v>
      </c>
      <c r="BQ54" s="71">
        <f t="shared" si="9"/>
        <v>3900</v>
      </c>
      <c r="BR54" s="71">
        <f t="shared" si="10"/>
        <v>3000</v>
      </c>
      <c r="BS54" s="71">
        <f t="shared" si="11"/>
        <v>1900</v>
      </c>
      <c r="BT54" s="71">
        <f t="shared" si="12"/>
        <v>27660</v>
      </c>
      <c r="BU54" s="71">
        <f t="shared" si="13"/>
        <v>0.9878571429</v>
      </c>
      <c r="BV54" s="71">
        <f t="shared" si="14"/>
        <v>98.78571429</v>
      </c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</row>
    <row r="55">
      <c r="A55" s="2" t="s">
        <v>237</v>
      </c>
      <c r="B55" s="2" t="s">
        <v>238</v>
      </c>
      <c r="C55" s="13" t="s">
        <v>239</v>
      </c>
      <c r="D55" s="13" t="s">
        <v>240</v>
      </c>
      <c r="E55" s="2">
        <v>9531038.0</v>
      </c>
      <c r="F55" s="44">
        <v>100.0</v>
      </c>
      <c r="G55" s="44">
        <v>100.0</v>
      </c>
      <c r="H55" s="44">
        <v>100.0</v>
      </c>
      <c r="I55" s="44">
        <v>100.0</v>
      </c>
      <c r="J55" s="44">
        <v>80.0</v>
      </c>
      <c r="K55" s="44">
        <v>50.0</v>
      </c>
      <c r="L55" s="73">
        <v>100.0</v>
      </c>
      <c r="M55" s="73">
        <v>100.0</v>
      </c>
      <c r="N55" s="44">
        <v>100.0</v>
      </c>
      <c r="O55" s="44">
        <v>100.0</v>
      </c>
      <c r="P55" s="44">
        <v>100.0</v>
      </c>
      <c r="Q55" s="44">
        <v>100.0</v>
      </c>
      <c r="R55" s="44">
        <v>100.0</v>
      </c>
      <c r="S55" s="44">
        <v>100.0</v>
      </c>
      <c r="T55" s="73">
        <v>100.0</v>
      </c>
      <c r="U55" s="73">
        <v>100.0</v>
      </c>
      <c r="V55" s="73">
        <v>100.0</v>
      </c>
      <c r="W55" s="73">
        <v>100.0</v>
      </c>
      <c r="X55" s="73">
        <v>100.0</v>
      </c>
      <c r="Y55" s="73">
        <v>100.0</v>
      </c>
      <c r="Z55" s="71"/>
      <c r="AA55" s="71"/>
      <c r="AB55" s="73">
        <v>100.0</v>
      </c>
      <c r="AC55" s="73">
        <v>100.0</v>
      </c>
      <c r="AD55" s="73">
        <v>100.0</v>
      </c>
      <c r="AE55" s="73">
        <v>100.0</v>
      </c>
      <c r="AF55" s="73">
        <v>100.0</v>
      </c>
      <c r="AG55" s="73">
        <v>100.0</v>
      </c>
      <c r="AH55" s="73">
        <v>100.0</v>
      </c>
      <c r="AI55" s="73">
        <v>100.0</v>
      </c>
      <c r="AJ55" s="73">
        <v>100.0</v>
      </c>
      <c r="AK55" s="73">
        <v>100.0</v>
      </c>
      <c r="AL55" s="73">
        <v>100.0</v>
      </c>
      <c r="AM55" s="73">
        <v>50.0</v>
      </c>
      <c r="AN55" s="73">
        <v>100.0</v>
      </c>
      <c r="AO55" s="73">
        <v>100.0</v>
      </c>
      <c r="AP55" s="84">
        <v>100.0</v>
      </c>
      <c r="AQ55" s="84">
        <v>80.0</v>
      </c>
      <c r="AR55" s="80">
        <v>100.0</v>
      </c>
      <c r="AS55" s="80">
        <v>100.0</v>
      </c>
      <c r="AT55" s="80">
        <v>100.0</v>
      </c>
      <c r="AU55" s="81">
        <v>50.0</v>
      </c>
      <c r="AV55" s="80">
        <v>100.0</v>
      </c>
      <c r="AW55" s="80">
        <v>100.0</v>
      </c>
      <c r="AX55" s="80">
        <v>100.0</v>
      </c>
      <c r="AY55" s="80">
        <v>100.0</v>
      </c>
      <c r="AZ55" s="73">
        <v>100.0</v>
      </c>
      <c r="BA55" s="73">
        <v>100.0</v>
      </c>
      <c r="BB55" s="73">
        <v>100.0</v>
      </c>
      <c r="BC55" s="73">
        <v>100.0</v>
      </c>
      <c r="BD55" s="73">
        <v>100.0</v>
      </c>
      <c r="BE55" s="73">
        <v>100.0</v>
      </c>
      <c r="BF55" s="73">
        <v>100.0</v>
      </c>
      <c r="BG55" s="73">
        <v>100.0</v>
      </c>
      <c r="BH55" s="73">
        <v>100.0</v>
      </c>
      <c r="BI55" s="73">
        <v>100.0</v>
      </c>
      <c r="BJ55" s="57">
        <f t="shared" si="2"/>
        <v>2740</v>
      </c>
      <c r="BK55" s="71">
        <f t="shared" si="3"/>
        <v>4000</v>
      </c>
      <c r="BL55" s="71">
        <f t="shared" si="4"/>
        <v>3000</v>
      </c>
      <c r="BM55" s="71">
        <f t="shared" si="5"/>
        <v>1000</v>
      </c>
      <c r="BN55" s="71">
        <f t="shared" si="6"/>
        <v>4000</v>
      </c>
      <c r="BO55" s="71">
        <f t="shared" si="7"/>
        <v>1900</v>
      </c>
      <c r="BP55" s="71">
        <f t="shared" si="8"/>
        <v>960</v>
      </c>
      <c r="BQ55" s="71">
        <f t="shared" si="9"/>
        <v>3900</v>
      </c>
      <c r="BR55" s="71">
        <f t="shared" si="10"/>
        <v>3000</v>
      </c>
      <c r="BS55" s="71">
        <f t="shared" si="11"/>
        <v>2000</v>
      </c>
      <c r="BT55" s="71">
        <f t="shared" si="12"/>
        <v>26500</v>
      </c>
      <c r="BU55" s="71">
        <f t="shared" si="13"/>
        <v>0.9464285714</v>
      </c>
      <c r="BV55" s="71">
        <f t="shared" si="14"/>
        <v>94.64285714</v>
      </c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</row>
    <row r="56">
      <c r="A56" s="2" t="s">
        <v>241</v>
      </c>
      <c r="B56" s="2" t="s">
        <v>242</v>
      </c>
      <c r="C56" s="13" t="s">
        <v>243</v>
      </c>
      <c r="D56" s="13" t="s">
        <v>244</v>
      </c>
      <c r="E56" s="2">
        <v>9531039.0</v>
      </c>
      <c r="F56" s="44">
        <v>100.0</v>
      </c>
      <c r="G56" s="44">
        <v>100.0</v>
      </c>
      <c r="H56" s="44">
        <v>100.0</v>
      </c>
      <c r="I56" s="44">
        <v>100.0</v>
      </c>
      <c r="J56" s="44">
        <v>100.0</v>
      </c>
      <c r="K56" s="44">
        <v>50.0</v>
      </c>
      <c r="L56" s="73">
        <v>100.0</v>
      </c>
      <c r="M56" s="73">
        <v>100.0</v>
      </c>
      <c r="N56" s="44">
        <v>100.0</v>
      </c>
      <c r="O56" s="44">
        <v>100.0</v>
      </c>
      <c r="P56" s="44">
        <v>100.0</v>
      </c>
      <c r="Q56" s="44">
        <v>100.0</v>
      </c>
      <c r="R56" s="44">
        <v>100.0</v>
      </c>
      <c r="S56" s="44">
        <v>100.0</v>
      </c>
      <c r="T56" s="73">
        <v>100.0</v>
      </c>
      <c r="U56" s="73">
        <v>100.0</v>
      </c>
      <c r="V56" s="73">
        <v>100.0</v>
      </c>
      <c r="W56" s="73">
        <v>100.0</v>
      </c>
      <c r="X56" s="73">
        <v>100.0</v>
      </c>
      <c r="Y56" s="73">
        <v>100.0</v>
      </c>
      <c r="Z56" s="73">
        <v>100.0</v>
      </c>
      <c r="AA56" s="73">
        <v>100.0</v>
      </c>
      <c r="AB56" s="73">
        <v>100.0</v>
      </c>
      <c r="AC56" s="73">
        <v>50.0</v>
      </c>
      <c r="AD56" s="73">
        <v>100.0</v>
      </c>
      <c r="AE56" s="73">
        <v>100.0</v>
      </c>
      <c r="AF56" s="73">
        <v>80.0</v>
      </c>
      <c r="AG56" s="73">
        <v>50.0</v>
      </c>
      <c r="AH56" s="73">
        <v>50.0</v>
      </c>
      <c r="AI56" s="73">
        <v>50.0</v>
      </c>
      <c r="AJ56" s="73">
        <v>50.0</v>
      </c>
      <c r="AK56" s="73">
        <v>50.0</v>
      </c>
      <c r="AL56" s="73">
        <v>100.0</v>
      </c>
      <c r="AM56" s="73">
        <v>50.0</v>
      </c>
      <c r="AN56" s="73">
        <v>0.0</v>
      </c>
      <c r="AO56" s="73">
        <v>0.0</v>
      </c>
      <c r="AP56" s="49">
        <v>0.0</v>
      </c>
      <c r="AQ56" s="49">
        <v>0.0</v>
      </c>
      <c r="AR56" s="73">
        <v>0.0</v>
      </c>
      <c r="AS56" s="73">
        <v>0.0</v>
      </c>
      <c r="AT56" s="73">
        <v>0.0</v>
      </c>
      <c r="AU56" s="73">
        <v>0.0</v>
      </c>
      <c r="AV56" s="73">
        <v>0.0</v>
      </c>
      <c r="AW56" s="73">
        <v>0.0</v>
      </c>
      <c r="AX56" s="73">
        <v>0.0</v>
      </c>
      <c r="AY56" s="73">
        <v>0.0</v>
      </c>
      <c r="AZ56" s="73">
        <v>0.0</v>
      </c>
      <c r="BA56" s="73">
        <v>0.0</v>
      </c>
      <c r="BB56" s="73">
        <v>0.0</v>
      </c>
      <c r="BC56" s="73">
        <v>0.0</v>
      </c>
      <c r="BD56" s="73">
        <v>0.0</v>
      </c>
      <c r="BE56" s="73">
        <v>0.0</v>
      </c>
      <c r="BF56" s="73">
        <v>0.0</v>
      </c>
      <c r="BG56" s="73">
        <v>0.0</v>
      </c>
      <c r="BH56" s="73">
        <v>0.0</v>
      </c>
      <c r="BI56" s="73">
        <v>0.0</v>
      </c>
      <c r="BJ56" s="57">
        <f t="shared" si="2"/>
        <v>2900</v>
      </c>
      <c r="BK56" s="71">
        <f t="shared" si="3"/>
        <v>4000</v>
      </c>
      <c r="BL56" s="71">
        <f t="shared" si="4"/>
        <v>4000</v>
      </c>
      <c r="BM56" s="71">
        <f t="shared" si="5"/>
        <v>900</v>
      </c>
      <c r="BN56" s="71">
        <f t="shared" si="6"/>
        <v>2740</v>
      </c>
      <c r="BO56" s="71">
        <f t="shared" si="7"/>
        <v>900</v>
      </c>
      <c r="BP56" s="71">
        <f t="shared" si="8"/>
        <v>0</v>
      </c>
      <c r="BQ56" s="71">
        <f t="shared" si="9"/>
        <v>0</v>
      </c>
      <c r="BR56" s="71">
        <f t="shared" si="10"/>
        <v>0</v>
      </c>
      <c r="BS56" s="71">
        <f t="shared" si="11"/>
        <v>0</v>
      </c>
      <c r="BT56" s="71">
        <f t="shared" si="12"/>
        <v>15440</v>
      </c>
      <c r="BU56" s="71">
        <f t="shared" si="13"/>
        <v>0.5514285714</v>
      </c>
      <c r="BV56" s="71">
        <f t="shared" si="14"/>
        <v>55.14285714</v>
      </c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</row>
    <row r="57">
      <c r="A57" s="2" t="s">
        <v>245</v>
      </c>
      <c r="B57" s="2" t="s">
        <v>246</v>
      </c>
      <c r="C57" s="13" t="s">
        <v>247</v>
      </c>
      <c r="D57" s="13" t="s">
        <v>222</v>
      </c>
      <c r="E57" s="2">
        <v>9531042.0</v>
      </c>
      <c r="F57" s="44">
        <v>100.0</v>
      </c>
      <c r="G57" s="44">
        <v>100.0</v>
      </c>
      <c r="H57" s="44">
        <v>100.0</v>
      </c>
      <c r="I57" s="44">
        <v>100.0</v>
      </c>
      <c r="J57" s="44">
        <v>100.0</v>
      </c>
      <c r="K57" s="44">
        <v>80.0</v>
      </c>
      <c r="L57" s="73">
        <v>100.0</v>
      </c>
      <c r="M57" s="73">
        <v>100.0</v>
      </c>
      <c r="N57" s="44">
        <v>100.0</v>
      </c>
      <c r="O57" s="44">
        <v>100.0</v>
      </c>
      <c r="P57" s="44">
        <v>100.0</v>
      </c>
      <c r="Q57" s="44">
        <v>100.0</v>
      </c>
      <c r="R57" s="44">
        <v>100.0</v>
      </c>
      <c r="S57" s="44">
        <v>100.0</v>
      </c>
      <c r="T57" s="73">
        <v>100.0</v>
      </c>
      <c r="U57" s="73">
        <v>100.0</v>
      </c>
      <c r="V57" s="73">
        <v>100.0</v>
      </c>
      <c r="W57" s="73">
        <v>100.0</v>
      </c>
      <c r="X57" s="73">
        <v>100.0</v>
      </c>
      <c r="Y57" s="73">
        <v>100.0</v>
      </c>
      <c r="Z57" s="73">
        <v>100.0</v>
      </c>
      <c r="AA57" s="73">
        <v>100.0</v>
      </c>
      <c r="AB57" s="73">
        <v>100.0</v>
      </c>
      <c r="AC57" s="73">
        <v>100.0</v>
      </c>
      <c r="AD57" s="73">
        <v>100.0</v>
      </c>
      <c r="AE57" s="73">
        <v>100.0</v>
      </c>
      <c r="AF57" s="73">
        <v>100.0</v>
      </c>
      <c r="AG57" s="73">
        <v>100.0</v>
      </c>
      <c r="AH57" s="73">
        <v>100.0</v>
      </c>
      <c r="AI57" s="73">
        <v>100.0</v>
      </c>
      <c r="AJ57" s="73">
        <v>100.0</v>
      </c>
      <c r="AK57" s="73">
        <v>100.0</v>
      </c>
      <c r="AL57" s="73">
        <v>100.0</v>
      </c>
      <c r="AM57" s="73">
        <v>100.0</v>
      </c>
      <c r="AN57" s="73">
        <v>100.0</v>
      </c>
      <c r="AO57" s="73">
        <v>100.0</v>
      </c>
      <c r="AP57" s="84">
        <v>100.0</v>
      </c>
      <c r="AQ57" s="84">
        <v>100.0</v>
      </c>
      <c r="AR57" s="73">
        <v>100.0</v>
      </c>
      <c r="AS57" s="73">
        <v>100.0</v>
      </c>
      <c r="AT57" s="73">
        <v>100.0</v>
      </c>
      <c r="AU57" s="73">
        <v>100.0</v>
      </c>
      <c r="AV57" s="73">
        <v>100.0</v>
      </c>
      <c r="AW57" s="73">
        <v>100.0</v>
      </c>
      <c r="AX57" s="73">
        <v>100.0</v>
      </c>
      <c r="AY57" s="73">
        <v>100.0</v>
      </c>
      <c r="AZ57" s="73">
        <v>100.0</v>
      </c>
      <c r="BA57" s="73">
        <v>100.0</v>
      </c>
      <c r="BB57" s="73">
        <v>100.0</v>
      </c>
      <c r="BC57" s="73">
        <v>100.0</v>
      </c>
      <c r="BD57" s="73">
        <v>100.0</v>
      </c>
      <c r="BE57" s="73">
        <v>100.0</v>
      </c>
      <c r="BF57" s="73">
        <v>100.0</v>
      </c>
      <c r="BG57" s="73">
        <v>100.0</v>
      </c>
      <c r="BH57" s="73">
        <v>100.0</v>
      </c>
      <c r="BI57" s="73">
        <v>100.0</v>
      </c>
      <c r="BJ57" s="57">
        <f t="shared" si="2"/>
        <v>2960</v>
      </c>
      <c r="BK57" s="71">
        <f t="shared" si="3"/>
        <v>4000</v>
      </c>
      <c r="BL57" s="71">
        <f t="shared" si="4"/>
        <v>4000</v>
      </c>
      <c r="BM57" s="71">
        <f t="shared" si="5"/>
        <v>1000</v>
      </c>
      <c r="BN57" s="71">
        <f t="shared" si="6"/>
        <v>4000</v>
      </c>
      <c r="BO57" s="71">
        <f t="shared" si="7"/>
        <v>2000</v>
      </c>
      <c r="BP57" s="71">
        <f t="shared" si="8"/>
        <v>1000</v>
      </c>
      <c r="BQ57" s="71">
        <f t="shared" si="9"/>
        <v>4000</v>
      </c>
      <c r="BR57" s="71">
        <f t="shared" si="10"/>
        <v>3000</v>
      </c>
      <c r="BS57" s="71">
        <f t="shared" si="11"/>
        <v>2000</v>
      </c>
      <c r="BT57" s="71">
        <f t="shared" si="12"/>
        <v>27960</v>
      </c>
      <c r="BU57" s="71">
        <f t="shared" si="13"/>
        <v>0.9985714286</v>
      </c>
      <c r="BV57" s="71">
        <f t="shared" si="14"/>
        <v>99.85714286</v>
      </c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</row>
    <row r="58">
      <c r="A58" s="2" t="s">
        <v>248</v>
      </c>
      <c r="B58" s="2" t="s">
        <v>249</v>
      </c>
      <c r="C58" s="13" t="s">
        <v>250</v>
      </c>
      <c r="D58" s="13" t="s">
        <v>251</v>
      </c>
      <c r="E58" s="2">
        <v>9531044.0</v>
      </c>
      <c r="F58" s="44">
        <v>100.0</v>
      </c>
      <c r="G58" s="44">
        <v>100.0</v>
      </c>
      <c r="H58" s="44">
        <v>100.0</v>
      </c>
      <c r="I58" s="44">
        <v>100.0</v>
      </c>
      <c r="J58" s="44">
        <v>100.0</v>
      </c>
      <c r="K58" s="44">
        <v>80.0</v>
      </c>
      <c r="L58" s="73">
        <v>100.0</v>
      </c>
      <c r="M58" s="73">
        <v>100.0</v>
      </c>
      <c r="N58" s="44">
        <v>100.0</v>
      </c>
      <c r="O58" s="44">
        <v>100.0</v>
      </c>
      <c r="P58" s="44">
        <v>100.0</v>
      </c>
      <c r="Q58" s="44">
        <v>100.0</v>
      </c>
      <c r="R58" s="44">
        <v>100.0</v>
      </c>
      <c r="S58" s="44">
        <v>100.0</v>
      </c>
      <c r="T58" s="73">
        <v>100.0</v>
      </c>
      <c r="U58" s="73">
        <v>100.0</v>
      </c>
      <c r="V58" s="73">
        <v>100.0</v>
      </c>
      <c r="W58" s="73">
        <v>100.0</v>
      </c>
      <c r="X58" s="73">
        <v>100.0</v>
      </c>
      <c r="Y58" s="73">
        <v>100.0</v>
      </c>
      <c r="Z58" s="73">
        <v>100.0</v>
      </c>
      <c r="AA58" s="73">
        <v>100.0</v>
      </c>
      <c r="AB58" s="73">
        <v>100.0</v>
      </c>
      <c r="AC58" s="73">
        <v>0.0</v>
      </c>
      <c r="AD58" s="73">
        <v>100.0</v>
      </c>
      <c r="AE58" s="73">
        <v>100.0</v>
      </c>
      <c r="AF58" s="73">
        <v>100.0</v>
      </c>
      <c r="AG58" s="73">
        <v>100.0</v>
      </c>
      <c r="AH58" s="73">
        <v>80.0</v>
      </c>
      <c r="AI58" s="73">
        <v>80.0</v>
      </c>
      <c r="AJ58" s="73">
        <v>80.0</v>
      </c>
      <c r="AK58" s="73">
        <v>80.0</v>
      </c>
      <c r="AL58" s="73">
        <v>100.0</v>
      </c>
      <c r="AM58" s="73">
        <v>100.0</v>
      </c>
      <c r="AN58" s="73">
        <v>100.0</v>
      </c>
      <c r="AO58" s="73">
        <v>100.0</v>
      </c>
      <c r="AP58" s="55">
        <v>100.0</v>
      </c>
      <c r="AQ58" s="55">
        <v>100.0</v>
      </c>
      <c r="AR58" s="81">
        <v>50.0</v>
      </c>
      <c r="AS58" s="81">
        <v>0.0</v>
      </c>
      <c r="AT58" s="81">
        <v>50.0</v>
      </c>
      <c r="AU58" s="81">
        <v>0.0</v>
      </c>
      <c r="AV58" s="80">
        <v>100.0</v>
      </c>
      <c r="AW58" s="80">
        <v>100.0</v>
      </c>
      <c r="AX58" s="80">
        <v>100.0</v>
      </c>
      <c r="AY58" s="80">
        <v>100.0</v>
      </c>
      <c r="AZ58" s="73">
        <v>100.0</v>
      </c>
      <c r="BA58" s="73">
        <v>100.0</v>
      </c>
      <c r="BB58" s="73">
        <v>100.0</v>
      </c>
      <c r="BC58" s="73">
        <v>100.0</v>
      </c>
      <c r="BD58" s="73">
        <v>100.0</v>
      </c>
      <c r="BE58" s="73">
        <v>100.0</v>
      </c>
      <c r="BF58" s="73">
        <v>100.0</v>
      </c>
      <c r="BG58" s="73">
        <v>100.0</v>
      </c>
      <c r="BH58" s="73">
        <v>100.0</v>
      </c>
      <c r="BI58" s="73">
        <v>100.0</v>
      </c>
      <c r="BJ58" s="57">
        <f t="shared" si="2"/>
        <v>2960</v>
      </c>
      <c r="BK58" s="71">
        <f t="shared" si="3"/>
        <v>4000</v>
      </c>
      <c r="BL58" s="71">
        <f t="shared" si="4"/>
        <v>4000</v>
      </c>
      <c r="BM58" s="71">
        <f t="shared" si="5"/>
        <v>800</v>
      </c>
      <c r="BN58" s="71">
        <f t="shared" si="6"/>
        <v>3600</v>
      </c>
      <c r="BO58" s="71">
        <f t="shared" si="7"/>
        <v>2000</v>
      </c>
      <c r="BP58" s="71">
        <f t="shared" si="8"/>
        <v>1000</v>
      </c>
      <c r="BQ58" s="71">
        <f t="shared" si="9"/>
        <v>2800</v>
      </c>
      <c r="BR58" s="71">
        <f t="shared" si="10"/>
        <v>3000</v>
      </c>
      <c r="BS58" s="71">
        <f t="shared" si="11"/>
        <v>2000</v>
      </c>
      <c r="BT58" s="71">
        <f t="shared" si="12"/>
        <v>26160</v>
      </c>
      <c r="BU58" s="71">
        <f t="shared" si="13"/>
        <v>0.9342857143</v>
      </c>
      <c r="BV58" s="71">
        <f t="shared" si="14"/>
        <v>93.42857143</v>
      </c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</row>
    <row r="59">
      <c r="A59" s="2" t="s">
        <v>252</v>
      </c>
      <c r="B59" s="2" t="s">
        <v>253</v>
      </c>
      <c r="C59" s="13" t="s">
        <v>254</v>
      </c>
      <c r="D59" s="13" t="s">
        <v>81</v>
      </c>
      <c r="E59" s="2">
        <v>9531046.0</v>
      </c>
      <c r="F59" s="44">
        <v>100.0</v>
      </c>
      <c r="G59" s="44">
        <v>100.0</v>
      </c>
      <c r="H59" s="44">
        <v>100.0</v>
      </c>
      <c r="I59" s="44">
        <v>100.0</v>
      </c>
      <c r="J59" s="44">
        <v>100.0</v>
      </c>
      <c r="K59" s="44">
        <v>80.0</v>
      </c>
      <c r="L59" s="73">
        <v>100.0</v>
      </c>
      <c r="M59" s="73">
        <v>100.0</v>
      </c>
      <c r="N59" s="44">
        <v>100.0</v>
      </c>
      <c r="O59" s="44">
        <v>100.0</v>
      </c>
      <c r="P59" s="44">
        <v>80.0</v>
      </c>
      <c r="Q59" s="44">
        <v>40.0</v>
      </c>
      <c r="R59" s="44">
        <v>80.0</v>
      </c>
      <c r="S59" s="44">
        <v>50.0</v>
      </c>
      <c r="T59" s="73">
        <v>100.0</v>
      </c>
      <c r="U59" s="73">
        <v>100.0</v>
      </c>
      <c r="V59" s="73">
        <v>100.0</v>
      </c>
      <c r="W59" s="73">
        <v>100.0</v>
      </c>
      <c r="X59" s="73">
        <v>100.0</v>
      </c>
      <c r="Y59" s="73">
        <v>100.0</v>
      </c>
      <c r="Z59" s="71"/>
      <c r="AA59" s="71"/>
      <c r="AB59" s="73">
        <v>0.0</v>
      </c>
      <c r="AC59" s="73">
        <v>0.0</v>
      </c>
      <c r="AD59" s="73">
        <v>100.0</v>
      </c>
      <c r="AE59" s="73">
        <v>100.0</v>
      </c>
      <c r="AF59" s="73">
        <v>80.0</v>
      </c>
      <c r="AG59" s="73">
        <v>80.0</v>
      </c>
      <c r="AH59" s="73">
        <v>100.0</v>
      </c>
      <c r="AI59" s="73">
        <v>100.0</v>
      </c>
      <c r="AJ59" s="73">
        <v>100.0</v>
      </c>
      <c r="AK59" s="73">
        <v>100.0</v>
      </c>
      <c r="AL59" s="73">
        <v>100.0</v>
      </c>
      <c r="AM59" s="73">
        <v>50.0</v>
      </c>
      <c r="AN59" s="73">
        <v>100.0</v>
      </c>
      <c r="AO59" s="73">
        <v>0.0</v>
      </c>
      <c r="AP59" s="78">
        <v>0.0</v>
      </c>
      <c r="AQ59" s="78">
        <v>0.0</v>
      </c>
      <c r="AR59" s="73">
        <v>0.0</v>
      </c>
      <c r="AS59" s="73">
        <v>0.0</v>
      </c>
      <c r="AT59" s="73">
        <v>0.0</v>
      </c>
      <c r="AU59" s="73">
        <v>0.0</v>
      </c>
      <c r="AV59" s="73">
        <v>0.0</v>
      </c>
      <c r="AW59" s="73">
        <v>0.0</v>
      </c>
      <c r="AX59" s="73">
        <v>0.0</v>
      </c>
      <c r="AY59" s="73">
        <v>0.0</v>
      </c>
      <c r="AZ59" s="73">
        <v>0.0</v>
      </c>
      <c r="BA59" s="73">
        <v>0.0</v>
      </c>
      <c r="BB59" s="73">
        <v>0.0</v>
      </c>
      <c r="BC59" s="73">
        <v>0.0</v>
      </c>
      <c r="BD59" s="73">
        <v>0.0</v>
      </c>
      <c r="BE59" s="73">
        <v>0.0</v>
      </c>
      <c r="BF59" s="73">
        <v>100.0</v>
      </c>
      <c r="BG59" s="73">
        <v>100.0</v>
      </c>
      <c r="BH59" s="73">
        <v>30.0</v>
      </c>
      <c r="BI59" s="73">
        <v>0.0</v>
      </c>
      <c r="BJ59" s="57">
        <f t="shared" si="2"/>
        <v>2960</v>
      </c>
      <c r="BK59" s="71">
        <f t="shared" si="3"/>
        <v>3460</v>
      </c>
      <c r="BL59" s="71">
        <f t="shared" si="4"/>
        <v>3000</v>
      </c>
      <c r="BM59" s="71">
        <f t="shared" si="5"/>
        <v>0</v>
      </c>
      <c r="BN59" s="71">
        <f t="shared" si="6"/>
        <v>3800</v>
      </c>
      <c r="BO59" s="71">
        <f t="shared" si="7"/>
        <v>1700</v>
      </c>
      <c r="BP59" s="71">
        <f t="shared" si="8"/>
        <v>0</v>
      </c>
      <c r="BQ59" s="71">
        <f t="shared" si="9"/>
        <v>0</v>
      </c>
      <c r="BR59" s="71">
        <f t="shared" si="10"/>
        <v>0</v>
      </c>
      <c r="BS59" s="71">
        <f t="shared" si="11"/>
        <v>1240</v>
      </c>
      <c r="BT59" s="71">
        <f t="shared" si="12"/>
        <v>16160</v>
      </c>
      <c r="BU59" s="71">
        <f t="shared" si="13"/>
        <v>0.5771428571</v>
      </c>
      <c r="BV59" s="71">
        <f t="shared" si="14"/>
        <v>57.71428571</v>
      </c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</row>
    <row r="60">
      <c r="A60" s="2" t="s">
        <v>255</v>
      </c>
      <c r="B60" s="2" t="s">
        <v>256</v>
      </c>
      <c r="C60" s="13" t="s">
        <v>257</v>
      </c>
      <c r="D60" s="13" t="s">
        <v>222</v>
      </c>
      <c r="E60" s="2">
        <v>9531047.0</v>
      </c>
      <c r="F60" s="44">
        <v>100.0</v>
      </c>
      <c r="G60" s="44">
        <v>100.0</v>
      </c>
      <c r="H60" s="44">
        <v>100.0</v>
      </c>
      <c r="I60" s="44">
        <v>100.0</v>
      </c>
      <c r="J60" s="44">
        <v>100.0</v>
      </c>
      <c r="K60" s="44">
        <v>100.0</v>
      </c>
      <c r="L60" s="73">
        <v>100.0</v>
      </c>
      <c r="M60" s="73">
        <v>100.0</v>
      </c>
      <c r="N60" s="44">
        <v>100.0</v>
      </c>
      <c r="O60" s="44">
        <v>100.0</v>
      </c>
      <c r="P60" s="44">
        <v>100.0</v>
      </c>
      <c r="Q60" s="44">
        <v>100.0</v>
      </c>
      <c r="R60" s="44">
        <v>100.0</v>
      </c>
      <c r="S60" s="44">
        <v>80.0</v>
      </c>
      <c r="T60" s="73">
        <v>100.0</v>
      </c>
      <c r="U60" s="73">
        <v>100.0</v>
      </c>
      <c r="V60" s="73">
        <v>100.0</v>
      </c>
      <c r="W60" s="73">
        <v>100.0</v>
      </c>
      <c r="X60" s="73">
        <v>100.0</v>
      </c>
      <c r="Y60" s="73">
        <v>70.0</v>
      </c>
      <c r="Z60" s="73">
        <v>90.0</v>
      </c>
      <c r="AA60" s="71"/>
      <c r="AB60" s="73">
        <v>100.0</v>
      </c>
      <c r="AC60" s="73">
        <v>50.0</v>
      </c>
      <c r="AD60" s="73">
        <v>100.0</v>
      </c>
      <c r="AE60" s="73">
        <v>100.0</v>
      </c>
      <c r="AF60" s="73">
        <v>100.0</v>
      </c>
      <c r="AG60" s="73">
        <v>100.0</v>
      </c>
      <c r="AH60" s="73">
        <v>100.0</v>
      </c>
      <c r="AI60" s="73">
        <v>100.0</v>
      </c>
      <c r="AJ60" s="73">
        <v>100.0</v>
      </c>
      <c r="AK60" s="73">
        <v>100.0</v>
      </c>
      <c r="AL60" s="73">
        <v>100.0</v>
      </c>
      <c r="AM60" s="73">
        <v>100.0</v>
      </c>
      <c r="AN60" s="73">
        <v>100.0</v>
      </c>
      <c r="AO60" s="73">
        <v>100.0</v>
      </c>
      <c r="AP60" s="42">
        <v>100.0</v>
      </c>
      <c r="AQ60" s="42">
        <v>100.0</v>
      </c>
      <c r="AR60" s="73">
        <v>100.0</v>
      </c>
      <c r="AS60" s="73">
        <v>100.0</v>
      </c>
      <c r="AT60" s="73">
        <v>100.0</v>
      </c>
      <c r="AU60" s="73">
        <v>100.0</v>
      </c>
      <c r="AV60" s="73">
        <v>100.0</v>
      </c>
      <c r="AW60" s="73">
        <v>100.0</v>
      </c>
      <c r="AX60" s="73">
        <v>100.0</v>
      </c>
      <c r="AY60" s="73">
        <v>100.0</v>
      </c>
      <c r="AZ60" s="73">
        <v>100.0</v>
      </c>
      <c r="BA60" s="73">
        <v>100.0</v>
      </c>
      <c r="BB60" s="73">
        <v>100.0</v>
      </c>
      <c r="BC60" s="73">
        <v>100.0</v>
      </c>
      <c r="BD60" s="73">
        <v>100.0</v>
      </c>
      <c r="BE60" s="73">
        <v>100.0</v>
      </c>
      <c r="BF60" s="73">
        <v>100.0</v>
      </c>
      <c r="BG60" s="73">
        <v>100.0</v>
      </c>
      <c r="BH60" s="73">
        <v>100.0</v>
      </c>
      <c r="BI60" s="73">
        <v>100.0</v>
      </c>
      <c r="BJ60" s="57">
        <f t="shared" si="2"/>
        <v>3000</v>
      </c>
      <c r="BK60" s="71">
        <f t="shared" si="3"/>
        <v>3960</v>
      </c>
      <c r="BL60" s="71">
        <f t="shared" si="4"/>
        <v>3660</v>
      </c>
      <c r="BM60" s="71">
        <f t="shared" si="5"/>
        <v>900</v>
      </c>
      <c r="BN60" s="71">
        <f t="shared" si="6"/>
        <v>4000</v>
      </c>
      <c r="BO60" s="71">
        <f t="shared" si="7"/>
        <v>2000</v>
      </c>
      <c r="BP60" s="71">
        <f t="shared" si="8"/>
        <v>1000</v>
      </c>
      <c r="BQ60" s="71">
        <f t="shared" si="9"/>
        <v>4000</v>
      </c>
      <c r="BR60" s="71">
        <f t="shared" si="10"/>
        <v>3000</v>
      </c>
      <c r="BS60" s="71">
        <f t="shared" si="11"/>
        <v>2000</v>
      </c>
      <c r="BT60" s="71">
        <f t="shared" si="12"/>
        <v>27520</v>
      </c>
      <c r="BU60" s="71">
        <f t="shared" si="13"/>
        <v>0.9828571429</v>
      </c>
      <c r="BV60" s="71">
        <f t="shared" si="14"/>
        <v>98.28571429</v>
      </c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</row>
    <row r="61">
      <c r="A61" s="2" t="s">
        <v>258</v>
      </c>
      <c r="B61" s="2" t="s">
        <v>259</v>
      </c>
      <c r="C61" s="13" t="s">
        <v>260</v>
      </c>
      <c r="D61" s="13" t="s">
        <v>261</v>
      </c>
      <c r="E61" s="2">
        <v>9531048.0</v>
      </c>
      <c r="F61" s="44">
        <v>100.0</v>
      </c>
      <c r="G61" s="44">
        <v>100.0</v>
      </c>
      <c r="H61" s="44">
        <v>100.0</v>
      </c>
      <c r="I61" s="44">
        <v>100.0</v>
      </c>
      <c r="J61" s="44">
        <v>100.0</v>
      </c>
      <c r="K61" s="44">
        <v>50.0</v>
      </c>
      <c r="L61" s="73">
        <v>100.0</v>
      </c>
      <c r="M61" s="73">
        <v>100.0</v>
      </c>
      <c r="N61" s="44">
        <v>100.0</v>
      </c>
      <c r="O61" s="44">
        <v>100.0</v>
      </c>
      <c r="P61" s="44">
        <v>100.0</v>
      </c>
      <c r="Q61" s="44">
        <v>100.0</v>
      </c>
      <c r="R61" s="44">
        <v>100.0</v>
      </c>
      <c r="S61" s="44">
        <v>100.0</v>
      </c>
      <c r="T61" s="73">
        <v>100.0</v>
      </c>
      <c r="U61" s="73">
        <v>100.0</v>
      </c>
      <c r="V61" s="73">
        <v>100.0</v>
      </c>
      <c r="W61" s="73">
        <v>100.0</v>
      </c>
      <c r="X61" s="73">
        <v>100.0</v>
      </c>
      <c r="Y61" s="73">
        <v>100.0</v>
      </c>
      <c r="Z61" s="73">
        <v>100.0</v>
      </c>
      <c r="AA61" s="73">
        <v>100.0</v>
      </c>
      <c r="AB61" s="104">
        <v>100.0</v>
      </c>
      <c r="AC61" s="73">
        <v>100.0</v>
      </c>
      <c r="AD61" s="73">
        <v>100.0</v>
      </c>
      <c r="AE61" s="73">
        <v>100.0</v>
      </c>
      <c r="AF61" s="73">
        <v>100.0</v>
      </c>
      <c r="AG61" s="73">
        <v>100.0</v>
      </c>
      <c r="AH61" s="73">
        <v>100.0</v>
      </c>
      <c r="AI61" s="73">
        <v>100.0</v>
      </c>
      <c r="AJ61" s="73">
        <v>100.0</v>
      </c>
      <c r="AK61" s="73">
        <v>100.0</v>
      </c>
      <c r="AL61" s="73">
        <v>100.0</v>
      </c>
      <c r="AM61" s="73">
        <v>100.0</v>
      </c>
      <c r="AN61" s="73">
        <v>100.0</v>
      </c>
      <c r="AO61" s="73">
        <v>50.0</v>
      </c>
      <c r="AP61" s="82">
        <v>100.0</v>
      </c>
      <c r="AQ61" s="82">
        <v>100.0</v>
      </c>
      <c r="AR61" s="73">
        <v>100.0</v>
      </c>
      <c r="AS61" s="73">
        <v>100.0</v>
      </c>
      <c r="AT61" s="73">
        <v>100.0</v>
      </c>
      <c r="AU61" s="73">
        <v>100.0</v>
      </c>
      <c r="AV61" s="73">
        <v>100.0</v>
      </c>
      <c r="AW61" s="73">
        <v>100.0</v>
      </c>
      <c r="AX61" s="73">
        <v>100.0</v>
      </c>
      <c r="AY61" s="73">
        <v>100.0</v>
      </c>
      <c r="AZ61" s="73">
        <v>100.0</v>
      </c>
      <c r="BA61" s="73">
        <v>100.0</v>
      </c>
      <c r="BB61" s="73">
        <v>100.0</v>
      </c>
      <c r="BC61" s="73">
        <v>100.0</v>
      </c>
      <c r="BD61" s="73">
        <v>100.0</v>
      </c>
      <c r="BE61" s="73">
        <v>100.0</v>
      </c>
      <c r="BF61" s="73">
        <v>100.0</v>
      </c>
      <c r="BG61" s="73">
        <v>100.0</v>
      </c>
      <c r="BH61" s="73">
        <v>100.0</v>
      </c>
      <c r="BI61" s="73">
        <v>100.0</v>
      </c>
      <c r="BJ61" s="57">
        <f t="shared" si="2"/>
        <v>2900</v>
      </c>
      <c r="BK61" s="71">
        <f t="shared" si="3"/>
        <v>4000</v>
      </c>
      <c r="BL61" s="71">
        <f t="shared" si="4"/>
        <v>4000</v>
      </c>
      <c r="BM61" s="71">
        <f t="shared" si="5"/>
        <v>1000</v>
      </c>
      <c r="BN61" s="71">
        <f t="shared" si="6"/>
        <v>4000</v>
      </c>
      <c r="BO61" s="71">
        <f t="shared" si="7"/>
        <v>1900</v>
      </c>
      <c r="BP61" s="71">
        <f t="shared" si="8"/>
        <v>1000</v>
      </c>
      <c r="BQ61" s="71">
        <f t="shared" si="9"/>
        <v>4000</v>
      </c>
      <c r="BR61" s="71">
        <f t="shared" si="10"/>
        <v>3000</v>
      </c>
      <c r="BS61" s="71">
        <f t="shared" si="11"/>
        <v>2000</v>
      </c>
      <c r="BT61" s="71">
        <f t="shared" si="12"/>
        <v>27800</v>
      </c>
      <c r="BU61" s="71">
        <f t="shared" si="13"/>
        <v>0.9928571429</v>
      </c>
      <c r="BV61" s="71">
        <f t="shared" si="14"/>
        <v>99.28571429</v>
      </c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</row>
    <row r="62">
      <c r="A62" s="2" t="s">
        <v>262</v>
      </c>
      <c r="B62" s="2" t="s">
        <v>263</v>
      </c>
      <c r="C62" s="13" t="s">
        <v>264</v>
      </c>
      <c r="D62" s="13" t="s">
        <v>86</v>
      </c>
      <c r="E62" s="2">
        <v>9531050.0</v>
      </c>
      <c r="F62" s="44">
        <v>100.0</v>
      </c>
      <c r="G62" s="44">
        <v>100.0</v>
      </c>
      <c r="H62" s="44">
        <v>100.0</v>
      </c>
      <c r="I62" s="44">
        <v>100.0</v>
      </c>
      <c r="J62" s="44">
        <v>100.0</v>
      </c>
      <c r="K62" s="44">
        <v>80.0</v>
      </c>
      <c r="L62" s="73">
        <v>100.0</v>
      </c>
      <c r="M62" s="73">
        <v>100.0</v>
      </c>
      <c r="N62" s="44">
        <v>100.0</v>
      </c>
      <c r="O62" s="44">
        <v>100.0</v>
      </c>
      <c r="P62" s="44">
        <v>100.0</v>
      </c>
      <c r="Q62" s="44">
        <v>100.0</v>
      </c>
      <c r="R62" s="44">
        <v>100.0</v>
      </c>
      <c r="S62" s="44">
        <v>100.0</v>
      </c>
      <c r="T62" s="73">
        <v>100.0</v>
      </c>
      <c r="U62" s="73">
        <v>100.0</v>
      </c>
      <c r="V62" s="73">
        <v>100.0</v>
      </c>
      <c r="W62" s="73">
        <v>100.0</v>
      </c>
      <c r="X62" s="73">
        <v>50.0</v>
      </c>
      <c r="Y62" s="73">
        <v>100.0</v>
      </c>
      <c r="Z62" s="73">
        <v>100.0</v>
      </c>
      <c r="AA62" s="73">
        <v>100.0</v>
      </c>
      <c r="AB62" s="73">
        <v>100.0</v>
      </c>
      <c r="AC62" s="73">
        <v>100.0</v>
      </c>
      <c r="AD62" s="73">
        <v>100.0</v>
      </c>
      <c r="AE62" s="73">
        <v>100.0</v>
      </c>
      <c r="AF62" s="73">
        <v>100.0</v>
      </c>
      <c r="AG62" s="73">
        <v>100.0</v>
      </c>
      <c r="AH62" s="73">
        <v>100.0</v>
      </c>
      <c r="AI62" s="73">
        <v>100.0</v>
      </c>
      <c r="AJ62" s="73">
        <v>100.0</v>
      </c>
      <c r="AK62" s="73">
        <v>100.0</v>
      </c>
      <c r="AL62" s="73">
        <v>100.0</v>
      </c>
      <c r="AM62" s="73">
        <v>100.0</v>
      </c>
      <c r="AN62" s="73">
        <v>100.0</v>
      </c>
      <c r="AO62" s="73">
        <v>100.0</v>
      </c>
      <c r="AP62" s="42">
        <v>100.0</v>
      </c>
      <c r="AQ62" s="42">
        <v>100.0</v>
      </c>
      <c r="AR62" s="73">
        <v>50.0</v>
      </c>
      <c r="AS62" s="73">
        <v>50.0</v>
      </c>
      <c r="AT62" s="73">
        <v>100.0</v>
      </c>
      <c r="AU62" s="73">
        <v>100.0</v>
      </c>
      <c r="AV62" s="73">
        <v>100.0</v>
      </c>
      <c r="AW62" s="73">
        <v>100.0</v>
      </c>
      <c r="AX62" s="73">
        <v>0.0</v>
      </c>
      <c r="AY62" s="73">
        <v>0.0</v>
      </c>
      <c r="AZ62" s="73">
        <v>100.0</v>
      </c>
      <c r="BA62" s="73">
        <v>100.0</v>
      </c>
      <c r="BB62" s="73">
        <v>100.0</v>
      </c>
      <c r="BC62" s="73">
        <v>100.0</v>
      </c>
      <c r="BD62" s="73">
        <v>100.0</v>
      </c>
      <c r="BE62" s="73">
        <v>100.0</v>
      </c>
      <c r="BF62" s="73">
        <v>100.0</v>
      </c>
      <c r="BG62" s="73">
        <v>100.0</v>
      </c>
      <c r="BH62" s="73">
        <v>100.0</v>
      </c>
      <c r="BI62" s="73">
        <v>100.0</v>
      </c>
      <c r="BJ62" s="57">
        <f t="shared" si="2"/>
        <v>2960</v>
      </c>
      <c r="BK62" s="71">
        <f t="shared" si="3"/>
        <v>4000</v>
      </c>
      <c r="BL62" s="71">
        <f t="shared" si="4"/>
        <v>3600</v>
      </c>
      <c r="BM62" s="71">
        <f t="shared" si="5"/>
        <v>1000</v>
      </c>
      <c r="BN62" s="71">
        <f t="shared" si="6"/>
        <v>4000</v>
      </c>
      <c r="BO62" s="71">
        <f t="shared" si="7"/>
        <v>2000</v>
      </c>
      <c r="BP62" s="71">
        <f t="shared" si="8"/>
        <v>1000</v>
      </c>
      <c r="BQ62" s="71">
        <f t="shared" si="9"/>
        <v>2500</v>
      </c>
      <c r="BR62" s="71">
        <f t="shared" si="10"/>
        <v>3000</v>
      </c>
      <c r="BS62" s="71">
        <f t="shared" si="11"/>
        <v>2000</v>
      </c>
      <c r="BT62" s="71">
        <f t="shared" si="12"/>
        <v>26060</v>
      </c>
      <c r="BU62" s="71">
        <f t="shared" si="13"/>
        <v>0.9307142857</v>
      </c>
      <c r="BV62" s="71">
        <f t="shared" si="14"/>
        <v>93.07142857</v>
      </c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</row>
    <row r="63">
      <c r="A63" s="2" t="s">
        <v>265</v>
      </c>
      <c r="B63" s="2" t="s">
        <v>266</v>
      </c>
      <c r="C63" s="13" t="s">
        <v>264</v>
      </c>
      <c r="D63" s="13" t="s">
        <v>267</v>
      </c>
      <c r="E63" s="2">
        <v>9531051.0</v>
      </c>
      <c r="F63" s="44">
        <v>100.0</v>
      </c>
      <c r="G63" s="44">
        <v>100.0</v>
      </c>
      <c r="H63" s="44">
        <v>100.0</v>
      </c>
      <c r="I63" s="44">
        <v>100.0</v>
      </c>
      <c r="J63" s="44">
        <v>100.0</v>
      </c>
      <c r="K63" s="44">
        <v>80.0</v>
      </c>
      <c r="L63" s="73">
        <v>100.0</v>
      </c>
      <c r="M63" s="73">
        <v>100.0</v>
      </c>
      <c r="N63" s="44">
        <v>100.0</v>
      </c>
      <c r="O63" s="44">
        <v>100.0</v>
      </c>
      <c r="P63" s="44">
        <v>100.0</v>
      </c>
      <c r="Q63" s="44">
        <v>100.0</v>
      </c>
      <c r="R63" s="44">
        <v>100.0</v>
      </c>
      <c r="S63" s="44">
        <v>90.0</v>
      </c>
      <c r="T63" s="73">
        <v>100.0</v>
      </c>
      <c r="U63" s="73">
        <v>100.0</v>
      </c>
      <c r="V63" s="73">
        <v>100.0</v>
      </c>
      <c r="W63" s="73">
        <v>100.0</v>
      </c>
      <c r="X63" s="73">
        <v>50.0</v>
      </c>
      <c r="Y63" s="73">
        <v>70.0</v>
      </c>
      <c r="Z63" s="73">
        <v>100.0</v>
      </c>
      <c r="AA63" s="73">
        <v>100.0</v>
      </c>
      <c r="AB63" s="73">
        <v>100.0</v>
      </c>
      <c r="AC63" s="73">
        <v>100.0</v>
      </c>
      <c r="AD63" s="73">
        <v>100.0</v>
      </c>
      <c r="AE63" s="73">
        <v>100.0</v>
      </c>
      <c r="AF63" s="73">
        <v>100.0</v>
      </c>
      <c r="AG63" s="73">
        <v>100.0</v>
      </c>
      <c r="AH63" s="73">
        <v>100.0</v>
      </c>
      <c r="AI63" s="73">
        <v>100.0</v>
      </c>
      <c r="AJ63" s="73">
        <v>100.0</v>
      </c>
      <c r="AK63" s="73">
        <v>100.0</v>
      </c>
      <c r="AL63" s="73">
        <v>100.0</v>
      </c>
      <c r="AM63" s="73">
        <v>100.0</v>
      </c>
      <c r="AN63" s="73">
        <v>100.0</v>
      </c>
      <c r="AO63" s="73">
        <v>100.0</v>
      </c>
      <c r="AP63" s="84">
        <v>100.0</v>
      </c>
      <c r="AQ63" s="84">
        <v>100.0</v>
      </c>
      <c r="AR63" s="73">
        <v>100.0</v>
      </c>
      <c r="AS63" s="73">
        <v>100.0</v>
      </c>
      <c r="AT63" s="73">
        <v>100.0</v>
      </c>
      <c r="AU63" s="73">
        <v>100.0</v>
      </c>
      <c r="AV63" s="73">
        <v>100.0</v>
      </c>
      <c r="AW63" s="73">
        <v>100.0</v>
      </c>
      <c r="AX63" s="73">
        <v>100.0</v>
      </c>
      <c r="AY63" s="73">
        <v>100.0</v>
      </c>
      <c r="AZ63" s="73">
        <v>100.0</v>
      </c>
      <c r="BA63" s="73">
        <v>100.0</v>
      </c>
      <c r="BB63" s="73">
        <v>100.0</v>
      </c>
      <c r="BC63" s="73">
        <v>100.0</v>
      </c>
      <c r="BD63" s="73">
        <v>100.0</v>
      </c>
      <c r="BE63" s="73">
        <v>100.0</v>
      </c>
      <c r="BF63" s="73">
        <v>100.0</v>
      </c>
      <c r="BG63" s="73">
        <v>100.0</v>
      </c>
      <c r="BH63" s="73">
        <v>100.0</v>
      </c>
      <c r="BI63" s="73">
        <v>100.0</v>
      </c>
      <c r="BJ63" s="57">
        <f t="shared" si="2"/>
        <v>2960</v>
      </c>
      <c r="BK63" s="71">
        <f t="shared" si="3"/>
        <v>3980</v>
      </c>
      <c r="BL63" s="71">
        <f t="shared" si="4"/>
        <v>3540</v>
      </c>
      <c r="BM63" s="71">
        <f t="shared" si="5"/>
        <v>1000</v>
      </c>
      <c r="BN63" s="71">
        <f t="shared" si="6"/>
        <v>4000</v>
      </c>
      <c r="BO63" s="71">
        <f t="shared" si="7"/>
        <v>2000</v>
      </c>
      <c r="BP63" s="71">
        <f t="shared" si="8"/>
        <v>1000</v>
      </c>
      <c r="BQ63" s="71">
        <f t="shared" si="9"/>
        <v>4000</v>
      </c>
      <c r="BR63" s="71">
        <f t="shared" si="10"/>
        <v>3000</v>
      </c>
      <c r="BS63" s="71">
        <f t="shared" si="11"/>
        <v>2000</v>
      </c>
      <c r="BT63" s="71">
        <f t="shared" si="12"/>
        <v>27480</v>
      </c>
      <c r="BU63" s="71">
        <f t="shared" si="13"/>
        <v>0.9814285714</v>
      </c>
      <c r="BV63" s="71">
        <f t="shared" si="14"/>
        <v>98.14285714</v>
      </c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</row>
    <row r="64">
      <c r="A64" s="2" t="s">
        <v>268</v>
      </c>
      <c r="B64" s="2" t="s">
        <v>269</v>
      </c>
      <c r="C64" s="13" t="s">
        <v>270</v>
      </c>
      <c r="D64" s="13" t="s">
        <v>271</v>
      </c>
      <c r="E64" s="2">
        <v>9531052.0</v>
      </c>
      <c r="F64" s="44">
        <v>100.0</v>
      </c>
      <c r="G64" s="44">
        <v>100.0</v>
      </c>
      <c r="H64" s="44">
        <v>100.0</v>
      </c>
      <c r="I64" s="44">
        <v>100.0</v>
      </c>
      <c r="J64" s="44">
        <v>100.0</v>
      </c>
      <c r="K64" s="44">
        <v>80.0</v>
      </c>
      <c r="L64" s="73">
        <v>100.0</v>
      </c>
      <c r="M64" s="73">
        <v>100.0</v>
      </c>
      <c r="N64" s="44">
        <v>100.0</v>
      </c>
      <c r="O64" s="44">
        <v>100.0</v>
      </c>
      <c r="P64" s="44">
        <v>100.0</v>
      </c>
      <c r="Q64" s="44">
        <v>100.0</v>
      </c>
      <c r="R64" s="44">
        <v>100.0</v>
      </c>
      <c r="S64" s="44">
        <v>100.0</v>
      </c>
      <c r="T64" s="71"/>
      <c r="U64" s="71"/>
      <c r="V64" s="71"/>
      <c r="W64" s="71"/>
      <c r="X64" s="71"/>
      <c r="Y64" s="71"/>
      <c r="Z64" s="71"/>
      <c r="AA64" s="71"/>
      <c r="AB64" s="73">
        <v>100.0</v>
      </c>
      <c r="AC64" s="73">
        <v>0.0</v>
      </c>
      <c r="AD64" s="112">
        <v>100.0</v>
      </c>
      <c r="AE64" s="112">
        <v>100.0</v>
      </c>
      <c r="AF64" s="112">
        <v>100.0</v>
      </c>
      <c r="AG64" s="112">
        <v>100.0</v>
      </c>
      <c r="AH64" s="112">
        <v>100.0</v>
      </c>
      <c r="AI64" s="112">
        <v>100.0</v>
      </c>
      <c r="AJ64" s="112">
        <v>100.0</v>
      </c>
      <c r="AK64" s="112">
        <v>100.0</v>
      </c>
      <c r="AL64" s="73">
        <v>100.0</v>
      </c>
      <c r="AM64" s="73">
        <v>100.0</v>
      </c>
      <c r="AN64" s="73">
        <v>100.0</v>
      </c>
      <c r="AO64" s="73">
        <v>100.0</v>
      </c>
      <c r="AP64" s="55">
        <v>100.0</v>
      </c>
      <c r="AQ64" s="55">
        <v>100.0</v>
      </c>
      <c r="AR64" s="73">
        <v>100.0</v>
      </c>
      <c r="AS64" s="73">
        <v>100.0</v>
      </c>
      <c r="AT64" s="73">
        <v>100.0</v>
      </c>
      <c r="AU64" s="73">
        <v>100.0</v>
      </c>
      <c r="AV64" s="73">
        <v>100.0</v>
      </c>
      <c r="AW64" s="73">
        <v>100.0</v>
      </c>
      <c r="AX64" s="73">
        <v>100.0</v>
      </c>
      <c r="AY64" s="73">
        <v>100.0</v>
      </c>
      <c r="AZ64" s="73">
        <v>100.0</v>
      </c>
      <c r="BA64" s="73">
        <v>100.0</v>
      </c>
      <c r="BB64" s="73">
        <v>100.0</v>
      </c>
      <c r="BC64" s="73">
        <v>100.0</v>
      </c>
      <c r="BD64" s="73">
        <v>100.0</v>
      </c>
      <c r="BE64" s="73">
        <v>100.0</v>
      </c>
      <c r="BF64" s="73">
        <v>100.0</v>
      </c>
      <c r="BG64" s="73">
        <v>100.0</v>
      </c>
      <c r="BH64" s="73">
        <v>100.0</v>
      </c>
      <c r="BI64" s="73">
        <v>100.0</v>
      </c>
      <c r="BJ64" s="57">
        <f t="shared" si="2"/>
        <v>2960</v>
      </c>
      <c r="BK64" s="71">
        <f t="shared" si="3"/>
        <v>4000</v>
      </c>
      <c r="BL64" s="71">
        <f t="shared" si="4"/>
        <v>0</v>
      </c>
      <c r="BM64" s="71">
        <f t="shared" si="5"/>
        <v>800</v>
      </c>
      <c r="BN64" s="71">
        <f t="shared" si="6"/>
        <v>4000</v>
      </c>
      <c r="BO64" s="71">
        <f t="shared" si="7"/>
        <v>2000</v>
      </c>
      <c r="BP64" s="71">
        <f t="shared" si="8"/>
        <v>1000</v>
      </c>
      <c r="BQ64" s="71">
        <f t="shared" si="9"/>
        <v>4000</v>
      </c>
      <c r="BR64" s="71">
        <f t="shared" si="10"/>
        <v>3000</v>
      </c>
      <c r="BS64" s="71">
        <f t="shared" si="11"/>
        <v>2000</v>
      </c>
      <c r="BT64" s="71">
        <f t="shared" si="12"/>
        <v>23760</v>
      </c>
      <c r="BU64" s="71">
        <f t="shared" si="13"/>
        <v>0.8485714286</v>
      </c>
      <c r="BV64" s="71">
        <f t="shared" si="14"/>
        <v>84.85714286</v>
      </c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</row>
    <row r="65">
      <c r="A65" s="2" t="s">
        <v>272</v>
      </c>
      <c r="B65" s="2" t="s">
        <v>273</v>
      </c>
      <c r="C65" s="13" t="s">
        <v>274</v>
      </c>
      <c r="D65" s="13" t="s">
        <v>25</v>
      </c>
      <c r="E65" s="2">
        <v>9531056.0</v>
      </c>
      <c r="F65" s="44">
        <v>100.0</v>
      </c>
      <c r="G65" s="44">
        <v>100.0</v>
      </c>
      <c r="H65" s="44">
        <v>0.0</v>
      </c>
      <c r="I65" s="44">
        <v>0.0</v>
      </c>
      <c r="J65" s="44">
        <v>50.0</v>
      </c>
      <c r="K65" s="44">
        <v>0.0</v>
      </c>
      <c r="L65" s="73">
        <v>100.0</v>
      </c>
      <c r="M65" s="73">
        <v>100.0</v>
      </c>
      <c r="N65" s="44">
        <v>100.0</v>
      </c>
      <c r="O65" s="44">
        <v>100.0</v>
      </c>
      <c r="P65" s="44">
        <v>100.0</v>
      </c>
      <c r="Q65" s="44">
        <v>100.0</v>
      </c>
      <c r="R65" s="44">
        <v>100.0</v>
      </c>
      <c r="S65" s="44">
        <v>100.0</v>
      </c>
      <c r="T65" s="73">
        <v>100.0</v>
      </c>
      <c r="U65" s="73">
        <v>100.0</v>
      </c>
      <c r="V65" s="73">
        <v>100.0</v>
      </c>
      <c r="W65" s="73">
        <v>100.0</v>
      </c>
      <c r="X65" s="73">
        <v>70.0</v>
      </c>
      <c r="Y65" s="73">
        <v>40.0</v>
      </c>
      <c r="Z65" s="73">
        <v>0.0</v>
      </c>
      <c r="AA65" s="73">
        <v>0.0</v>
      </c>
      <c r="AB65" s="73">
        <v>100.0</v>
      </c>
      <c r="AC65" s="73">
        <v>100.0</v>
      </c>
      <c r="AD65" s="73">
        <v>100.0</v>
      </c>
      <c r="AE65" s="73">
        <v>100.0</v>
      </c>
      <c r="AF65" s="73">
        <v>100.0</v>
      </c>
      <c r="AG65" s="73">
        <v>100.0</v>
      </c>
      <c r="AH65" s="73">
        <v>100.0</v>
      </c>
      <c r="AI65" s="73">
        <v>100.0</v>
      </c>
      <c r="AJ65" s="73">
        <v>100.0</v>
      </c>
      <c r="AK65" s="73">
        <v>100.0</v>
      </c>
      <c r="AL65" s="73">
        <v>0.0</v>
      </c>
      <c r="AM65" s="73">
        <v>0.0</v>
      </c>
      <c r="AN65" s="73">
        <v>0.0</v>
      </c>
      <c r="AO65" s="73">
        <v>0.0</v>
      </c>
      <c r="AP65" s="82">
        <v>100.0</v>
      </c>
      <c r="AQ65" s="82">
        <v>100.0</v>
      </c>
      <c r="AR65" s="73">
        <v>100.0</v>
      </c>
      <c r="AS65" s="73">
        <v>50.0</v>
      </c>
      <c r="AT65" s="73">
        <v>100.0</v>
      </c>
      <c r="AU65" s="73">
        <v>50.0</v>
      </c>
      <c r="AV65" s="73">
        <v>100.0</v>
      </c>
      <c r="AW65" s="73">
        <v>100.0</v>
      </c>
      <c r="AX65" s="73">
        <v>100.0</v>
      </c>
      <c r="AY65" s="73">
        <v>100.0</v>
      </c>
      <c r="AZ65" s="73">
        <v>100.0</v>
      </c>
      <c r="BA65" s="73">
        <v>100.0</v>
      </c>
      <c r="BB65" s="73">
        <v>100.0</v>
      </c>
      <c r="BC65" s="73">
        <v>100.0</v>
      </c>
      <c r="BD65" s="73">
        <v>0.0</v>
      </c>
      <c r="BE65" s="73">
        <v>0.0</v>
      </c>
      <c r="BF65" s="73">
        <v>0.0</v>
      </c>
      <c r="BG65" s="73">
        <v>0.0</v>
      </c>
      <c r="BH65" s="73">
        <v>0.0</v>
      </c>
      <c r="BI65" s="73">
        <v>0.0</v>
      </c>
      <c r="BJ65" s="57">
        <f t="shared" si="2"/>
        <v>1400</v>
      </c>
      <c r="BK65" s="71">
        <f t="shared" si="3"/>
        <v>4000</v>
      </c>
      <c r="BL65" s="71">
        <f t="shared" si="4"/>
        <v>2640</v>
      </c>
      <c r="BM65" s="71">
        <f t="shared" si="5"/>
        <v>1000</v>
      </c>
      <c r="BN65" s="71">
        <f t="shared" si="6"/>
        <v>4000</v>
      </c>
      <c r="BO65" s="71">
        <f t="shared" si="7"/>
        <v>0</v>
      </c>
      <c r="BP65" s="71">
        <f t="shared" si="8"/>
        <v>1000</v>
      </c>
      <c r="BQ65" s="71">
        <f t="shared" si="9"/>
        <v>3800</v>
      </c>
      <c r="BR65" s="71">
        <f t="shared" si="10"/>
        <v>2000</v>
      </c>
      <c r="BS65" s="71">
        <f t="shared" si="11"/>
        <v>0</v>
      </c>
      <c r="BT65" s="71">
        <f t="shared" si="12"/>
        <v>19840</v>
      </c>
      <c r="BU65" s="71">
        <f t="shared" si="13"/>
        <v>0.7085714286</v>
      </c>
      <c r="BV65" s="71">
        <f t="shared" si="14"/>
        <v>70.85714286</v>
      </c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</row>
    <row r="66">
      <c r="A66" s="2" t="s">
        <v>275</v>
      </c>
      <c r="B66" s="2" t="s">
        <v>276</v>
      </c>
      <c r="C66" s="13" t="s">
        <v>277</v>
      </c>
      <c r="D66" s="13" t="s">
        <v>86</v>
      </c>
      <c r="E66" s="2">
        <v>9531057.0</v>
      </c>
      <c r="F66" s="44">
        <v>100.0</v>
      </c>
      <c r="G66" s="44">
        <v>100.0</v>
      </c>
      <c r="H66" s="44">
        <v>100.0</v>
      </c>
      <c r="I66" s="44">
        <v>100.0</v>
      </c>
      <c r="J66" s="44">
        <v>100.0</v>
      </c>
      <c r="K66" s="44">
        <v>80.0</v>
      </c>
      <c r="L66" s="73">
        <v>100.0</v>
      </c>
      <c r="M66" s="73">
        <v>100.0</v>
      </c>
      <c r="N66" s="44">
        <v>100.0</v>
      </c>
      <c r="O66" s="44">
        <v>100.0</v>
      </c>
      <c r="P66" s="44">
        <v>100.0</v>
      </c>
      <c r="Q66" s="44">
        <v>100.0</v>
      </c>
      <c r="R66" s="44">
        <v>100.0</v>
      </c>
      <c r="S66" s="44">
        <v>100.0</v>
      </c>
      <c r="T66" s="73">
        <v>100.0</v>
      </c>
      <c r="U66" s="73">
        <v>100.0</v>
      </c>
      <c r="V66" s="73">
        <v>100.0</v>
      </c>
      <c r="W66" s="73">
        <v>100.0</v>
      </c>
      <c r="X66" s="73">
        <v>100.0</v>
      </c>
      <c r="Y66" s="73">
        <v>100.0</v>
      </c>
      <c r="Z66" s="71"/>
      <c r="AA66" s="71"/>
      <c r="AB66" s="73">
        <v>100.0</v>
      </c>
      <c r="AC66" s="73">
        <v>100.0</v>
      </c>
      <c r="AD66" s="73">
        <v>100.0</v>
      </c>
      <c r="AE66" s="73">
        <v>100.0</v>
      </c>
      <c r="AF66" s="73">
        <v>100.0</v>
      </c>
      <c r="AG66" s="73">
        <v>100.0</v>
      </c>
      <c r="AH66" s="73">
        <v>100.0</v>
      </c>
      <c r="AI66" s="73">
        <v>100.0</v>
      </c>
      <c r="AJ66" s="73">
        <v>100.0</v>
      </c>
      <c r="AK66" s="73">
        <v>100.0</v>
      </c>
      <c r="AL66" s="73">
        <v>100.0</v>
      </c>
      <c r="AM66" s="73">
        <v>100.0</v>
      </c>
      <c r="AN66" s="73">
        <v>100.0</v>
      </c>
      <c r="AO66" s="73">
        <v>100.0</v>
      </c>
      <c r="AP66" s="42">
        <v>30.0</v>
      </c>
      <c r="AQ66" s="42">
        <v>10.0</v>
      </c>
      <c r="AR66" s="73">
        <v>0.0</v>
      </c>
      <c r="AS66" s="73">
        <v>0.0</v>
      </c>
      <c r="AT66" s="73">
        <v>0.0</v>
      </c>
      <c r="AU66" s="73">
        <v>0.0</v>
      </c>
      <c r="AV66" s="73">
        <v>0.0</v>
      </c>
      <c r="AW66" s="73">
        <v>0.0</v>
      </c>
      <c r="AX66" s="73">
        <v>0.0</v>
      </c>
      <c r="AY66" s="73">
        <v>0.0</v>
      </c>
      <c r="AZ66" s="73">
        <v>100.0</v>
      </c>
      <c r="BA66" s="73">
        <v>100.0</v>
      </c>
      <c r="BB66" s="73">
        <v>100.0</v>
      </c>
      <c r="BC66" s="73">
        <v>100.0</v>
      </c>
      <c r="BD66" s="73">
        <v>100.0</v>
      </c>
      <c r="BE66" s="73">
        <v>100.0</v>
      </c>
      <c r="BF66" s="73">
        <v>100.0</v>
      </c>
      <c r="BG66" s="73">
        <v>100.0</v>
      </c>
      <c r="BH66" s="73">
        <v>100.0</v>
      </c>
      <c r="BI66" s="73">
        <v>100.0</v>
      </c>
      <c r="BJ66" s="57">
        <f t="shared" si="2"/>
        <v>2960</v>
      </c>
      <c r="BK66" s="71">
        <f t="shared" si="3"/>
        <v>4000</v>
      </c>
      <c r="BL66" s="71">
        <f t="shared" si="4"/>
        <v>3000</v>
      </c>
      <c r="BM66" s="71">
        <f t="shared" si="5"/>
        <v>1000</v>
      </c>
      <c r="BN66" s="71">
        <f t="shared" si="6"/>
        <v>4000</v>
      </c>
      <c r="BO66" s="71">
        <f t="shared" si="7"/>
        <v>2000</v>
      </c>
      <c r="BP66" s="71">
        <f t="shared" si="8"/>
        <v>260</v>
      </c>
      <c r="BQ66" s="71">
        <f t="shared" si="9"/>
        <v>0</v>
      </c>
      <c r="BR66" s="71">
        <f t="shared" si="10"/>
        <v>3000</v>
      </c>
      <c r="BS66" s="71">
        <f t="shared" si="11"/>
        <v>2000</v>
      </c>
      <c r="BT66" s="71">
        <f t="shared" si="12"/>
        <v>22220</v>
      </c>
      <c r="BU66" s="71">
        <f t="shared" si="13"/>
        <v>0.7935714286</v>
      </c>
      <c r="BV66" s="71">
        <f t="shared" si="14"/>
        <v>79.35714286</v>
      </c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</row>
    <row r="67">
      <c r="A67" s="2" t="s">
        <v>278</v>
      </c>
      <c r="B67" s="2" t="s">
        <v>279</v>
      </c>
      <c r="C67" s="13" t="s">
        <v>280</v>
      </c>
      <c r="D67" s="13" t="s">
        <v>109</v>
      </c>
      <c r="E67" s="2">
        <v>9531059.0</v>
      </c>
      <c r="F67" s="44">
        <v>100.0</v>
      </c>
      <c r="G67" s="44">
        <v>100.0</v>
      </c>
      <c r="H67" s="44">
        <v>100.0</v>
      </c>
      <c r="I67" s="44">
        <v>100.0</v>
      </c>
      <c r="J67" s="44">
        <v>100.0</v>
      </c>
      <c r="K67" s="44">
        <v>100.0</v>
      </c>
      <c r="L67" s="73">
        <v>100.0</v>
      </c>
      <c r="M67" s="73">
        <v>100.0</v>
      </c>
      <c r="N67" s="44">
        <v>100.0</v>
      </c>
      <c r="O67" s="44">
        <v>100.0</v>
      </c>
      <c r="P67" s="44">
        <v>100.0</v>
      </c>
      <c r="Q67" s="44">
        <v>100.0</v>
      </c>
      <c r="R67" s="44">
        <v>100.0</v>
      </c>
      <c r="S67" s="44">
        <v>100.0</v>
      </c>
      <c r="T67" s="73">
        <v>100.0</v>
      </c>
      <c r="U67" s="73">
        <v>100.0</v>
      </c>
      <c r="V67" s="73">
        <v>100.0</v>
      </c>
      <c r="W67" s="73">
        <v>100.0</v>
      </c>
      <c r="X67" s="73">
        <v>100.0</v>
      </c>
      <c r="Y67" s="73">
        <v>100.0</v>
      </c>
      <c r="Z67" s="71"/>
      <c r="AA67" s="71"/>
      <c r="AB67" s="73">
        <v>100.0</v>
      </c>
      <c r="AC67" s="73">
        <v>50.0</v>
      </c>
      <c r="AD67" s="73">
        <v>100.0</v>
      </c>
      <c r="AE67" s="73">
        <v>100.0</v>
      </c>
      <c r="AF67" s="73">
        <v>100.0</v>
      </c>
      <c r="AG67" s="73">
        <v>100.0</v>
      </c>
      <c r="AH67" s="73">
        <v>100.0</v>
      </c>
      <c r="AI67" s="73">
        <v>100.0</v>
      </c>
      <c r="AJ67" s="73">
        <v>100.0</v>
      </c>
      <c r="AK67" s="73">
        <v>100.0</v>
      </c>
      <c r="AL67" s="73">
        <v>100.0</v>
      </c>
      <c r="AM67" s="73">
        <v>100.0</v>
      </c>
      <c r="AN67" s="73">
        <v>100.0</v>
      </c>
      <c r="AO67" s="73">
        <v>100.0</v>
      </c>
      <c r="AP67" s="78">
        <v>0.0</v>
      </c>
      <c r="AQ67" s="78">
        <v>0.0</v>
      </c>
      <c r="AR67" s="73">
        <v>100.0</v>
      </c>
      <c r="AS67" s="73">
        <v>100.0</v>
      </c>
      <c r="AT67" s="73">
        <v>100.0</v>
      </c>
      <c r="AU67" s="73">
        <v>50.0</v>
      </c>
      <c r="AV67" s="73">
        <v>100.0</v>
      </c>
      <c r="AW67" s="73">
        <v>100.0</v>
      </c>
      <c r="AX67" s="73">
        <v>100.0</v>
      </c>
      <c r="AY67" s="73">
        <v>100.0</v>
      </c>
      <c r="AZ67" s="73">
        <v>100.0</v>
      </c>
      <c r="BA67" s="73">
        <v>100.0</v>
      </c>
      <c r="BB67" s="73">
        <v>0.0</v>
      </c>
      <c r="BC67" s="73">
        <v>0.0</v>
      </c>
      <c r="BD67" s="73">
        <v>0.0</v>
      </c>
      <c r="BE67" s="73">
        <v>0.0</v>
      </c>
      <c r="BF67" s="73">
        <v>0.0</v>
      </c>
      <c r="BG67" s="73">
        <v>0.0</v>
      </c>
      <c r="BH67" s="73">
        <v>0.0</v>
      </c>
      <c r="BI67" s="73">
        <v>0.0</v>
      </c>
      <c r="BJ67" s="57">
        <f t="shared" si="2"/>
        <v>3000</v>
      </c>
      <c r="BK67" s="71">
        <f t="shared" si="3"/>
        <v>4000</v>
      </c>
      <c r="BL67" s="71">
        <f t="shared" si="4"/>
        <v>3000</v>
      </c>
      <c r="BM67" s="71">
        <f t="shared" si="5"/>
        <v>900</v>
      </c>
      <c r="BN67" s="71">
        <f t="shared" si="6"/>
        <v>4000</v>
      </c>
      <c r="BO67" s="71">
        <f t="shared" si="7"/>
        <v>2000</v>
      </c>
      <c r="BP67" s="71">
        <f t="shared" si="8"/>
        <v>0</v>
      </c>
      <c r="BQ67" s="71">
        <f t="shared" si="9"/>
        <v>3900</v>
      </c>
      <c r="BR67" s="71">
        <f t="shared" si="10"/>
        <v>1000</v>
      </c>
      <c r="BS67" s="71">
        <f t="shared" si="11"/>
        <v>0</v>
      </c>
      <c r="BT67" s="71">
        <f t="shared" si="12"/>
        <v>21800</v>
      </c>
      <c r="BU67" s="71">
        <f t="shared" si="13"/>
        <v>0.7785714286</v>
      </c>
      <c r="BV67" s="71">
        <f t="shared" si="14"/>
        <v>77.85714286</v>
      </c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</row>
    <row r="68">
      <c r="A68" s="2" t="s">
        <v>281</v>
      </c>
      <c r="B68" s="2" t="s">
        <v>282</v>
      </c>
      <c r="C68" s="13" t="s">
        <v>283</v>
      </c>
      <c r="D68" s="13" t="s">
        <v>222</v>
      </c>
      <c r="E68" s="2">
        <v>9531060.0</v>
      </c>
      <c r="F68" s="44">
        <v>100.0</v>
      </c>
      <c r="G68" s="44">
        <v>100.0</v>
      </c>
      <c r="H68" s="44">
        <v>100.0</v>
      </c>
      <c r="I68" s="44">
        <v>100.0</v>
      </c>
      <c r="J68" s="44">
        <v>100.0</v>
      </c>
      <c r="K68" s="44">
        <v>80.0</v>
      </c>
      <c r="L68" s="73">
        <v>100.0</v>
      </c>
      <c r="M68" s="73">
        <v>100.0</v>
      </c>
      <c r="N68" s="44">
        <v>100.0</v>
      </c>
      <c r="O68" s="44">
        <v>100.0</v>
      </c>
      <c r="P68" s="44">
        <v>100.0</v>
      </c>
      <c r="Q68" s="44">
        <v>100.0</v>
      </c>
      <c r="R68" s="44">
        <v>100.0</v>
      </c>
      <c r="S68" s="44">
        <v>100.0</v>
      </c>
      <c r="T68" s="73">
        <v>100.0</v>
      </c>
      <c r="U68" s="73">
        <v>100.0</v>
      </c>
      <c r="V68" s="73">
        <v>100.0</v>
      </c>
      <c r="W68" s="73">
        <v>100.0</v>
      </c>
      <c r="X68" s="73">
        <v>100.0</v>
      </c>
      <c r="Y68" s="73">
        <v>100.0</v>
      </c>
      <c r="Z68" s="73">
        <v>100.0</v>
      </c>
      <c r="AA68" s="73">
        <v>100.0</v>
      </c>
      <c r="AB68" s="73">
        <v>100.0</v>
      </c>
      <c r="AC68" s="73">
        <v>80.0</v>
      </c>
      <c r="AD68" s="73">
        <v>100.0</v>
      </c>
      <c r="AE68" s="73">
        <v>100.0</v>
      </c>
      <c r="AF68" s="73">
        <v>100.0</v>
      </c>
      <c r="AG68" s="73">
        <v>100.0</v>
      </c>
      <c r="AH68" s="73">
        <v>100.0</v>
      </c>
      <c r="AI68" s="73">
        <v>100.0</v>
      </c>
      <c r="AJ68" s="73">
        <v>100.0</v>
      </c>
      <c r="AK68" s="73">
        <v>100.0</v>
      </c>
      <c r="AL68" s="73">
        <v>100.0</v>
      </c>
      <c r="AM68" s="73">
        <v>100.0</v>
      </c>
      <c r="AN68" s="73">
        <v>100.0</v>
      </c>
      <c r="AO68" s="73">
        <v>100.0</v>
      </c>
      <c r="AP68" s="42">
        <v>100.0</v>
      </c>
      <c r="AQ68" s="42">
        <v>100.0</v>
      </c>
      <c r="AR68" s="73">
        <v>100.0</v>
      </c>
      <c r="AS68" s="73">
        <v>100.0</v>
      </c>
      <c r="AT68" s="73">
        <v>100.0</v>
      </c>
      <c r="AU68" s="73">
        <v>100.0</v>
      </c>
      <c r="AV68" s="73">
        <v>100.0</v>
      </c>
      <c r="AW68" s="73">
        <v>100.0</v>
      </c>
      <c r="AX68" s="73">
        <v>100.0</v>
      </c>
      <c r="AY68" s="73">
        <v>100.0</v>
      </c>
      <c r="AZ68" s="73">
        <v>100.0</v>
      </c>
      <c r="BA68" s="73">
        <v>100.0</v>
      </c>
      <c r="BB68" s="73">
        <v>100.0</v>
      </c>
      <c r="BC68" s="73">
        <v>100.0</v>
      </c>
      <c r="BD68" s="73">
        <v>100.0</v>
      </c>
      <c r="BE68" s="73">
        <v>100.0</v>
      </c>
      <c r="BF68" s="73">
        <v>100.0</v>
      </c>
      <c r="BG68" s="73">
        <v>100.0</v>
      </c>
      <c r="BH68" s="73">
        <v>100.0</v>
      </c>
      <c r="BI68" s="73">
        <v>100.0</v>
      </c>
      <c r="BJ68" s="57">
        <f t="shared" si="2"/>
        <v>2960</v>
      </c>
      <c r="BK68" s="71">
        <f t="shared" si="3"/>
        <v>4000</v>
      </c>
      <c r="BL68" s="71">
        <f t="shared" si="4"/>
        <v>4000</v>
      </c>
      <c r="BM68" s="71">
        <f t="shared" si="5"/>
        <v>960</v>
      </c>
      <c r="BN68" s="71">
        <f t="shared" si="6"/>
        <v>4000</v>
      </c>
      <c r="BO68" s="71">
        <f t="shared" si="7"/>
        <v>2000</v>
      </c>
      <c r="BP68" s="71">
        <f t="shared" si="8"/>
        <v>1000</v>
      </c>
      <c r="BQ68" s="71">
        <f t="shared" si="9"/>
        <v>4000</v>
      </c>
      <c r="BR68" s="71">
        <f t="shared" si="10"/>
        <v>3000</v>
      </c>
      <c r="BS68" s="71">
        <f t="shared" si="11"/>
        <v>2000</v>
      </c>
      <c r="BT68" s="71">
        <f t="shared" si="12"/>
        <v>27920</v>
      </c>
      <c r="BU68" s="71">
        <f t="shared" si="13"/>
        <v>0.9971428571</v>
      </c>
      <c r="BV68" s="71">
        <f t="shared" si="14"/>
        <v>99.71428571</v>
      </c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</row>
    <row r="69">
      <c r="A69" s="2" t="s">
        <v>284</v>
      </c>
      <c r="B69" s="2" t="s">
        <v>285</v>
      </c>
      <c r="C69" s="13" t="s">
        <v>286</v>
      </c>
      <c r="D69" s="13" t="s">
        <v>287</v>
      </c>
      <c r="E69" s="2">
        <v>9531061.0</v>
      </c>
      <c r="F69" s="44">
        <v>100.0</v>
      </c>
      <c r="G69" s="44">
        <v>100.0</v>
      </c>
      <c r="H69" s="44">
        <v>100.0</v>
      </c>
      <c r="I69" s="44">
        <v>100.0</v>
      </c>
      <c r="J69" s="44">
        <v>100.0</v>
      </c>
      <c r="K69" s="44">
        <v>80.0</v>
      </c>
      <c r="L69" s="73">
        <v>100.0</v>
      </c>
      <c r="M69" s="73">
        <v>100.0</v>
      </c>
      <c r="N69" s="44">
        <v>100.0</v>
      </c>
      <c r="O69" s="44">
        <v>90.0</v>
      </c>
      <c r="P69" s="44">
        <v>100.0</v>
      </c>
      <c r="Q69" s="44">
        <v>100.0</v>
      </c>
      <c r="R69" s="44">
        <v>100.0</v>
      </c>
      <c r="S69" s="44">
        <v>100.0</v>
      </c>
      <c r="T69" s="73">
        <v>100.0</v>
      </c>
      <c r="U69" s="73">
        <v>100.0</v>
      </c>
      <c r="V69" s="73">
        <v>0.0</v>
      </c>
      <c r="W69" s="73">
        <v>0.0</v>
      </c>
      <c r="X69" s="73">
        <v>50.0</v>
      </c>
      <c r="Y69" s="73">
        <v>70.0</v>
      </c>
      <c r="Z69" s="71"/>
      <c r="AA69" s="71"/>
      <c r="AB69" s="73">
        <v>100.0</v>
      </c>
      <c r="AC69" s="73">
        <v>0.0</v>
      </c>
      <c r="AD69" s="73">
        <v>100.0</v>
      </c>
      <c r="AE69" s="73">
        <v>100.0</v>
      </c>
      <c r="AF69" s="73">
        <v>100.0</v>
      </c>
      <c r="AG69" s="73">
        <v>100.0</v>
      </c>
      <c r="AH69" s="73">
        <v>100.0</v>
      </c>
      <c r="AI69" s="73">
        <v>100.0</v>
      </c>
      <c r="AJ69" s="73">
        <v>100.0</v>
      </c>
      <c r="AK69" s="73">
        <v>100.0</v>
      </c>
      <c r="AL69" s="73">
        <v>100.0</v>
      </c>
      <c r="AM69" s="73">
        <v>100.0</v>
      </c>
      <c r="AN69" s="73">
        <v>100.0</v>
      </c>
      <c r="AO69" s="73">
        <v>100.0</v>
      </c>
      <c r="AP69" s="84">
        <v>30.0</v>
      </c>
      <c r="AQ69" s="84">
        <v>10.0</v>
      </c>
      <c r="AR69" s="73">
        <v>0.0</v>
      </c>
      <c r="AS69" s="73">
        <v>0.0</v>
      </c>
      <c r="AT69" s="73">
        <v>0.0</v>
      </c>
      <c r="AU69" s="73">
        <v>0.0</v>
      </c>
      <c r="AV69" s="73">
        <v>0.0</v>
      </c>
      <c r="AW69" s="73">
        <v>0.0</v>
      </c>
      <c r="AX69" s="73">
        <v>0.0</v>
      </c>
      <c r="AY69" s="73">
        <v>0.0</v>
      </c>
      <c r="AZ69" s="73">
        <v>100.0</v>
      </c>
      <c r="BA69" s="73">
        <v>100.0</v>
      </c>
      <c r="BB69" s="73">
        <v>100.0</v>
      </c>
      <c r="BC69" s="73">
        <v>100.0</v>
      </c>
      <c r="BD69" s="73">
        <v>0.0</v>
      </c>
      <c r="BE69" s="73">
        <v>0.0</v>
      </c>
      <c r="BF69" s="73">
        <v>50.0</v>
      </c>
      <c r="BG69" s="73">
        <v>50.0</v>
      </c>
      <c r="BH69" s="73">
        <v>100.0</v>
      </c>
      <c r="BI69" s="73">
        <v>100.0</v>
      </c>
      <c r="BJ69" s="57">
        <f t="shared" si="2"/>
        <v>2960</v>
      </c>
      <c r="BK69" s="71">
        <f t="shared" si="3"/>
        <v>3980</v>
      </c>
      <c r="BL69" s="71">
        <f t="shared" si="4"/>
        <v>1540</v>
      </c>
      <c r="BM69" s="71">
        <f t="shared" si="5"/>
        <v>800</v>
      </c>
      <c r="BN69" s="71">
        <f t="shared" si="6"/>
        <v>4000</v>
      </c>
      <c r="BO69" s="71">
        <f t="shared" si="7"/>
        <v>2000</v>
      </c>
      <c r="BP69" s="71">
        <f t="shared" si="8"/>
        <v>260</v>
      </c>
      <c r="BQ69" s="71">
        <f t="shared" si="9"/>
        <v>0</v>
      </c>
      <c r="BR69" s="71">
        <f t="shared" si="10"/>
        <v>2000</v>
      </c>
      <c r="BS69" s="71">
        <f t="shared" si="11"/>
        <v>1500</v>
      </c>
      <c r="BT69" s="71">
        <f t="shared" si="12"/>
        <v>19040</v>
      </c>
      <c r="BU69" s="71">
        <f t="shared" si="13"/>
        <v>0.68</v>
      </c>
      <c r="BV69" s="71">
        <f t="shared" si="14"/>
        <v>68</v>
      </c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</row>
    <row r="70">
      <c r="A70" s="2" t="s">
        <v>288</v>
      </c>
      <c r="B70" s="2" t="s">
        <v>289</v>
      </c>
      <c r="C70" s="13" t="s">
        <v>290</v>
      </c>
      <c r="D70" s="13" t="s">
        <v>44</v>
      </c>
      <c r="E70" s="2">
        <v>9531063.0</v>
      </c>
      <c r="F70" s="44">
        <v>100.0</v>
      </c>
      <c r="G70" s="44">
        <v>100.0</v>
      </c>
      <c r="H70" s="44">
        <v>100.0</v>
      </c>
      <c r="I70" s="44">
        <v>100.0</v>
      </c>
      <c r="J70" s="44">
        <v>90.0</v>
      </c>
      <c r="K70" s="44">
        <v>0.0</v>
      </c>
      <c r="L70" s="73">
        <v>100.0</v>
      </c>
      <c r="M70" s="73">
        <v>100.0</v>
      </c>
      <c r="N70" s="44">
        <v>100.0</v>
      </c>
      <c r="O70" s="44">
        <v>100.0</v>
      </c>
      <c r="P70" s="44">
        <v>100.0</v>
      </c>
      <c r="Q70" s="44">
        <v>100.0</v>
      </c>
      <c r="R70" s="44">
        <v>100.0</v>
      </c>
      <c r="S70" s="44">
        <v>100.0</v>
      </c>
      <c r="T70" s="73">
        <v>100.0</v>
      </c>
      <c r="U70" s="73">
        <v>100.0</v>
      </c>
      <c r="V70" s="73">
        <v>100.0</v>
      </c>
      <c r="W70" s="73">
        <v>100.0</v>
      </c>
      <c r="X70" s="73">
        <v>100.0</v>
      </c>
      <c r="Y70" s="73">
        <v>100.0</v>
      </c>
      <c r="Z70" s="73">
        <v>0.0</v>
      </c>
      <c r="AA70" s="73">
        <v>0.0</v>
      </c>
      <c r="AB70" s="73">
        <v>100.0</v>
      </c>
      <c r="AC70" s="73">
        <v>100.0</v>
      </c>
      <c r="AD70" s="73">
        <v>100.0</v>
      </c>
      <c r="AE70" s="73">
        <v>100.0</v>
      </c>
      <c r="AF70" s="73">
        <v>100.0</v>
      </c>
      <c r="AG70" s="73">
        <v>100.0</v>
      </c>
      <c r="AH70" s="73">
        <v>100.0</v>
      </c>
      <c r="AI70" s="73">
        <v>100.0</v>
      </c>
      <c r="AJ70" s="73">
        <v>100.0</v>
      </c>
      <c r="AK70" s="73">
        <v>100.0</v>
      </c>
      <c r="AL70" s="73">
        <v>100.0</v>
      </c>
      <c r="AM70" s="73">
        <v>100.0</v>
      </c>
      <c r="AN70" s="73">
        <v>100.0</v>
      </c>
      <c r="AO70" s="73">
        <v>100.0</v>
      </c>
      <c r="AP70" s="55">
        <v>100.0</v>
      </c>
      <c r="AQ70" s="55">
        <v>100.0</v>
      </c>
      <c r="AR70" s="73">
        <v>100.0</v>
      </c>
      <c r="AS70" s="73">
        <v>100.0</v>
      </c>
      <c r="AT70" s="73">
        <v>100.0</v>
      </c>
      <c r="AU70" s="73">
        <v>100.0</v>
      </c>
      <c r="AV70" s="73">
        <v>100.0</v>
      </c>
      <c r="AW70" s="73">
        <v>100.0</v>
      </c>
      <c r="AX70" s="73">
        <v>100.0</v>
      </c>
      <c r="AY70" s="73">
        <v>100.0</v>
      </c>
      <c r="AZ70" s="73">
        <v>0.0</v>
      </c>
      <c r="BA70" s="73">
        <v>0.0</v>
      </c>
      <c r="BB70" s="73">
        <v>0.0</v>
      </c>
      <c r="BC70" s="73">
        <v>0.0</v>
      </c>
      <c r="BD70" s="73">
        <v>0.0</v>
      </c>
      <c r="BE70" s="73">
        <v>0.0</v>
      </c>
      <c r="BF70" s="73">
        <v>100.0</v>
      </c>
      <c r="BG70" s="73">
        <v>50.0</v>
      </c>
      <c r="BH70" s="73">
        <v>100.0</v>
      </c>
      <c r="BI70" s="73">
        <v>100.0</v>
      </c>
      <c r="BJ70" s="57">
        <f t="shared" si="2"/>
        <v>2720</v>
      </c>
      <c r="BK70" s="71">
        <f t="shared" si="3"/>
        <v>4000</v>
      </c>
      <c r="BL70" s="71">
        <f t="shared" si="4"/>
        <v>3000</v>
      </c>
      <c r="BM70" s="71">
        <f t="shared" si="5"/>
        <v>1000</v>
      </c>
      <c r="BN70" s="71">
        <f t="shared" si="6"/>
        <v>4000</v>
      </c>
      <c r="BO70" s="71">
        <f t="shared" si="7"/>
        <v>2000</v>
      </c>
      <c r="BP70" s="71">
        <f t="shared" si="8"/>
        <v>1000</v>
      </c>
      <c r="BQ70" s="71">
        <f t="shared" si="9"/>
        <v>4000</v>
      </c>
      <c r="BR70" s="71">
        <f t="shared" si="10"/>
        <v>0</v>
      </c>
      <c r="BS70" s="71">
        <f t="shared" si="11"/>
        <v>1900</v>
      </c>
      <c r="BT70" s="71">
        <f t="shared" si="12"/>
        <v>23620</v>
      </c>
      <c r="BU70" s="71">
        <f t="shared" si="13"/>
        <v>0.8435714286</v>
      </c>
      <c r="BV70" s="71">
        <f t="shared" si="14"/>
        <v>84.35714286</v>
      </c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</row>
    <row r="71">
      <c r="A71" s="2" t="s">
        <v>291</v>
      </c>
      <c r="B71" s="2" t="s">
        <v>292</v>
      </c>
      <c r="C71" s="13" t="s">
        <v>293</v>
      </c>
      <c r="D71" s="13" t="s">
        <v>294</v>
      </c>
      <c r="E71" s="2">
        <v>9531064.0</v>
      </c>
      <c r="F71" s="44">
        <v>100.0</v>
      </c>
      <c r="G71" s="44">
        <v>100.0</v>
      </c>
      <c r="H71" s="44">
        <v>100.0</v>
      </c>
      <c r="I71" s="44">
        <v>100.0</v>
      </c>
      <c r="J71" s="44">
        <v>100.0</v>
      </c>
      <c r="K71" s="44">
        <v>100.0</v>
      </c>
      <c r="L71" s="73">
        <v>100.0</v>
      </c>
      <c r="M71" s="73">
        <v>100.0</v>
      </c>
      <c r="N71" s="44">
        <v>100.0</v>
      </c>
      <c r="O71" s="44">
        <v>100.0</v>
      </c>
      <c r="P71" s="44">
        <v>100.0</v>
      </c>
      <c r="Q71" s="44">
        <v>100.0</v>
      </c>
      <c r="R71" s="44">
        <v>100.0</v>
      </c>
      <c r="S71" s="44">
        <v>100.0</v>
      </c>
      <c r="T71" s="73">
        <v>100.0</v>
      </c>
      <c r="U71" s="73">
        <v>100.0</v>
      </c>
      <c r="V71" s="73">
        <v>100.0</v>
      </c>
      <c r="W71" s="73">
        <v>100.0</v>
      </c>
      <c r="X71" s="73">
        <v>100.0</v>
      </c>
      <c r="Y71" s="73">
        <v>100.0</v>
      </c>
      <c r="Z71" s="73">
        <v>100.0</v>
      </c>
      <c r="AA71" s="73">
        <v>100.0</v>
      </c>
      <c r="AB71" s="73">
        <v>100.0</v>
      </c>
      <c r="AC71" s="73">
        <v>100.0</v>
      </c>
      <c r="AD71" s="73">
        <v>100.0</v>
      </c>
      <c r="AE71" s="73">
        <v>100.0</v>
      </c>
      <c r="AF71" s="73">
        <v>100.0</v>
      </c>
      <c r="AG71" s="73">
        <v>100.0</v>
      </c>
      <c r="AH71" s="73">
        <v>100.0</v>
      </c>
      <c r="AI71" s="73">
        <v>100.0</v>
      </c>
      <c r="AJ71" s="73">
        <v>100.0</v>
      </c>
      <c r="AK71" s="73">
        <v>100.0</v>
      </c>
      <c r="AL71" s="73">
        <v>100.0</v>
      </c>
      <c r="AM71" s="73">
        <v>100.0</v>
      </c>
      <c r="AN71" s="73">
        <v>100.0</v>
      </c>
      <c r="AO71" s="73">
        <v>100.0</v>
      </c>
      <c r="AP71" s="84">
        <v>100.0</v>
      </c>
      <c r="AQ71" s="84">
        <v>100.0</v>
      </c>
      <c r="AR71" s="73">
        <v>100.0</v>
      </c>
      <c r="AS71" s="73">
        <v>100.0</v>
      </c>
      <c r="AT71" s="73">
        <v>100.0</v>
      </c>
      <c r="AU71" s="73">
        <v>100.0</v>
      </c>
      <c r="AV71" s="73">
        <v>100.0</v>
      </c>
      <c r="AW71" s="73">
        <v>100.0</v>
      </c>
      <c r="AX71" s="73">
        <v>100.0</v>
      </c>
      <c r="AY71" s="73">
        <v>100.0</v>
      </c>
      <c r="AZ71" s="73">
        <v>100.0</v>
      </c>
      <c r="BA71" s="73">
        <v>100.0</v>
      </c>
      <c r="BB71" s="73">
        <v>100.0</v>
      </c>
      <c r="BC71" s="73">
        <v>100.0</v>
      </c>
      <c r="BD71" s="73">
        <v>100.0</v>
      </c>
      <c r="BE71" s="73">
        <v>100.0</v>
      </c>
      <c r="BF71" s="73">
        <v>100.0</v>
      </c>
      <c r="BG71" s="73">
        <v>100.0</v>
      </c>
      <c r="BH71" s="73">
        <v>100.0</v>
      </c>
      <c r="BI71" s="73">
        <v>100.0</v>
      </c>
      <c r="BJ71" s="57">
        <f t="shared" si="2"/>
        <v>3000</v>
      </c>
      <c r="BK71" s="71">
        <f t="shared" si="3"/>
        <v>4000</v>
      </c>
      <c r="BL71" s="71">
        <f t="shared" si="4"/>
        <v>4000</v>
      </c>
      <c r="BM71" s="71">
        <f t="shared" si="5"/>
        <v>1000</v>
      </c>
      <c r="BN71" s="71">
        <f t="shared" si="6"/>
        <v>4000</v>
      </c>
      <c r="BO71" s="71">
        <f t="shared" si="7"/>
        <v>2000</v>
      </c>
      <c r="BP71" s="71">
        <f t="shared" si="8"/>
        <v>1000</v>
      </c>
      <c r="BQ71" s="71">
        <f t="shared" si="9"/>
        <v>4000</v>
      </c>
      <c r="BR71" s="71">
        <f t="shared" si="10"/>
        <v>3000</v>
      </c>
      <c r="BS71" s="71">
        <f t="shared" si="11"/>
        <v>2000</v>
      </c>
      <c r="BT71" s="71">
        <f t="shared" si="12"/>
        <v>28000</v>
      </c>
      <c r="BU71" s="71">
        <f t="shared" si="13"/>
        <v>1</v>
      </c>
      <c r="BV71" s="71">
        <f t="shared" si="14"/>
        <v>100</v>
      </c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</row>
    <row r="72">
      <c r="A72" s="2" t="s">
        <v>295</v>
      </c>
      <c r="B72" s="2" t="s">
        <v>296</v>
      </c>
      <c r="C72" s="13" t="s">
        <v>297</v>
      </c>
      <c r="D72" s="13" t="s">
        <v>298</v>
      </c>
      <c r="E72" s="2">
        <v>9531065.0</v>
      </c>
      <c r="F72" s="100">
        <v>100.0</v>
      </c>
      <c r="G72" s="100">
        <v>80.0</v>
      </c>
      <c r="H72" s="100">
        <v>100.0</v>
      </c>
      <c r="I72" s="100">
        <v>100.0</v>
      </c>
      <c r="J72" s="100">
        <v>100.0</v>
      </c>
      <c r="K72" s="100">
        <v>80.0</v>
      </c>
      <c r="L72" s="83">
        <v>100.0</v>
      </c>
      <c r="M72" s="83">
        <v>100.0</v>
      </c>
      <c r="N72" s="100">
        <v>100.0</v>
      </c>
      <c r="O72" s="100">
        <v>100.0</v>
      </c>
      <c r="P72" s="100">
        <v>100.0</v>
      </c>
      <c r="Q72" s="100">
        <v>100.0</v>
      </c>
      <c r="R72" s="100">
        <v>100.0</v>
      </c>
      <c r="S72" s="100">
        <v>100.0</v>
      </c>
      <c r="T72" s="83">
        <v>100.0</v>
      </c>
      <c r="U72" s="83">
        <v>100.0</v>
      </c>
      <c r="V72" s="83">
        <v>100.0</v>
      </c>
      <c r="W72" s="83">
        <v>100.0</v>
      </c>
      <c r="X72" s="83">
        <v>100.0</v>
      </c>
      <c r="Y72" s="83">
        <v>100.0</v>
      </c>
      <c r="Z72" s="83">
        <v>0.0</v>
      </c>
      <c r="AA72" s="83">
        <v>0.0</v>
      </c>
      <c r="AB72" s="83">
        <v>100.0</v>
      </c>
      <c r="AC72" s="83">
        <v>100.0</v>
      </c>
      <c r="AD72" s="83">
        <v>100.0</v>
      </c>
      <c r="AE72" s="83">
        <v>100.0</v>
      </c>
      <c r="AF72" s="83">
        <v>100.0</v>
      </c>
      <c r="AG72" s="83">
        <v>100.0</v>
      </c>
      <c r="AH72" s="83">
        <v>100.0</v>
      </c>
      <c r="AI72" s="83">
        <v>100.0</v>
      </c>
      <c r="AJ72" s="83">
        <v>100.0</v>
      </c>
      <c r="AK72" s="83">
        <v>100.0</v>
      </c>
      <c r="AL72" s="83">
        <v>100.0</v>
      </c>
      <c r="AM72" s="83">
        <v>100.0</v>
      </c>
      <c r="AN72" s="83">
        <v>100.0</v>
      </c>
      <c r="AO72" s="83">
        <v>100.0</v>
      </c>
      <c r="AP72" s="55">
        <v>100.0</v>
      </c>
      <c r="AQ72" s="55">
        <v>100.0</v>
      </c>
      <c r="AR72" s="73">
        <v>100.0</v>
      </c>
      <c r="AS72" s="73">
        <v>100.0</v>
      </c>
      <c r="AT72" s="73">
        <v>100.0</v>
      </c>
      <c r="AU72" s="73">
        <v>100.0</v>
      </c>
      <c r="AV72" s="73">
        <v>100.0</v>
      </c>
      <c r="AW72" s="73">
        <v>100.0</v>
      </c>
      <c r="AX72" s="73">
        <v>100.0</v>
      </c>
      <c r="AY72" s="73">
        <v>100.0</v>
      </c>
      <c r="AZ72" s="83">
        <v>100.0</v>
      </c>
      <c r="BA72" s="83">
        <v>100.0</v>
      </c>
      <c r="BB72" s="83">
        <v>100.0</v>
      </c>
      <c r="BC72" s="83">
        <v>100.0</v>
      </c>
      <c r="BD72" s="83">
        <v>100.0</v>
      </c>
      <c r="BE72" s="83">
        <v>100.0</v>
      </c>
      <c r="BF72" s="83">
        <v>100.0</v>
      </c>
      <c r="BG72" s="83">
        <v>100.0</v>
      </c>
      <c r="BH72" s="83">
        <v>100.0</v>
      </c>
      <c r="BI72" s="83">
        <v>100.0</v>
      </c>
      <c r="BJ72" s="57">
        <f t="shared" si="2"/>
        <v>2920</v>
      </c>
      <c r="BK72" s="71">
        <f t="shared" si="3"/>
        <v>4000</v>
      </c>
      <c r="BL72" s="71">
        <f t="shared" si="4"/>
        <v>3000</v>
      </c>
      <c r="BM72" s="71">
        <f t="shared" si="5"/>
        <v>1000</v>
      </c>
      <c r="BN72" s="71">
        <f t="shared" si="6"/>
        <v>4000</v>
      </c>
      <c r="BO72" s="71">
        <f t="shared" si="7"/>
        <v>2000</v>
      </c>
      <c r="BP72" s="71">
        <f t="shared" si="8"/>
        <v>1000</v>
      </c>
      <c r="BQ72" s="71">
        <f t="shared" si="9"/>
        <v>4000</v>
      </c>
      <c r="BR72" s="71">
        <f t="shared" si="10"/>
        <v>3000</v>
      </c>
      <c r="BS72" s="71">
        <f t="shared" si="11"/>
        <v>2000</v>
      </c>
      <c r="BT72" s="71">
        <f t="shared" si="12"/>
        <v>26920</v>
      </c>
      <c r="BU72" s="71">
        <f t="shared" si="13"/>
        <v>0.9614285714</v>
      </c>
      <c r="BV72" s="71">
        <f t="shared" si="14"/>
        <v>96.14285714</v>
      </c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</row>
    <row r="73">
      <c r="A73" s="2" t="s">
        <v>299</v>
      </c>
      <c r="B73" s="2" t="s">
        <v>300</v>
      </c>
      <c r="C73" s="13" t="s">
        <v>301</v>
      </c>
      <c r="D73" s="13" t="s">
        <v>302</v>
      </c>
      <c r="E73" s="2">
        <v>9531066.0</v>
      </c>
      <c r="F73" s="44">
        <v>100.0</v>
      </c>
      <c r="G73" s="44">
        <v>100.0</v>
      </c>
      <c r="H73" s="44">
        <v>100.0</v>
      </c>
      <c r="I73" s="44">
        <v>100.0</v>
      </c>
      <c r="J73" s="44">
        <v>100.0</v>
      </c>
      <c r="K73" s="44">
        <v>100.0</v>
      </c>
      <c r="L73" s="73">
        <v>100.0</v>
      </c>
      <c r="M73" s="73">
        <v>100.0</v>
      </c>
      <c r="N73" s="44">
        <v>100.0</v>
      </c>
      <c r="O73" s="44">
        <v>100.0</v>
      </c>
      <c r="P73" s="44">
        <v>100.0</v>
      </c>
      <c r="Q73" s="44">
        <v>100.0</v>
      </c>
      <c r="R73" s="44">
        <v>100.0</v>
      </c>
      <c r="S73" s="44">
        <v>100.0</v>
      </c>
      <c r="T73" s="73">
        <v>100.0</v>
      </c>
      <c r="U73" s="73">
        <v>100.0</v>
      </c>
      <c r="V73" s="73">
        <v>100.0</v>
      </c>
      <c r="W73" s="73">
        <v>100.0</v>
      </c>
      <c r="X73" s="73">
        <v>30.0</v>
      </c>
      <c r="Y73" s="73">
        <v>100.0</v>
      </c>
      <c r="Z73" s="71"/>
      <c r="AA73" s="71"/>
      <c r="AB73" s="73">
        <v>100.0</v>
      </c>
      <c r="AC73" s="73">
        <v>100.0</v>
      </c>
      <c r="AD73" s="73">
        <v>100.0</v>
      </c>
      <c r="AE73" s="73">
        <v>100.0</v>
      </c>
      <c r="AF73" s="73">
        <v>100.0</v>
      </c>
      <c r="AG73" s="73">
        <v>100.0</v>
      </c>
      <c r="AH73" s="73">
        <v>100.0</v>
      </c>
      <c r="AI73" s="73">
        <v>100.0</v>
      </c>
      <c r="AJ73" s="73">
        <v>100.0</v>
      </c>
      <c r="AK73" s="73">
        <v>100.0</v>
      </c>
      <c r="AL73" s="73">
        <v>100.0</v>
      </c>
      <c r="AM73" s="73">
        <v>100.0</v>
      </c>
      <c r="AN73" s="73">
        <v>100.0</v>
      </c>
      <c r="AO73" s="73">
        <v>100.0</v>
      </c>
      <c r="AP73" s="84">
        <v>100.0</v>
      </c>
      <c r="AQ73" s="84">
        <v>80.0</v>
      </c>
      <c r="AR73" s="73">
        <v>100.0</v>
      </c>
      <c r="AS73" s="73">
        <v>100.0</v>
      </c>
      <c r="AT73" s="73">
        <v>100.0</v>
      </c>
      <c r="AU73" s="73">
        <v>100.0</v>
      </c>
      <c r="AV73" s="73">
        <v>100.0</v>
      </c>
      <c r="AW73" s="73">
        <v>50.0</v>
      </c>
      <c r="AX73" s="73">
        <v>100.0</v>
      </c>
      <c r="AY73" s="73">
        <v>100.0</v>
      </c>
      <c r="AZ73" s="73">
        <v>100.0</v>
      </c>
      <c r="BA73" s="73">
        <v>100.0</v>
      </c>
      <c r="BB73" s="73">
        <v>100.0</v>
      </c>
      <c r="BC73" s="73">
        <v>100.0</v>
      </c>
      <c r="BD73" s="73">
        <v>0.0</v>
      </c>
      <c r="BE73" s="73">
        <v>0.0</v>
      </c>
      <c r="BF73" s="73">
        <v>100.0</v>
      </c>
      <c r="BG73" s="73">
        <v>100.0</v>
      </c>
      <c r="BH73" s="73">
        <v>0.0</v>
      </c>
      <c r="BI73" s="73">
        <v>0.0</v>
      </c>
      <c r="BJ73" s="57">
        <f t="shared" si="2"/>
        <v>3000</v>
      </c>
      <c r="BK73" s="71">
        <f t="shared" si="3"/>
        <v>4000</v>
      </c>
      <c r="BL73" s="71">
        <f t="shared" si="4"/>
        <v>2440</v>
      </c>
      <c r="BM73" s="71">
        <f t="shared" si="5"/>
        <v>1000</v>
      </c>
      <c r="BN73" s="71">
        <f t="shared" si="6"/>
        <v>4000</v>
      </c>
      <c r="BO73" s="71">
        <f t="shared" si="7"/>
        <v>2000</v>
      </c>
      <c r="BP73" s="71">
        <f t="shared" si="8"/>
        <v>960</v>
      </c>
      <c r="BQ73" s="71">
        <f t="shared" si="9"/>
        <v>3900</v>
      </c>
      <c r="BR73" s="71">
        <f t="shared" si="10"/>
        <v>2000</v>
      </c>
      <c r="BS73" s="71">
        <f t="shared" si="11"/>
        <v>1000</v>
      </c>
      <c r="BT73" s="71">
        <f t="shared" si="12"/>
        <v>24300</v>
      </c>
      <c r="BU73" s="71">
        <f t="shared" si="13"/>
        <v>0.8678571429</v>
      </c>
      <c r="BV73" s="71">
        <f t="shared" si="14"/>
        <v>86.78571429</v>
      </c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</row>
    <row r="74">
      <c r="A74" s="2" t="s">
        <v>303</v>
      </c>
      <c r="B74" s="2" t="s">
        <v>304</v>
      </c>
      <c r="C74" s="13" t="s">
        <v>305</v>
      </c>
      <c r="D74" s="13" t="s">
        <v>86</v>
      </c>
      <c r="E74" s="2">
        <v>9531067.0</v>
      </c>
      <c r="F74" s="44">
        <v>100.0</v>
      </c>
      <c r="G74" s="44">
        <v>100.0</v>
      </c>
      <c r="H74" s="44">
        <v>100.0</v>
      </c>
      <c r="I74" s="44">
        <v>100.0</v>
      </c>
      <c r="J74" s="44">
        <v>100.0</v>
      </c>
      <c r="K74" s="44">
        <v>80.0</v>
      </c>
      <c r="L74" s="73">
        <v>100.0</v>
      </c>
      <c r="M74" s="73">
        <v>100.0</v>
      </c>
      <c r="N74" s="44">
        <v>100.0</v>
      </c>
      <c r="O74" s="44">
        <v>100.0</v>
      </c>
      <c r="P74" s="44">
        <v>100.0</v>
      </c>
      <c r="Q74" s="44">
        <v>100.0</v>
      </c>
      <c r="R74" s="44">
        <v>100.0</v>
      </c>
      <c r="S74" s="44">
        <v>100.0</v>
      </c>
      <c r="T74" s="73">
        <v>100.0</v>
      </c>
      <c r="U74" s="73">
        <v>100.0</v>
      </c>
      <c r="V74" s="73">
        <v>100.0</v>
      </c>
      <c r="W74" s="73">
        <v>100.0</v>
      </c>
      <c r="X74" s="73">
        <v>100.0</v>
      </c>
      <c r="Y74" s="73">
        <v>100.0</v>
      </c>
      <c r="Z74" s="73">
        <v>100.0</v>
      </c>
      <c r="AA74" s="73">
        <v>100.0</v>
      </c>
      <c r="AB74" s="73">
        <v>100.0</v>
      </c>
      <c r="AC74" s="73">
        <v>100.0</v>
      </c>
      <c r="AD74" s="73">
        <v>100.0</v>
      </c>
      <c r="AE74" s="73">
        <v>100.0</v>
      </c>
      <c r="AF74" s="73">
        <v>100.0</v>
      </c>
      <c r="AG74" s="112">
        <v>100.0</v>
      </c>
      <c r="AH74" s="112">
        <v>100.0</v>
      </c>
      <c r="AI74" s="112">
        <v>100.0</v>
      </c>
      <c r="AJ74" s="112">
        <v>100.0</v>
      </c>
      <c r="AK74" s="112">
        <v>100.0</v>
      </c>
      <c r="AL74" s="73">
        <v>100.0</v>
      </c>
      <c r="AM74" s="73">
        <v>100.0</v>
      </c>
      <c r="AN74" s="73">
        <v>100.0</v>
      </c>
      <c r="AO74" s="73">
        <v>100.0</v>
      </c>
      <c r="AP74" s="42">
        <v>100.0</v>
      </c>
      <c r="AQ74" s="42">
        <v>100.0</v>
      </c>
      <c r="AR74" s="73">
        <v>100.0</v>
      </c>
      <c r="AS74" s="73">
        <v>100.0</v>
      </c>
      <c r="AT74" s="73">
        <v>100.0</v>
      </c>
      <c r="AU74" s="73">
        <v>100.0</v>
      </c>
      <c r="AV74" s="73">
        <v>100.0</v>
      </c>
      <c r="AW74" s="73">
        <v>100.0</v>
      </c>
      <c r="AX74" s="73">
        <v>100.0</v>
      </c>
      <c r="AY74" s="73">
        <v>100.0</v>
      </c>
      <c r="AZ74" s="73">
        <v>100.0</v>
      </c>
      <c r="BA74" s="73">
        <v>100.0</v>
      </c>
      <c r="BB74" s="73">
        <v>100.0</v>
      </c>
      <c r="BC74" s="73">
        <v>100.0</v>
      </c>
      <c r="BD74" s="73">
        <v>100.0</v>
      </c>
      <c r="BE74" s="73">
        <v>100.0</v>
      </c>
      <c r="BF74" s="73">
        <v>50.0</v>
      </c>
      <c r="BG74" s="73">
        <v>50.0</v>
      </c>
      <c r="BH74" s="73">
        <v>100.0</v>
      </c>
      <c r="BI74" s="73">
        <v>100.0</v>
      </c>
      <c r="BJ74" s="57">
        <f t="shared" si="2"/>
        <v>2960</v>
      </c>
      <c r="BK74" s="71">
        <f t="shared" si="3"/>
        <v>4000</v>
      </c>
      <c r="BL74" s="71">
        <f t="shared" si="4"/>
        <v>4000</v>
      </c>
      <c r="BM74" s="71">
        <f t="shared" si="5"/>
        <v>1000</v>
      </c>
      <c r="BN74" s="71">
        <f t="shared" si="6"/>
        <v>4000</v>
      </c>
      <c r="BO74" s="71">
        <f t="shared" si="7"/>
        <v>2000</v>
      </c>
      <c r="BP74" s="71">
        <f t="shared" si="8"/>
        <v>1000</v>
      </c>
      <c r="BQ74" s="71">
        <f t="shared" si="9"/>
        <v>4000</v>
      </c>
      <c r="BR74" s="71">
        <f t="shared" si="10"/>
        <v>3000</v>
      </c>
      <c r="BS74" s="71">
        <f t="shared" si="11"/>
        <v>1500</v>
      </c>
      <c r="BT74" s="71">
        <f t="shared" si="12"/>
        <v>27460</v>
      </c>
      <c r="BU74" s="71">
        <f t="shared" si="13"/>
        <v>0.9807142857</v>
      </c>
      <c r="BV74" s="71">
        <f t="shared" si="14"/>
        <v>98.07142857</v>
      </c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</row>
    <row r="75">
      <c r="A75" s="2" t="s">
        <v>306</v>
      </c>
      <c r="B75" s="2" t="s">
        <v>307</v>
      </c>
      <c r="C75" s="13" t="s">
        <v>305</v>
      </c>
      <c r="D75" s="13" t="s">
        <v>308</v>
      </c>
      <c r="E75" s="2">
        <v>9531068.0</v>
      </c>
      <c r="F75" s="44">
        <v>100.0</v>
      </c>
      <c r="G75" s="44">
        <v>100.0</v>
      </c>
      <c r="H75" s="44">
        <v>100.0</v>
      </c>
      <c r="I75" s="44">
        <v>100.0</v>
      </c>
      <c r="J75" s="44">
        <v>100.0</v>
      </c>
      <c r="K75" s="44">
        <v>80.0</v>
      </c>
      <c r="L75" s="83">
        <v>100.0</v>
      </c>
      <c r="M75" s="83">
        <v>100.0</v>
      </c>
      <c r="N75" s="100">
        <v>100.0</v>
      </c>
      <c r="O75" s="100">
        <v>100.0</v>
      </c>
      <c r="P75" s="100">
        <v>100.0</v>
      </c>
      <c r="Q75" s="100">
        <v>100.0</v>
      </c>
      <c r="R75" s="100">
        <v>100.0</v>
      </c>
      <c r="S75" s="100">
        <v>100.0</v>
      </c>
      <c r="T75" s="83">
        <v>100.0</v>
      </c>
      <c r="U75" s="83">
        <v>100.0</v>
      </c>
      <c r="V75" s="83">
        <v>100.0</v>
      </c>
      <c r="W75" s="83">
        <v>100.0</v>
      </c>
      <c r="X75" s="83">
        <v>50.0</v>
      </c>
      <c r="Y75" s="83">
        <v>100.0</v>
      </c>
      <c r="Z75" s="83">
        <v>70.0</v>
      </c>
      <c r="AA75" s="75"/>
      <c r="AB75" s="83">
        <v>100.0</v>
      </c>
      <c r="AC75" s="83">
        <v>100.0</v>
      </c>
      <c r="AD75" s="83">
        <v>100.0</v>
      </c>
      <c r="AE75" s="83">
        <v>100.0</v>
      </c>
      <c r="AF75" s="83">
        <v>100.0</v>
      </c>
      <c r="AG75" s="83">
        <v>100.0</v>
      </c>
      <c r="AH75" s="83">
        <v>100.0</v>
      </c>
      <c r="AI75" s="83">
        <v>100.0</v>
      </c>
      <c r="AJ75" s="83">
        <v>100.0</v>
      </c>
      <c r="AK75" s="83">
        <v>100.0</v>
      </c>
      <c r="AL75" s="83">
        <v>100.0</v>
      </c>
      <c r="AM75" s="83">
        <v>100.0</v>
      </c>
      <c r="AN75" s="83">
        <v>100.0</v>
      </c>
      <c r="AO75" s="83">
        <v>100.0</v>
      </c>
      <c r="AP75" s="115">
        <v>100.0</v>
      </c>
      <c r="AQ75" s="115">
        <v>80.0</v>
      </c>
      <c r="AR75" s="73">
        <v>100.0</v>
      </c>
      <c r="AS75" s="73">
        <v>100.0</v>
      </c>
      <c r="AT75" s="73">
        <v>100.0</v>
      </c>
      <c r="AU75" s="73">
        <v>100.0</v>
      </c>
      <c r="AV75" s="73">
        <v>100.0</v>
      </c>
      <c r="AW75" s="73">
        <v>50.0</v>
      </c>
      <c r="AX75" s="73">
        <v>100.0</v>
      </c>
      <c r="AY75" s="73">
        <v>100.0</v>
      </c>
      <c r="AZ75" s="83">
        <v>100.0</v>
      </c>
      <c r="BA75" s="83">
        <v>100.0</v>
      </c>
      <c r="BB75" s="83">
        <v>100.0</v>
      </c>
      <c r="BC75" s="83">
        <v>100.0</v>
      </c>
      <c r="BD75" s="83">
        <v>100.0</v>
      </c>
      <c r="BE75" s="83">
        <v>100.0</v>
      </c>
      <c r="BF75" s="83">
        <v>100.0</v>
      </c>
      <c r="BG75" s="83">
        <v>100.0</v>
      </c>
      <c r="BH75" s="83">
        <v>0.0</v>
      </c>
      <c r="BI75" s="83">
        <v>0.0</v>
      </c>
      <c r="BJ75" s="57">
        <f t="shared" si="2"/>
        <v>2960</v>
      </c>
      <c r="BK75" s="71">
        <f t="shared" si="3"/>
        <v>4000</v>
      </c>
      <c r="BL75" s="71">
        <f t="shared" si="4"/>
        <v>3160</v>
      </c>
      <c r="BM75" s="71">
        <f t="shared" si="5"/>
        <v>1000</v>
      </c>
      <c r="BN75" s="71">
        <f t="shared" si="6"/>
        <v>4000</v>
      </c>
      <c r="BO75" s="71">
        <f t="shared" si="7"/>
        <v>2000</v>
      </c>
      <c r="BP75" s="71">
        <f t="shared" si="8"/>
        <v>960</v>
      </c>
      <c r="BQ75" s="71">
        <f t="shared" si="9"/>
        <v>3900</v>
      </c>
      <c r="BR75" s="71">
        <f t="shared" si="10"/>
        <v>3000</v>
      </c>
      <c r="BS75" s="71">
        <f t="shared" si="11"/>
        <v>1000</v>
      </c>
      <c r="BT75" s="71">
        <f t="shared" si="12"/>
        <v>25980</v>
      </c>
      <c r="BU75" s="71">
        <f t="shared" si="13"/>
        <v>0.9278571429</v>
      </c>
      <c r="BV75" s="71">
        <f t="shared" si="14"/>
        <v>92.78571429</v>
      </c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</row>
    <row r="76">
      <c r="A76" s="2" t="s">
        <v>309</v>
      </c>
      <c r="B76" s="2" t="s">
        <v>310</v>
      </c>
      <c r="C76" s="13" t="s">
        <v>311</v>
      </c>
      <c r="D76" s="13" t="s">
        <v>151</v>
      </c>
      <c r="E76" s="2">
        <v>9531069.0</v>
      </c>
      <c r="F76" s="41"/>
      <c r="G76" s="41"/>
      <c r="H76" s="41"/>
      <c r="I76" s="41"/>
      <c r="J76" s="41"/>
      <c r="K76" s="41"/>
      <c r="L76" s="73">
        <v>100.0</v>
      </c>
      <c r="M76" s="73">
        <v>100.0</v>
      </c>
      <c r="N76" s="44">
        <v>100.0</v>
      </c>
      <c r="O76" s="44">
        <v>100.0</v>
      </c>
      <c r="P76" s="44">
        <v>100.0</v>
      </c>
      <c r="Q76" s="44">
        <v>100.0</v>
      </c>
      <c r="R76" s="44">
        <v>100.0</v>
      </c>
      <c r="S76" s="44">
        <v>100.0</v>
      </c>
      <c r="T76" s="73"/>
      <c r="U76" s="73"/>
      <c r="V76" s="73"/>
      <c r="W76" s="73"/>
      <c r="X76" s="73"/>
      <c r="Y76" s="73"/>
      <c r="Z76" s="71"/>
      <c r="AA76" s="71"/>
      <c r="AB76" s="71"/>
      <c r="AC76" s="71"/>
      <c r="AD76" s="73">
        <v>0.0</v>
      </c>
      <c r="AE76" s="73">
        <v>0.0</v>
      </c>
      <c r="AF76" s="73">
        <v>0.0</v>
      </c>
      <c r="AG76" s="73">
        <v>0.0</v>
      </c>
      <c r="AH76" s="73">
        <v>0.0</v>
      </c>
      <c r="AI76" s="73">
        <v>0.0</v>
      </c>
      <c r="AJ76" s="73">
        <v>0.0</v>
      </c>
      <c r="AK76" s="73">
        <v>0.0</v>
      </c>
      <c r="AL76" s="71"/>
      <c r="AM76" s="71"/>
      <c r="AN76" s="71"/>
      <c r="AO76" s="71"/>
      <c r="AP76" s="49">
        <v>0.0</v>
      </c>
      <c r="AQ76" s="49">
        <v>0.0</v>
      </c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57">
        <f t="shared" si="2"/>
        <v>0</v>
      </c>
      <c r="BK76" s="71">
        <f t="shared" si="3"/>
        <v>4000</v>
      </c>
      <c r="BL76" s="71">
        <f t="shared" si="4"/>
        <v>0</v>
      </c>
      <c r="BM76" s="71">
        <f t="shared" si="5"/>
        <v>0</v>
      </c>
      <c r="BN76" s="71">
        <f t="shared" si="6"/>
        <v>0</v>
      </c>
      <c r="BO76" s="71">
        <f t="shared" si="7"/>
        <v>0</v>
      </c>
      <c r="BP76" s="71">
        <f t="shared" si="8"/>
        <v>0</v>
      </c>
      <c r="BQ76" s="71">
        <f t="shared" si="9"/>
        <v>0</v>
      </c>
      <c r="BR76" s="71">
        <f t="shared" si="10"/>
        <v>0</v>
      </c>
      <c r="BS76" s="71">
        <f t="shared" si="11"/>
        <v>0</v>
      </c>
      <c r="BT76" s="71">
        <f t="shared" si="12"/>
        <v>4000</v>
      </c>
      <c r="BU76" s="71">
        <f t="shared" si="13"/>
        <v>0.1428571429</v>
      </c>
      <c r="BV76" s="71">
        <f t="shared" si="14"/>
        <v>14.28571429</v>
      </c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</row>
    <row r="77">
      <c r="A77" s="2" t="s">
        <v>312</v>
      </c>
      <c r="B77" s="2" t="s">
        <v>313</v>
      </c>
      <c r="C77" s="13" t="s">
        <v>314</v>
      </c>
      <c r="D77" s="13" t="s">
        <v>151</v>
      </c>
      <c r="E77" s="2">
        <v>9531070.0</v>
      </c>
      <c r="F77" s="44">
        <v>100.0</v>
      </c>
      <c r="G77" s="44">
        <v>100.0</v>
      </c>
      <c r="H77" s="44">
        <v>100.0</v>
      </c>
      <c r="I77" s="44">
        <v>100.0</v>
      </c>
      <c r="J77" s="44">
        <v>100.0</v>
      </c>
      <c r="K77" s="44">
        <v>80.0</v>
      </c>
      <c r="L77" s="73">
        <v>100.0</v>
      </c>
      <c r="M77" s="73">
        <v>100.0</v>
      </c>
      <c r="N77" s="44">
        <v>100.0</v>
      </c>
      <c r="O77" s="44">
        <v>100.0</v>
      </c>
      <c r="P77" s="44">
        <v>100.0</v>
      </c>
      <c r="Q77" s="44">
        <v>100.0</v>
      </c>
      <c r="R77" s="44">
        <v>100.0</v>
      </c>
      <c r="S77" s="44">
        <v>100.0</v>
      </c>
      <c r="T77" s="73">
        <v>100.0</v>
      </c>
      <c r="U77" s="73">
        <v>100.0</v>
      </c>
      <c r="V77" s="73">
        <v>100.0</v>
      </c>
      <c r="W77" s="73">
        <v>100.0</v>
      </c>
      <c r="X77" s="73">
        <v>100.0</v>
      </c>
      <c r="Y77" s="73">
        <v>100.0</v>
      </c>
      <c r="Z77" s="73"/>
      <c r="AA77" s="73"/>
      <c r="AB77" s="73">
        <v>100.0</v>
      </c>
      <c r="AC77" s="73">
        <v>100.0</v>
      </c>
      <c r="AD77" s="73">
        <v>100.0</v>
      </c>
      <c r="AE77" s="73">
        <v>100.0</v>
      </c>
      <c r="AF77" s="73">
        <v>100.0</v>
      </c>
      <c r="AG77" s="73">
        <v>100.0</v>
      </c>
      <c r="AH77" s="73">
        <v>100.0</v>
      </c>
      <c r="AI77" s="73">
        <v>100.0</v>
      </c>
      <c r="AJ77" s="73">
        <v>100.0</v>
      </c>
      <c r="AK77" s="73">
        <v>100.0</v>
      </c>
      <c r="AL77" s="73">
        <v>100.0</v>
      </c>
      <c r="AM77" s="73">
        <v>100.0</v>
      </c>
      <c r="AN77" s="73">
        <v>0.0</v>
      </c>
      <c r="AO77" s="73">
        <v>0.0</v>
      </c>
      <c r="AP77" s="84">
        <v>100.0</v>
      </c>
      <c r="AQ77" s="84">
        <v>100.0</v>
      </c>
      <c r="AR77" s="80">
        <v>100.0</v>
      </c>
      <c r="AS77" s="80">
        <v>100.0</v>
      </c>
      <c r="AT77" s="80">
        <v>100.0</v>
      </c>
      <c r="AU77" s="80">
        <v>100.0</v>
      </c>
      <c r="AV77" s="80">
        <v>100.0</v>
      </c>
      <c r="AW77" s="81">
        <v>50.0</v>
      </c>
      <c r="AX77" s="80">
        <v>100.0</v>
      </c>
      <c r="AY77" s="80">
        <v>100.0</v>
      </c>
      <c r="AZ77" s="73">
        <v>100.0</v>
      </c>
      <c r="BA77" s="73">
        <v>100.0</v>
      </c>
      <c r="BB77" s="73">
        <v>100.0</v>
      </c>
      <c r="BC77" s="73">
        <v>100.0</v>
      </c>
      <c r="BD77" s="73">
        <v>0.0</v>
      </c>
      <c r="BE77" s="73">
        <v>0.0</v>
      </c>
      <c r="BF77" s="73">
        <v>100.0</v>
      </c>
      <c r="BG77" s="73">
        <v>100.0</v>
      </c>
      <c r="BH77" s="73">
        <v>100.0</v>
      </c>
      <c r="BI77" s="73">
        <v>30.0</v>
      </c>
      <c r="BJ77" s="57">
        <f t="shared" si="2"/>
        <v>2960</v>
      </c>
      <c r="BK77" s="71">
        <f t="shared" si="3"/>
        <v>4000</v>
      </c>
      <c r="BL77" s="71">
        <f t="shared" si="4"/>
        <v>3000</v>
      </c>
      <c r="BM77" s="71">
        <f t="shared" si="5"/>
        <v>1000</v>
      </c>
      <c r="BN77" s="71">
        <f t="shared" si="6"/>
        <v>4000</v>
      </c>
      <c r="BO77" s="71">
        <f t="shared" si="7"/>
        <v>1000</v>
      </c>
      <c r="BP77" s="71">
        <f t="shared" si="8"/>
        <v>1000</v>
      </c>
      <c r="BQ77" s="71">
        <f t="shared" si="9"/>
        <v>3900</v>
      </c>
      <c r="BR77" s="71">
        <f t="shared" si="10"/>
        <v>2000</v>
      </c>
      <c r="BS77" s="71">
        <f t="shared" si="11"/>
        <v>1860</v>
      </c>
      <c r="BT77" s="71">
        <f t="shared" si="12"/>
        <v>24720</v>
      </c>
      <c r="BU77" s="71">
        <f t="shared" si="13"/>
        <v>0.8828571429</v>
      </c>
      <c r="BV77" s="71">
        <f t="shared" si="14"/>
        <v>88.28571429</v>
      </c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</row>
    <row r="78">
      <c r="A78" s="2" t="s">
        <v>315</v>
      </c>
      <c r="B78" s="2" t="s">
        <v>316</v>
      </c>
      <c r="C78" s="13" t="s">
        <v>317</v>
      </c>
      <c r="D78" s="13" t="s">
        <v>25</v>
      </c>
      <c r="E78" s="2">
        <v>9531071.0</v>
      </c>
      <c r="F78" s="44">
        <v>100.0</v>
      </c>
      <c r="G78" s="44">
        <v>100.0</v>
      </c>
      <c r="H78" s="44">
        <v>100.0</v>
      </c>
      <c r="I78" s="44">
        <v>100.0</v>
      </c>
      <c r="J78" s="44">
        <v>100.0</v>
      </c>
      <c r="K78" s="44">
        <v>80.0</v>
      </c>
      <c r="L78" s="73">
        <v>100.0</v>
      </c>
      <c r="M78" s="73">
        <v>100.0</v>
      </c>
      <c r="N78" s="44">
        <v>100.0</v>
      </c>
      <c r="O78" s="44">
        <v>100.0</v>
      </c>
      <c r="P78" s="44">
        <v>100.0</v>
      </c>
      <c r="Q78" s="44">
        <v>100.0</v>
      </c>
      <c r="R78" s="44">
        <v>100.0</v>
      </c>
      <c r="S78" s="44">
        <v>100.0</v>
      </c>
      <c r="T78" s="73">
        <v>100.0</v>
      </c>
      <c r="U78" s="73">
        <v>100.0</v>
      </c>
      <c r="V78" s="73">
        <v>100.0</v>
      </c>
      <c r="W78" s="73">
        <v>100.0</v>
      </c>
      <c r="X78" s="73">
        <v>100.0</v>
      </c>
      <c r="Y78" s="73">
        <v>100.0</v>
      </c>
      <c r="Z78" s="71"/>
      <c r="AA78" s="71"/>
      <c r="AB78" s="73">
        <v>100.0</v>
      </c>
      <c r="AC78" s="73">
        <v>0.0</v>
      </c>
      <c r="AD78" s="73">
        <v>100.0</v>
      </c>
      <c r="AE78" s="73">
        <v>100.0</v>
      </c>
      <c r="AF78" s="73">
        <v>100.0</v>
      </c>
      <c r="AG78" s="73">
        <v>100.0</v>
      </c>
      <c r="AH78" s="73">
        <v>100.0</v>
      </c>
      <c r="AI78" s="73">
        <v>100.0</v>
      </c>
      <c r="AJ78" s="73">
        <v>100.0</v>
      </c>
      <c r="AK78" s="73">
        <v>100.0</v>
      </c>
      <c r="AL78" s="73">
        <v>100.0</v>
      </c>
      <c r="AM78" s="73">
        <v>100.0</v>
      </c>
      <c r="AN78" s="73">
        <v>100.0</v>
      </c>
      <c r="AO78" s="73">
        <v>100.0</v>
      </c>
      <c r="AP78" s="42">
        <v>30.0</v>
      </c>
      <c r="AQ78" s="42">
        <v>10.0</v>
      </c>
      <c r="AR78" s="73">
        <v>100.0</v>
      </c>
      <c r="AS78" s="73">
        <v>100.0</v>
      </c>
      <c r="AT78" s="73">
        <v>0.0</v>
      </c>
      <c r="AU78" s="73">
        <v>0.0</v>
      </c>
      <c r="AV78" s="73">
        <v>0.0</v>
      </c>
      <c r="AW78" s="73">
        <v>0.0</v>
      </c>
      <c r="AX78" s="73">
        <v>0.0</v>
      </c>
      <c r="AY78" s="73">
        <v>0.0</v>
      </c>
      <c r="AZ78" s="73">
        <v>100.0</v>
      </c>
      <c r="BA78" s="73">
        <v>100.0</v>
      </c>
      <c r="BB78" s="73">
        <v>100.0</v>
      </c>
      <c r="BC78" s="73">
        <v>100.0</v>
      </c>
      <c r="BD78" s="73">
        <v>100.0</v>
      </c>
      <c r="BE78" s="73">
        <v>100.0</v>
      </c>
      <c r="BF78" s="73">
        <v>50.0</v>
      </c>
      <c r="BG78" s="73">
        <v>50.0</v>
      </c>
      <c r="BH78" s="73">
        <v>100.0</v>
      </c>
      <c r="BI78" s="73">
        <v>100.0</v>
      </c>
      <c r="BJ78" s="57">
        <f t="shared" si="2"/>
        <v>2960</v>
      </c>
      <c r="BK78" s="71">
        <f t="shared" si="3"/>
        <v>4000</v>
      </c>
      <c r="BL78" s="71">
        <f t="shared" si="4"/>
        <v>3000</v>
      </c>
      <c r="BM78" s="71">
        <f t="shared" si="5"/>
        <v>800</v>
      </c>
      <c r="BN78" s="71">
        <f t="shared" si="6"/>
        <v>4000</v>
      </c>
      <c r="BO78" s="71">
        <f t="shared" si="7"/>
        <v>2000</v>
      </c>
      <c r="BP78" s="71">
        <f t="shared" si="8"/>
        <v>260</v>
      </c>
      <c r="BQ78" s="71">
        <f t="shared" si="9"/>
        <v>1000</v>
      </c>
      <c r="BR78" s="71">
        <f t="shared" si="10"/>
        <v>3000</v>
      </c>
      <c r="BS78" s="71">
        <f t="shared" si="11"/>
        <v>1500</v>
      </c>
      <c r="BT78" s="71">
        <f t="shared" si="12"/>
        <v>22520</v>
      </c>
      <c r="BU78" s="71">
        <f t="shared" si="13"/>
        <v>0.8042857143</v>
      </c>
      <c r="BV78" s="71">
        <f t="shared" si="14"/>
        <v>80.42857143</v>
      </c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</row>
    <row r="79">
      <c r="A79" s="2" t="s">
        <v>318</v>
      </c>
      <c r="B79" s="2" t="s">
        <v>319</v>
      </c>
      <c r="C79" s="13" t="s">
        <v>320</v>
      </c>
      <c r="D79" s="13" t="s">
        <v>321</v>
      </c>
      <c r="E79" s="2">
        <v>9531072.0</v>
      </c>
      <c r="F79" s="44">
        <v>100.0</v>
      </c>
      <c r="G79" s="44">
        <v>100.0</v>
      </c>
      <c r="H79" s="44">
        <v>100.0</v>
      </c>
      <c r="I79" s="44">
        <v>100.0</v>
      </c>
      <c r="J79" s="44">
        <v>70.0</v>
      </c>
      <c r="K79" s="44">
        <v>40.0</v>
      </c>
      <c r="L79" s="73">
        <v>100.0</v>
      </c>
      <c r="M79" s="73">
        <v>100.0</v>
      </c>
      <c r="N79" s="44">
        <v>100.0</v>
      </c>
      <c r="O79" s="44">
        <v>100.0</v>
      </c>
      <c r="P79" s="44">
        <v>100.0</v>
      </c>
      <c r="Q79" s="44">
        <v>90.0</v>
      </c>
      <c r="R79" s="44">
        <v>100.0</v>
      </c>
      <c r="S79" s="44">
        <v>100.0</v>
      </c>
      <c r="T79" s="73">
        <v>100.0</v>
      </c>
      <c r="U79" s="73">
        <v>100.0</v>
      </c>
      <c r="V79" s="73">
        <v>80.0</v>
      </c>
      <c r="W79" s="73">
        <v>100.0</v>
      </c>
      <c r="X79" s="73">
        <v>100.0</v>
      </c>
      <c r="Y79" s="73">
        <v>100.0</v>
      </c>
      <c r="Z79" s="73">
        <v>0.0</v>
      </c>
      <c r="AA79" s="73">
        <v>0.0</v>
      </c>
      <c r="AB79" s="73">
        <v>100.0</v>
      </c>
      <c r="AC79" s="73">
        <v>100.0</v>
      </c>
      <c r="AD79" s="73">
        <v>100.0</v>
      </c>
      <c r="AE79" s="73">
        <v>100.0</v>
      </c>
      <c r="AF79" s="73">
        <v>100.0</v>
      </c>
      <c r="AG79" s="73">
        <v>100.0</v>
      </c>
      <c r="AH79" s="73">
        <v>100.0</v>
      </c>
      <c r="AI79" s="73">
        <v>100.0</v>
      </c>
      <c r="AJ79" s="73">
        <v>100.0</v>
      </c>
      <c r="AK79" s="73">
        <v>100.0</v>
      </c>
      <c r="AL79" s="73">
        <v>100.0</v>
      </c>
      <c r="AM79" s="73">
        <v>100.0</v>
      </c>
      <c r="AN79" s="73">
        <v>100.0</v>
      </c>
      <c r="AO79" s="73">
        <v>100.0</v>
      </c>
      <c r="AP79" s="84">
        <v>100.0</v>
      </c>
      <c r="AQ79" s="84">
        <v>90.0</v>
      </c>
      <c r="AR79" s="73">
        <v>100.0</v>
      </c>
      <c r="AS79" s="73">
        <v>100.0</v>
      </c>
      <c r="AT79" s="73">
        <v>100.0</v>
      </c>
      <c r="AU79" s="73">
        <v>100.0</v>
      </c>
      <c r="AV79" s="73">
        <v>100.0</v>
      </c>
      <c r="AW79" s="73">
        <v>100.0</v>
      </c>
      <c r="AX79" s="73">
        <v>100.0</v>
      </c>
      <c r="AY79" s="73">
        <v>100.0</v>
      </c>
      <c r="AZ79" s="73">
        <v>100.0</v>
      </c>
      <c r="BA79" s="73">
        <v>100.0</v>
      </c>
      <c r="BB79" s="73">
        <v>100.0</v>
      </c>
      <c r="BC79" s="73">
        <v>100.0</v>
      </c>
      <c r="BD79" s="73">
        <v>100.0</v>
      </c>
      <c r="BE79" s="73">
        <v>100.0</v>
      </c>
      <c r="BF79" s="73">
        <v>100.0</v>
      </c>
      <c r="BG79" s="73">
        <v>100.0</v>
      </c>
      <c r="BH79" s="73">
        <v>100.0</v>
      </c>
      <c r="BI79" s="73">
        <v>100.0</v>
      </c>
      <c r="BJ79" s="57">
        <f t="shared" si="2"/>
        <v>2640</v>
      </c>
      <c r="BK79" s="71">
        <f t="shared" si="3"/>
        <v>3980</v>
      </c>
      <c r="BL79" s="71">
        <f t="shared" si="4"/>
        <v>2840</v>
      </c>
      <c r="BM79" s="71">
        <f t="shared" si="5"/>
        <v>1000</v>
      </c>
      <c r="BN79" s="71">
        <f t="shared" si="6"/>
        <v>4000</v>
      </c>
      <c r="BO79" s="71">
        <f t="shared" si="7"/>
        <v>2000</v>
      </c>
      <c r="BP79" s="71">
        <f t="shared" si="8"/>
        <v>980</v>
      </c>
      <c r="BQ79" s="71">
        <f t="shared" si="9"/>
        <v>4000</v>
      </c>
      <c r="BR79" s="71">
        <f t="shared" si="10"/>
        <v>3000</v>
      </c>
      <c r="BS79" s="71">
        <f t="shared" si="11"/>
        <v>2000</v>
      </c>
      <c r="BT79" s="71">
        <f t="shared" si="12"/>
        <v>26440</v>
      </c>
      <c r="BU79" s="71">
        <f t="shared" si="13"/>
        <v>0.9442857143</v>
      </c>
      <c r="BV79" s="71">
        <f t="shared" si="14"/>
        <v>94.42857143</v>
      </c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</row>
    <row r="80">
      <c r="A80" s="2" t="s">
        <v>322</v>
      </c>
      <c r="B80" s="2" t="s">
        <v>323</v>
      </c>
      <c r="C80" s="13" t="s">
        <v>324</v>
      </c>
      <c r="D80" s="13" t="s">
        <v>222</v>
      </c>
      <c r="E80" s="2">
        <v>9531073.0</v>
      </c>
      <c r="F80" s="44">
        <v>100.0</v>
      </c>
      <c r="G80" s="44">
        <v>100.0</v>
      </c>
      <c r="H80" s="44">
        <v>100.0</v>
      </c>
      <c r="I80" s="44">
        <v>100.0</v>
      </c>
      <c r="J80" s="44">
        <v>100.0</v>
      </c>
      <c r="K80" s="44">
        <v>80.0</v>
      </c>
      <c r="L80" s="73">
        <v>100.0</v>
      </c>
      <c r="M80" s="73">
        <v>100.0</v>
      </c>
      <c r="N80" s="44">
        <v>100.0</v>
      </c>
      <c r="O80" s="44">
        <v>100.0</v>
      </c>
      <c r="P80" s="44">
        <v>100.0</v>
      </c>
      <c r="Q80" s="44">
        <v>100.0</v>
      </c>
      <c r="R80" s="44">
        <v>100.0</v>
      </c>
      <c r="S80" s="44">
        <v>100.0</v>
      </c>
      <c r="T80" s="73">
        <v>100.0</v>
      </c>
      <c r="U80" s="73">
        <v>100.0</v>
      </c>
      <c r="V80" s="73">
        <v>100.0</v>
      </c>
      <c r="W80" s="73">
        <v>100.0</v>
      </c>
      <c r="X80" s="73">
        <v>100.0</v>
      </c>
      <c r="Y80" s="73">
        <v>100.0</v>
      </c>
      <c r="Z80" s="73">
        <v>100.0</v>
      </c>
      <c r="AA80" s="73">
        <v>100.0</v>
      </c>
      <c r="AB80" s="73">
        <v>100.0</v>
      </c>
      <c r="AC80" s="73">
        <v>100.0</v>
      </c>
      <c r="AD80" s="73">
        <v>100.0</v>
      </c>
      <c r="AE80" s="73">
        <v>100.0</v>
      </c>
      <c r="AF80" s="73">
        <v>100.0</v>
      </c>
      <c r="AG80" s="112">
        <v>100.0</v>
      </c>
      <c r="AH80" s="112">
        <v>100.0</v>
      </c>
      <c r="AI80" s="112">
        <v>100.0</v>
      </c>
      <c r="AJ80" s="112">
        <v>100.0</v>
      </c>
      <c r="AK80" s="112">
        <v>100.0</v>
      </c>
      <c r="AL80" s="73">
        <v>100.0</v>
      </c>
      <c r="AM80" s="73">
        <v>100.0</v>
      </c>
      <c r="AN80" s="73">
        <v>100.0</v>
      </c>
      <c r="AO80" s="73">
        <v>100.0</v>
      </c>
      <c r="AP80" s="55">
        <v>100.0</v>
      </c>
      <c r="AQ80" s="55">
        <v>100.0</v>
      </c>
      <c r="AR80" s="73">
        <v>100.0</v>
      </c>
      <c r="AS80" s="73">
        <v>100.0</v>
      </c>
      <c r="AT80" s="73">
        <v>100.0</v>
      </c>
      <c r="AU80" s="73">
        <v>100.0</v>
      </c>
      <c r="AV80" s="73">
        <v>100.0</v>
      </c>
      <c r="AW80" s="73">
        <v>100.0</v>
      </c>
      <c r="AX80" s="73">
        <v>100.0</v>
      </c>
      <c r="AY80" s="73">
        <v>100.0</v>
      </c>
      <c r="AZ80" s="73">
        <v>100.0</v>
      </c>
      <c r="BA80" s="73">
        <v>100.0</v>
      </c>
      <c r="BB80" s="73">
        <v>100.0</v>
      </c>
      <c r="BC80" s="73">
        <v>100.0</v>
      </c>
      <c r="BD80" s="73">
        <v>100.0</v>
      </c>
      <c r="BE80" s="73">
        <v>100.0</v>
      </c>
      <c r="BF80" s="73">
        <v>100.0</v>
      </c>
      <c r="BG80" s="73">
        <v>100.0</v>
      </c>
      <c r="BH80" s="73">
        <v>100.0</v>
      </c>
      <c r="BI80" s="73">
        <v>100.0</v>
      </c>
      <c r="BJ80" s="57">
        <f t="shared" si="2"/>
        <v>2960</v>
      </c>
      <c r="BK80" s="71">
        <f t="shared" si="3"/>
        <v>4000</v>
      </c>
      <c r="BL80" s="71">
        <f t="shared" si="4"/>
        <v>4000</v>
      </c>
      <c r="BM80" s="71">
        <f t="shared" si="5"/>
        <v>1000</v>
      </c>
      <c r="BN80" s="71">
        <f t="shared" si="6"/>
        <v>4000</v>
      </c>
      <c r="BO80" s="71">
        <f t="shared" si="7"/>
        <v>2000</v>
      </c>
      <c r="BP80" s="71">
        <f t="shared" si="8"/>
        <v>1000</v>
      </c>
      <c r="BQ80" s="71">
        <f t="shared" si="9"/>
        <v>4000</v>
      </c>
      <c r="BR80" s="71">
        <f t="shared" si="10"/>
        <v>3000</v>
      </c>
      <c r="BS80" s="71">
        <f t="shared" si="11"/>
        <v>2000</v>
      </c>
      <c r="BT80" s="71">
        <f t="shared" si="12"/>
        <v>27960</v>
      </c>
      <c r="BU80" s="71">
        <f t="shared" si="13"/>
        <v>0.9985714286</v>
      </c>
      <c r="BV80" s="71">
        <f t="shared" si="14"/>
        <v>99.85714286</v>
      </c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</row>
    <row r="81">
      <c r="A81" s="2" t="s">
        <v>325</v>
      </c>
      <c r="B81" s="2" t="s">
        <v>326</v>
      </c>
      <c r="C81" s="13" t="s">
        <v>327</v>
      </c>
      <c r="D81" s="13" t="s">
        <v>65</v>
      </c>
      <c r="E81" s="2">
        <v>9531074.0</v>
      </c>
      <c r="F81" s="44">
        <v>100.0</v>
      </c>
      <c r="G81" s="44">
        <v>100.0</v>
      </c>
      <c r="H81" s="44">
        <v>100.0</v>
      </c>
      <c r="I81" s="44">
        <v>100.0</v>
      </c>
      <c r="J81" s="44">
        <v>100.0</v>
      </c>
      <c r="K81" s="44">
        <v>80.0</v>
      </c>
      <c r="L81" s="73">
        <v>100.0</v>
      </c>
      <c r="M81" s="73">
        <v>100.0</v>
      </c>
      <c r="N81" s="44">
        <v>100.0</v>
      </c>
      <c r="O81" s="44">
        <v>100.0</v>
      </c>
      <c r="P81" s="44">
        <v>100.0</v>
      </c>
      <c r="Q81" s="44">
        <v>100.0</v>
      </c>
      <c r="R81" s="44">
        <v>100.0</v>
      </c>
      <c r="S81" s="44">
        <v>90.0</v>
      </c>
      <c r="T81" s="73">
        <v>100.0</v>
      </c>
      <c r="U81" s="73">
        <v>100.0</v>
      </c>
      <c r="V81" s="73">
        <v>100.0</v>
      </c>
      <c r="W81" s="73">
        <v>100.0</v>
      </c>
      <c r="X81" s="73">
        <v>100.0</v>
      </c>
      <c r="Y81" s="73">
        <v>100.0</v>
      </c>
      <c r="Z81" s="73">
        <v>100.0</v>
      </c>
      <c r="AA81" s="73">
        <v>100.0</v>
      </c>
      <c r="AB81" s="73">
        <v>100.0</v>
      </c>
      <c r="AC81" s="73">
        <v>100.0</v>
      </c>
      <c r="AD81" s="71"/>
      <c r="AE81" s="73">
        <v>100.0</v>
      </c>
      <c r="AF81" s="73">
        <v>100.0</v>
      </c>
      <c r="AG81" s="73">
        <v>100.0</v>
      </c>
      <c r="AH81" s="73">
        <v>100.0</v>
      </c>
      <c r="AI81" s="73">
        <v>100.0</v>
      </c>
      <c r="AJ81" s="73">
        <v>100.0</v>
      </c>
      <c r="AK81" s="73">
        <v>100.0</v>
      </c>
      <c r="AL81" s="73">
        <v>100.0</v>
      </c>
      <c r="AM81" s="73">
        <v>100.0</v>
      </c>
      <c r="AN81" s="73">
        <v>100.0</v>
      </c>
      <c r="AO81" s="73">
        <v>100.0</v>
      </c>
      <c r="AP81" s="82">
        <v>100.0</v>
      </c>
      <c r="AQ81" s="82">
        <v>100.0</v>
      </c>
      <c r="AR81" s="73">
        <v>100.0</v>
      </c>
      <c r="AS81" s="73">
        <v>100.0</v>
      </c>
      <c r="AT81" s="73">
        <v>100.0</v>
      </c>
      <c r="AU81" s="73">
        <v>100.0</v>
      </c>
      <c r="AV81" s="73">
        <v>100.0</v>
      </c>
      <c r="AW81" s="73">
        <v>100.0</v>
      </c>
      <c r="AX81" s="73">
        <v>100.0</v>
      </c>
      <c r="AY81" s="73">
        <v>100.0</v>
      </c>
      <c r="AZ81" s="73">
        <v>100.0</v>
      </c>
      <c r="BA81" s="73">
        <v>100.0</v>
      </c>
      <c r="BB81" s="73">
        <v>100.0</v>
      </c>
      <c r="BC81" s="73">
        <v>100.0</v>
      </c>
      <c r="BD81" s="73">
        <v>100.0</v>
      </c>
      <c r="BE81" s="73">
        <v>100.0</v>
      </c>
      <c r="BF81" s="73">
        <v>100.0</v>
      </c>
      <c r="BG81" s="73">
        <v>100.0</v>
      </c>
      <c r="BH81" s="73">
        <v>100.0</v>
      </c>
      <c r="BI81" s="73">
        <v>100.0</v>
      </c>
      <c r="BJ81" s="57">
        <f t="shared" si="2"/>
        <v>2960</v>
      </c>
      <c r="BK81" s="71">
        <f t="shared" si="3"/>
        <v>3980</v>
      </c>
      <c r="BL81" s="71">
        <f t="shared" si="4"/>
        <v>4000</v>
      </c>
      <c r="BM81" s="71">
        <f t="shared" si="5"/>
        <v>1000</v>
      </c>
      <c r="BN81" s="71">
        <f t="shared" si="6"/>
        <v>3200</v>
      </c>
      <c r="BO81" s="71">
        <f t="shared" si="7"/>
        <v>2000</v>
      </c>
      <c r="BP81" s="71">
        <f t="shared" si="8"/>
        <v>1000</v>
      </c>
      <c r="BQ81" s="71">
        <f t="shared" si="9"/>
        <v>4000</v>
      </c>
      <c r="BR81" s="71">
        <f t="shared" si="10"/>
        <v>3000</v>
      </c>
      <c r="BS81" s="71">
        <f t="shared" si="11"/>
        <v>2000</v>
      </c>
      <c r="BT81" s="71">
        <f t="shared" si="12"/>
        <v>27140</v>
      </c>
      <c r="BU81" s="71">
        <f t="shared" si="13"/>
        <v>0.9692857143</v>
      </c>
      <c r="BV81" s="71">
        <f t="shared" si="14"/>
        <v>96.92857143</v>
      </c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</row>
    <row r="82">
      <c r="A82" s="2" t="s">
        <v>328</v>
      </c>
      <c r="B82" s="2" t="s">
        <v>329</v>
      </c>
      <c r="C82" s="13" t="s">
        <v>330</v>
      </c>
      <c r="D82" s="13" t="s">
        <v>331</v>
      </c>
      <c r="E82" s="2">
        <v>9531075.0</v>
      </c>
      <c r="F82" s="44">
        <v>100.0</v>
      </c>
      <c r="G82" s="44">
        <v>100.0</v>
      </c>
      <c r="H82" s="44">
        <v>100.0</v>
      </c>
      <c r="I82" s="44">
        <v>100.0</v>
      </c>
      <c r="J82" s="44">
        <v>100.0</v>
      </c>
      <c r="K82" s="44">
        <v>80.0</v>
      </c>
      <c r="L82" s="73">
        <v>100.0</v>
      </c>
      <c r="M82" s="73">
        <v>100.0</v>
      </c>
      <c r="N82" s="44">
        <v>100.0</v>
      </c>
      <c r="O82" s="44">
        <v>100.0</v>
      </c>
      <c r="P82" s="44">
        <v>100.0</v>
      </c>
      <c r="Q82" s="44">
        <v>100.0</v>
      </c>
      <c r="R82" s="44">
        <v>80.0</v>
      </c>
      <c r="S82" s="44">
        <v>50.0</v>
      </c>
      <c r="T82" s="73">
        <v>100.0</v>
      </c>
      <c r="U82" s="73">
        <v>100.0</v>
      </c>
      <c r="V82" s="73">
        <v>100.0</v>
      </c>
      <c r="W82" s="73">
        <v>100.0</v>
      </c>
      <c r="X82" s="73">
        <v>100.0</v>
      </c>
      <c r="Y82" s="73">
        <v>100.0</v>
      </c>
      <c r="Z82" s="73">
        <v>100.0</v>
      </c>
      <c r="AA82" s="73">
        <v>100.0</v>
      </c>
      <c r="AB82" s="73">
        <v>100.0</v>
      </c>
      <c r="AC82" s="73">
        <v>100.0</v>
      </c>
      <c r="AD82" s="73">
        <v>100.0</v>
      </c>
      <c r="AE82" s="73">
        <v>100.0</v>
      </c>
      <c r="AF82" s="73">
        <v>100.0</v>
      </c>
      <c r="AG82" s="73">
        <v>100.0</v>
      </c>
      <c r="AH82" s="73">
        <v>100.0</v>
      </c>
      <c r="AI82" s="73">
        <v>100.0</v>
      </c>
      <c r="AJ82" s="73">
        <v>100.0</v>
      </c>
      <c r="AK82" s="73">
        <v>100.0</v>
      </c>
      <c r="AL82" s="73">
        <v>100.0</v>
      </c>
      <c r="AM82" s="73">
        <v>100.0</v>
      </c>
      <c r="AN82" s="73">
        <v>100.0</v>
      </c>
      <c r="AO82" s="73">
        <v>100.0</v>
      </c>
      <c r="AP82" s="42">
        <v>100.0</v>
      </c>
      <c r="AQ82" s="42">
        <v>100.0</v>
      </c>
      <c r="AR82" s="73">
        <v>100.0</v>
      </c>
      <c r="AS82" s="73">
        <v>100.0</v>
      </c>
      <c r="AT82" s="73">
        <v>100.0</v>
      </c>
      <c r="AU82" s="73">
        <v>100.0</v>
      </c>
      <c r="AV82" s="73">
        <v>100.0</v>
      </c>
      <c r="AW82" s="73">
        <v>100.0</v>
      </c>
      <c r="AX82" s="73">
        <v>100.0</v>
      </c>
      <c r="AY82" s="73">
        <v>100.0</v>
      </c>
      <c r="AZ82" s="73">
        <v>100.0</v>
      </c>
      <c r="BA82" s="73">
        <v>100.0</v>
      </c>
      <c r="BB82" s="73">
        <v>100.0</v>
      </c>
      <c r="BC82" s="73">
        <v>100.0</v>
      </c>
      <c r="BD82" s="73">
        <v>100.0</v>
      </c>
      <c r="BE82" s="73">
        <v>100.0</v>
      </c>
      <c r="BF82" s="73">
        <v>100.0</v>
      </c>
      <c r="BG82" s="73">
        <v>100.0</v>
      </c>
      <c r="BH82" s="73">
        <v>100.0</v>
      </c>
      <c r="BI82" s="73">
        <v>100.0</v>
      </c>
      <c r="BJ82" s="57">
        <f t="shared" si="2"/>
        <v>2960</v>
      </c>
      <c r="BK82" s="71">
        <f t="shared" si="3"/>
        <v>3740</v>
      </c>
      <c r="BL82" s="71">
        <f t="shared" si="4"/>
        <v>4000</v>
      </c>
      <c r="BM82" s="71">
        <f t="shared" si="5"/>
        <v>1000</v>
      </c>
      <c r="BN82" s="71">
        <f t="shared" si="6"/>
        <v>4000</v>
      </c>
      <c r="BO82" s="71">
        <f t="shared" si="7"/>
        <v>2000</v>
      </c>
      <c r="BP82" s="71">
        <f t="shared" si="8"/>
        <v>1000</v>
      </c>
      <c r="BQ82" s="71">
        <f t="shared" si="9"/>
        <v>4000</v>
      </c>
      <c r="BR82" s="71">
        <f t="shared" si="10"/>
        <v>3000</v>
      </c>
      <c r="BS82" s="71">
        <f t="shared" si="11"/>
        <v>2000</v>
      </c>
      <c r="BT82" s="71">
        <f t="shared" si="12"/>
        <v>27700</v>
      </c>
      <c r="BU82" s="71">
        <f t="shared" si="13"/>
        <v>0.9892857143</v>
      </c>
      <c r="BV82" s="71">
        <f t="shared" si="14"/>
        <v>98.92857143</v>
      </c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</row>
    <row r="83">
      <c r="A83" s="2" t="s">
        <v>332</v>
      </c>
      <c r="B83" s="2" t="s">
        <v>333</v>
      </c>
      <c r="C83" s="13" t="s">
        <v>334</v>
      </c>
      <c r="D83" s="13" t="s">
        <v>54</v>
      </c>
      <c r="E83" s="2">
        <v>9531076.0</v>
      </c>
      <c r="F83" s="44">
        <v>100.0</v>
      </c>
      <c r="G83" s="44">
        <v>100.0</v>
      </c>
      <c r="H83" s="44">
        <v>100.0</v>
      </c>
      <c r="I83" s="44">
        <v>100.0</v>
      </c>
      <c r="J83" s="44">
        <v>100.0</v>
      </c>
      <c r="K83" s="44">
        <v>100.0</v>
      </c>
      <c r="L83" s="73">
        <v>100.0</v>
      </c>
      <c r="M83" s="73">
        <v>100.0</v>
      </c>
      <c r="N83" s="44">
        <v>100.0</v>
      </c>
      <c r="O83" s="44">
        <v>100.0</v>
      </c>
      <c r="P83" s="44">
        <v>100.0</v>
      </c>
      <c r="Q83" s="44">
        <v>100.0</v>
      </c>
      <c r="R83" s="44">
        <v>100.0</v>
      </c>
      <c r="S83" s="44">
        <v>100.0</v>
      </c>
      <c r="T83" s="73">
        <v>100.0</v>
      </c>
      <c r="U83" s="73">
        <v>90.0</v>
      </c>
      <c r="V83" s="73">
        <v>100.0</v>
      </c>
      <c r="W83" s="73">
        <v>100.0</v>
      </c>
      <c r="X83" s="73">
        <v>70.0</v>
      </c>
      <c r="Y83" s="73">
        <v>80.0</v>
      </c>
      <c r="Z83" s="71"/>
      <c r="AA83" s="71"/>
      <c r="AB83" s="73">
        <v>100.0</v>
      </c>
      <c r="AC83" s="73">
        <v>100.0</v>
      </c>
      <c r="AD83" s="73">
        <v>100.0</v>
      </c>
      <c r="AE83" s="73">
        <v>100.0</v>
      </c>
      <c r="AF83" s="73">
        <v>100.0</v>
      </c>
      <c r="AG83" s="73">
        <v>100.0</v>
      </c>
      <c r="AH83" s="73">
        <v>100.0</v>
      </c>
      <c r="AI83" s="73">
        <v>100.0</v>
      </c>
      <c r="AJ83" s="73">
        <v>100.0</v>
      </c>
      <c r="AK83" s="73">
        <v>100.0</v>
      </c>
      <c r="AL83" s="73">
        <v>100.0</v>
      </c>
      <c r="AM83" s="73">
        <v>100.0</v>
      </c>
      <c r="AN83" s="73">
        <v>100.0</v>
      </c>
      <c r="AO83" s="73">
        <v>100.0</v>
      </c>
      <c r="AP83" s="84">
        <v>100.0</v>
      </c>
      <c r="AQ83" s="84">
        <v>80.0</v>
      </c>
      <c r="AR83" s="80">
        <v>100.0</v>
      </c>
      <c r="AS83" s="80">
        <v>100.0</v>
      </c>
      <c r="AT83" s="80">
        <v>100.0</v>
      </c>
      <c r="AU83" s="80">
        <v>100.0</v>
      </c>
      <c r="AV83" s="80">
        <v>100.0</v>
      </c>
      <c r="AW83" s="81">
        <v>50.0</v>
      </c>
      <c r="AX83" s="80">
        <v>100.0</v>
      </c>
      <c r="AY83" s="80">
        <v>100.0</v>
      </c>
      <c r="AZ83" s="73">
        <v>100.0</v>
      </c>
      <c r="BA83" s="73">
        <v>100.0</v>
      </c>
      <c r="BB83" s="73">
        <v>100.0</v>
      </c>
      <c r="BC83" s="73">
        <v>100.0</v>
      </c>
      <c r="BD83" s="73">
        <v>100.0</v>
      </c>
      <c r="BE83" s="73">
        <v>100.0</v>
      </c>
      <c r="BF83" s="73">
        <v>100.0</v>
      </c>
      <c r="BG83" s="73">
        <v>100.0</v>
      </c>
      <c r="BH83" s="73">
        <v>0.0</v>
      </c>
      <c r="BI83" s="73">
        <v>0.0</v>
      </c>
      <c r="BJ83" s="57">
        <f t="shared" si="2"/>
        <v>3000</v>
      </c>
      <c r="BK83" s="71">
        <f t="shared" si="3"/>
        <v>4000</v>
      </c>
      <c r="BL83" s="71">
        <f t="shared" si="4"/>
        <v>2700</v>
      </c>
      <c r="BM83" s="71">
        <f t="shared" si="5"/>
        <v>1000</v>
      </c>
      <c r="BN83" s="71">
        <f t="shared" si="6"/>
        <v>4000</v>
      </c>
      <c r="BO83" s="71">
        <f t="shared" si="7"/>
        <v>2000</v>
      </c>
      <c r="BP83" s="71">
        <f t="shared" si="8"/>
        <v>960</v>
      </c>
      <c r="BQ83" s="71">
        <f t="shared" si="9"/>
        <v>3900</v>
      </c>
      <c r="BR83" s="71">
        <f t="shared" si="10"/>
        <v>3000</v>
      </c>
      <c r="BS83" s="71">
        <f t="shared" si="11"/>
        <v>1000</v>
      </c>
      <c r="BT83" s="71">
        <f t="shared" si="12"/>
        <v>25560</v>
      </c>
      <c r="BU83" s="71">
        <f t="shared" si="13"/>
        <v>0.9128571429</v>
      </c>
      <c r="BV83" s="71">
        <f t="shared" si="14"/>
        <v>91.28571429</v>
      </c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</row>
    <row r="84">
      <c r="A84" s="2" t="s">
        <v>335</v>
      </c>
      <c r="B84" s="2" t="s">
        <v>336</v>
      </c>
      <c r="C84" s="13" t="s">
        <v>337</v>
      </c>
      <c r="D84" s="13" t="s">
        <v>338</v>
      </c>
      <c r="E84" s="2">
        <v>9531078.0</v>
      </c>
      <c r="F84" s="44">
        <v>100.0</v>
      </c>
      <c r="G84" s="44">
        <v>100.0</v>
      </c>
      <c r="H84" s="44">
        <v>100.0</v>
      </c>
      <c r="I84" s="44">
        <v>100.0</v>
      </c>
      <c r="J84" s="44">
        <v>100.0</v>
      </c>
      <c r="K84" s="44">
        <v>80.0</v>
      </c>
      <c r="L84" s="73">
        <v>100.0</v>
      </c>
      <c r="M84" s="73">
        <v>100.0</v>
      </c>
      <c r="N84" s="44">
        <v>100.0</v>
      </c>
      <c r="O84" s="44">
        <v>100.0</v>
      </c>
      <c r="P84" s="44">
        <v>100.0</v>
      </c>
      <c r="Q84" s="44">
        <v>100.0</v>
      </c>
      <c r="R84" s="44">
        <v>100.0</v>
      </c>
      <c r="S84" s="44">
        <v>100.0</v>
      </c>
      <c r="T84" s="73">
        <v>100.0</v>
      </c>
      <c r="U84" s="73">
        <v>100.0</v>
      </c>
      <c r="V84" s="73">
        <v>100.0</v>
      </c>
      <c r="W84" s="73">
        <v>100.0</v>
      </c>
      <c r="X84" s="73">
        <v>100.0</v>
      </c>
      <c r="Y84" s="73">
        <v>100.0</v>
      </c>
      <c r="Z84" s="73">
        <v>100.0</v>
      </c>
      <c r="AA84" s="73">
        <v>100.0</v>
      </c>
      <c r="AB84" s="73">
        <v>100.0</v>
      </c>
      <c r="AC84" s="73">
        <v>100.0</v>
      </c>
      <c r="AD84" s="73">
        <v>100.0</v>
      </c>
      <c r="AE84" s="73">
        <v>100.0</v>
      </c>
      <c r="AF84" s="73">
        <v>100.0</v>
      </c>
      <c r="AG84" s="73">
        <v>100.0</v>
      </c>
      <c r="AH84" s="73">
        <v>100.0</v>
      </c>
      <c r="AI84" s="73">
        <v>100.0</v>
      </c>
      <c r="AJ84" s="73">
        <v>100.0</v>
      </c>
      <c r="AK84" s="73">
        <v>100.0</v>
      </c>
      <c r="AL84" s="73">
        <v>100.0</v>
      </c>
      <c r="AM84" s="73">
        <v>100.0</v>
      </c>
      <c r="AN84" s="73">
        <v>100.0</v>
      </c>
      <c r="AO84" s="73">
        <v>100.0</v>
      </c>
      <c r="AP84" s="42">
        <v>100.0</v>
      </c>
      <c r="AQ84" s="42">
        <v>100.0</v>
      </c>
      <c r="AR84" s="73">
        <v>100.0</v>
      </c>
      <c r="AS84" s="73">
        <v>100.0</v>
      </c>
      <c r="AT84" s="73">
        <v>100.0</v>
      </c>
      <c r="AU84" s="73">
        <v>100.0</v>
      </c>
      <c r="AV84" s="73">
        <v>100.0</v>
      </c>
      <c r="AW84" s="73">
        <v>100.0</v>
      </c>
      <c r="AX84" s="73">
        <v>100.0</v>
      </c>
      <c r="AY84" s="73">
        <v>100.0</v>
      </c>
      <c r="AZ84" s="73">
        <v>100.0</v>
      </c>
      <c r="BA84" s="73">
        <v>100.0</v>
      </c>
      <c r="BB84" s="73">
        <v>100.0</v>
      </c>
      <c r="BC84" s="73">
        <v>100.0</v>
      </c>
      <c r="BD84" s="73">
        <v>100.0</v>
      </c>
      <c r="BE84" s="73">
        <v>100.0</v>
      </c>
      <c r="BF84" s="73">
        <v>100.0</v>
      </c>
      <c r="BG84" s="73">
        <v>100.0</v>
      </c>
      <c r="BH84" s="73">
        <v>100.0</v>
      </c>
      <c r="BI84" s="73">
        <v>100.0</v>
      </c>
      <c r="BJ84" s="57">
        <f t="shared" si="2"/>
        <v>2960</v>
      </c>
      <c r="BK84" s="71">
        <f t="shared" si="3"/>
        <v>4000</v>
      </c>
      <c r="BL84" s="71">
        <f t="shared" si="4"/>
        <v>4000</v>
      </c>
      <c r="BM84" s="71">
        <f t="shared" si="5"/>
        <v>1000</v>
      </c>
      <c r="BN84" s="71">
        <f t="shared" si="6"/>
        <v>4000</v>
      </c>
      <c r="BO84" s="71">
        <f t="shared" si="7"/>
        <v>2000</v>
      </c>
      <c r="BP84" s="71">
        <f t="shared" si="8"/>
        <v>1000</v>
      </c>
      <c r="BQ84" s="71">
        <f t="shared" si="9"/>
        <v>4000</v>
      </c>
      <c r="BR84" s="71">
        <f t="shared" si="10"/>
        <v>3000</v>
      </c>
      <c r="BS84" s="71">
        <f t="shared" si="11"/>
        <v>2000</v>
      </c>
      <c r="BT84" s="71">
        <f t="shared" si="12"/>
        <v>27960</v>
      </c>
      <c r="BU84" s="71">
        <f t="shared" si="13"/>
        <v>0.9985714286</v>
      </c>
      <c r="BV84" s="71">
        <f t="shared" si="14"/>
        <v>99.85714286</v>
      </c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</row>
    <row r="85">
      <c r="A85" s="2" t="s">
        <v>339</v>
      </c>
      <c r="B85" s="2" t="s">
        <v>340</v>
      </c>
      <c r="C85" s="13" t="s">
        <v>337</v>
      </c>
      <c r="D85" s="13" t="s">
        <v>341</v>
      </c>
      <c r="E85" s="2">
        <v>9531079.0</v>
      </c>
      <c r="F85" s="44">
        <v>100.0</v>
      </c>
      <c r="G85" s="44">
        <v>100.0</v>
      </c>
      <c r="H85" s="44">
        <v>100.0</v>
      </c>
      <c r="I85" s="44">
        <v>100.0</v>
      </c>
      <c r="J85" s="44">
        <v>100.0</v>
      </c>
      <c r="K85" s="44">
        <v>80.0</v>
      </c>
      <c r="L85" s="73">
        <v>100.0</v>
      </c>
      <c r="M85" s="73">
        <v>100.0</v>
      </c>
      <c r="N85" s="44">
        <v>100.0</v>
      </c>
      <c r="O85" s="44">
        <v>100.0</v>
      </c>
      <c r="P85" s="44">
        <v>100.0</v>
      </c>
      <c r="Q85" s="44">
        <v>100.0</v>
      </c>
      <c r="R85" s="44">
        <v>100.0</v>
      </c>
      <c r="S85" s="44">
        <v>100.0</v>
      </c>
      <c r="T85" s="73">
        <v>100.0</v>
      </c>
      <c r="U85" s="73">
        <v>100.0</v>
      </c>
      <c r="V85" s="73">
        <v>100.0</v>
      </c>
      <c r="W85" s="73">
        <v>100.0</v>
      </c>
      <c r="X85" s="73">
        <v>80.0</v>
      </c>
      <c r="Y85" s="73">
        <v>100.0</v>
      </c>
      <c r="Z85" s="73">
        <v>0.0</v>
      </c>
      <c r="AA85" s="73">
        <v>0.0</v>
      </c>
      <c r="AB85" s="73">
        <v>100.0</v>
      </c>
      <c r="AC85" s="73">
        <v>100.0</v>
      </c>
      <c r="AD85" s="73">
        <v>100.0</v>
      </c>
      <c r="AE85" s="103">
        <v>100.0</v>
      </c>
      <c r="AF85" s="103">
        <v>100.0</v>
      </c>
      <c r="AG85" s="103">
        <v>100.0</v>
      </c>
      <c r="AH85" s="103">
        <v>100.0</v>
      </c>
      <c r="AI85" s="103">
        <v>100.0</v>
      </c>
      <c r="AJ85" s="103">
        <v>100.0</v>
      </c>
      <c r="AK85" s="103">
        <v>100.0</v>
      </c>
      <c r="AL85" s="73">
        <v>100.0</v>
      </c>
      <c r="AM85" s="73">
        <v>100.0</v>
      </c>
      <c r="AN85" s="73">
        <v>100.0</v>
      </c>
      <c r="AO85" s="73">
        <v>100.0</v>
      </c>
      <c r="AP85" s="109">
        <v>100.0</v>
      </c>
      <c r="AQ85" s="109">
        <v>100.0</v>
      </c>
      <c r="AR85" s="73">
        <v>0.0</v>
      </c>
      <c r="AS85" s="73">
        <v>0.0</v>
      </c>
      <c r="AT85" s="73">
        <v>0.0</v>
      </c>
      <c r="AU85" s="73">
        <v>0.0</v>
      </c>
      <c r="AV85" s="73">
        <v>0.0</v>
      </c>
      <c r="AW85" s="73">
        <v>0.0</v>
      </c>
      <c r="AX85" s="73">
        <v>0.0</v>
      </c>
      <c r="AY85" s="73">
        <v>0.0</v>
      </c>
      <c r="AZ85" s="73">
        <v>100.0</v>
      </c>
      <c r="BA85" s="73">
        <v>100.0</v>
      </c>
      <c r="BB85" s="73">
        <v>100.0</v>
      </c>
      <c r="BC85" s="73">
        <v>100.0</v>
      </c>
      <c r="BD85" s="73">
        <v>100.0</v>
      </c>
      <c r="BE85" s="73">
        <v>100.0</v>
      </c>
      <c r="BF85" s="73">
        <v>100.0</v>
      </c>
      <c r="BG85" s="73">
        <v>100.0</v>
      </c>
      <c r="BH85" s="73">
        <v>100.0</v>
      </c>
      <c r="BI85" s="73">
        <v>100.0</v>
      </c>
      <c r="BJ85" s="57">
        <f t="shared" si="2"/>
        <v>2960</v>
      </c>
      <c r="BK85" s="71">
        <f t="shared" si="3"/>
        <v>4000</v>
      </c>
      <c r="BL85" s="71">
        <f t="shared" si="4"/>
        <v>2840</v>
      </c>
      <c r="BM85" s="71">
        <f t="shared" si="5"/>
        <v>1000</v>
      </c>
      <c r="BN85" s="71">
        <f t="shared" si="6"/>
        <v>4000</v>
      </c>
      <c r="BO85" s="71">
        <f t="shared" si="7"/>
        <v>2000</v>
      </c>
      <c r="BP85" s="71">
        <f t="shared" si="8"/>
        <v>1000</v>
      </c>
      <c r="BQ85" s="71">
        <f t="shared" si="9"/>
        <v>0</v>
      </c>
      <c r="BR85" s="71">
        <f t="shared" si="10"/>
        <v>3000</v>
      </c>
      <c r="BS85" s="71">
        <f t="shared" si="11"/>
        <v>2000</v>
      </c>
      <c r="BT85" s="71">
        <f t="shared" si="12"/>
        <v>22800</v>
      </c>
      <c r="BU85" s="71">
        <f t="shared" si="13"/>
        <v>0.8142857143</v>
      </c>
      <c r="BV85" s="71">
        <f t="shared" si="14"/>
        <v>81.42857143</v>
      </c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</row>
    <row r="86">
      <c r="A86" s="2" t="s">
        <v>342</v>
      </c>
      <c r="B86" s="2" t="s">
        <v>343</v>
      </c>
      <c r="C86" s="13" t="s">
        <v>344</v>
      </c>
      <c r="D86" s="13" t="s">
        <v>345</v>
      </c>
      <c r="E86" s="2">
        <v>9531080.0</v>
      </c>
      <c r="F86" s="44">
        <v>100.0</v>
      </c>
      <c r="G86" s="44">
        <v>100.0</v>
      </c>
      <c r="H86" s="44">
        <v>100.0</v>
      </c>
      <c r="I86" s="44">
        <v>100.0</v>
      </c>
      <c r="J86" s="44">
        <v>100.0</v>
      </c>
      <c r="K86" s="44">
        <v>80.0</v>
      </c>
      <c r="L86" s="73">
        <v>100.0</v>
      </c>
      <c r="M86" s="73">
        <v>100.0</v>
      </c>
      <c r="N86" s="44">
        <v>100.0</v>
      </c>
      <c r="O86" s="44">
        <v>100.0</v>
      </c>
      <c r="P86" s="44">
        <v>100.0</v>
      </c>
      <c r="Q86" s="44">
        <v>100.0</v>
      </c>
      <c r="R86" s="44">
        <v>100.0</v>
      </c>
      <c r="S86" s="44">
        <v>100.0</v>
      </c>
      <c r="T86" s="73">
        <v>100.0</v>
      </c>
      <c r="U86" s="73">
        <v>100.0</v>
      </c>
      <c r="V86" s="73">
        <v>100.0</v>
      </c>
      <c r="W86" s="73">
        <v>100.0</v>
      </c>
      <c r="X86" s="71"/>
      <c r="Y86" s="71"/>
      <c r="Z86" s="71"/>
      <c r="AA86" s="71"/>
      <c r="AB86" s="73">
        <v>100.0</v>
      </c>
      <c r="AC86" s="73">
        <v>100.0</v>
      </c>
      <c r="AD86" s="73">
        <v>100.0</v>
      </c>
      <c r="AE86" s="73">
        <v>100.0</v>
      </c>
      <c r="AF86" s="73">
        <v>100.0</v>
      </c>
      <c r="AG86" s="73">
        <v>100.0</v>
      </c>
      <c r="AH86" s="73">
        <v>100.0</v>
      </c>
      <c r="AI86" s="73">
        <v>100.0</v>
      </c>
      <c r="AJ86" s="73">
        <v>100.0</v>
      </c>
      <c r="AK86" s="73">
        <v>100.0</v>
      </c>
      <c r="AL86" s="73">
        <v>100.0</v>
      </c>
      <c r="AM86" s="73">
        <v>100.0</v>
      </c>
      <c r="AN86" s="73">
        <v>100.0</v>
      </c>
      <c r="AO86" s="73">
        <v>100.0</v>
      </c>
      <c r="AP86" s="42">
        <v>100.0</v>
      </c>
      <c r="AQ86" s="42">
        <v>100.0</v>
      </c>
      <c r="AR86" s="73">
        <v>100.0</v>
      </c>
      <c r="AS86" s="73">
        <v>100.0</v>
      </c>
      <c r="AT86" s="73">
        <v>100.0</v>
      </c>
      <c r="AU86" s="73">
        <v>100.0</v>
      </c>
      <c r="AV86" s="73">
        <v>100.0</v>
      </c>
      <c r="AW86" s="73">
        <v>100.0</v>
      </c>
      <c r="AX86" s="73">
        <v>100.0</v>
      </c>
      <c r="AY86" s="73">
        <v>100.0</v>
      </c>
      <c r="AZ86" s="73">
        <v>100.0</v>
      </c>
      <c r="BA86" s="73">
        <v>100.0</v>
      </c>
      <c r="BB86" s="73">
        <v>100.0</v>
      </c>
      <c r="BC86" s="73">
        <v>100.0</v>
      </c>
      <c r="BD86" s="73">
        <v>100.0</v>
      </c>
      <c r="BE86" s="73">
        <v>100.0</v>
      </c>
      <c r="BF86" s="73">
        <v>100.0</v>
      </c>
      <c r="BG86" s="73">
        <v>100.0</v>
      </c>
      <c r="BH86" s="73">
        <v>100.0</v>
      </c>
      <c r="BI86" s="73">
        <v>100.0</v>
      </c>
      <c r="BJ86" s="57">
        <f t="shared" si="2"/>
        <v>2960</v>
      </c>
      <c r="BK86" s="71">
        <f t="shared" si="3"/>
        <v>4000</v>
      </c>
      <c r="BL86" s="71">
        <f t="shared" si="4"/>
        <v>2000</v>
      </c>
      <c r="BM86" s="71">
        <f t="shared" si="5"/>
        <v>1000</v>
      </c>
      <c r="BN86" s="71">
        <f t="shared" si="6"/>
        <v>4000</v>
      </c>
      <c r="BO86" s="71">
        <f t="shared" si="7"/>
        <v>2000</v>
      </c>
      <c r="BP86" s="71">
        <f t="shared" si="8"/>
        <v>1000</v>
      </c>
      <c r="BQ86" s="71">
        <f t="shared" si="9"/>
        <v>4000</v>
      </c>
      <c r="BR86" s="71">
        <f t="shared" si="10"/>
        <v>3000</v>
      </c>
      <c r="BS86" s="71">
        <f t="shared" si="11"/>
        <v>2000</v>
      </c>
      <c r="BT86" s="71">
        <f t="shared" si="12"/>
        <v>25960</v>
      </c>
      <c r="BU86" s="71">
        <f t="shared" si="13"/>
        <v>0.9271428571</v>
      </c>
      <c r="BV86" s="71">
        <f t="shared" si="14"/>
        <v>92.71428571</v>
      </c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</row>
    <row r="87">
      <c r="A87" s="2" t="s">
        <v>346</v>
      </c>
      <c r="B87" s="2" t="s">
        <v>347</v>
      </c>
      <c r="C87" s="13" t="s">
        <v>348</v>
      </c>
      <c r="D87" s="13" t="s">
        <v>65</v>
      </c>
      <c r="E87" s="2">
        <v>9531081.0</v>
      </c>
      <c r="F87" s="44">
        <v>100.0</v>
      </c>
      <c r="G87" s="44">
        <v>100.0</v>
      </c>
      <c r="H87" s="44">
        <v>100.0</v>
      </c>
      <c r="I87" s="44">
        <v>100.0</v>
      </c>
      <c r="J87" s="44">
        <v>0.0</v>
      </c>
      <c r="K87" s="44">
        <v>0.0</v>
      </c>
      <c r="L87" s="73">
        <v>100.0</v>
      </c>
      <c r="M87" s="73">
        <v>100.0</v>
      </c>
      <c r="N87" s="44">
        <v>100.0</v>
      </c>
      <c r="O87" s="44">
        <v>100.0</v>
      </c>
      <c r="P87" s="44">
        <v>100.0</v>
      </c>
      <c r="Q87" s="44">
        <v>100.0</v>
      </c>
      <c r="R87" s="44">
        <v>100.0</v>
      </c>
      <c r="S87" s="44">
        <v>100.0</v>
      </c>
      <c r="T87" s="73">
        <v>100.0</v>
      </c>
      <c r="U87" s="73">
        <v>100.0</v>
      </c>
      <c r="V87" s="73">
        <v>100.0</v>
      </c>
      <c r="W87" s="73">
        <v>100.0</v>
      </c>
      <c r="X87" s="73">
        <v>0.0</v>
      </c>
      <c r="Y87" s="73">
        <v>0.0</v>
      </c>
      <c r="Z87" s="73">
        <v>0.0</v>
      </c>
      <c r="AA87" s="73">
        <v>0.0</v>
      </c>
      <c r="AB87" s="73">
        <v>100.0</v>
      </c>
      <c r="AC87" s="73">
        <v>100.0</v>
      </c>
      <c r="AD87" s="103">
        <v>100.0</v>
      </c>
      <c r="AE87" s="103">
        <v>100.0</v>
      </c>
      <c r="AF87" s="103">
        <v>100.0</v>
      </c>
      <c r="AG87" s="103">
        <v>100.0</v>
      </c>
      <c r="AH87" s="103">
        <v>100.0</v>
      </c>
      <c r="AI87" s="103">
        <v>100.0</v>
      </c>
      <c r="AJ87" s="103">
        <v>100.0</v>
      </c>
      <c r="AK87" s="103">
        <v>100.0</v>
      </c>
      <c r="AL87" s="73">
        <v>100.0</v>
      </c>
      <c r="AM87" s="73">
        <v>100.0</v>
      </c>
      <c r="AN87" s="73">
        <v>100.0</v>
      </c>
      <c r="AO87" s="73">
        <v>100.0</v>
      </c>
      <c r="AP87" s="82">
        <v>100.0</v>
      </c>
      <c r="AQ87" s="82">
        <v>100.0</v>
      </c>
      <c r="AR87" s="73">
        <v>100.0</v>
      </c>
      <c r="AS87" s="73">
        <v>100.0</v>
      </c>
      <c r="AT87" s="73">
        <v>100.0</v>
      </c>
      <c r="AU87" s="73">
        <v>100.0</v>
      </c>
      <c r="AV87" s="73">
        <v>100.0</v>
      </c>
      <c r="AW87" s="73">
        <v>100.0</v>
      </c>
      <c r="AX87" s="73">
        <v>50.0</v>
      </c>
      <c r="AY87" s="73">
        <v>100.0</v>
      </c>
      <c r="AZ87" s="73">
        <v>100.0</v>
      </c>
      <c r="BA87" s="73">
        <v>100.0</v>
      </c>
      <c r="BB87" s="73">
        <v>100.0</v>
      </c>
      <c r="BC87" s="73">
        <v>100.0</v>
      </c>
      <c r="BD87" s="73">
        <v>100.0</v>
      </c>
      <c r="BE87" s="73">
        <v>100.0</v>
      </c>
      <c r="BF87" s="73">
        <v>100.0</v>
      </c>
      <c r="BG87" s="73">
        <v>100.0</v>
      </c>
      <c r="BH87" s="73">
        <v>100.0</v>
      </c>
      <c r="BI87" s="73">
        <v>100.0</v>
      </c>
      <c r="BJ87" s="57">
        <f t="shared" si="2"/>
        <v>2000</v>
      </c>
      <c r="BK87" s="71">
        <f t="shared" si="3"/>
        <v>4000</v>
      </c>
      <c r="BL87" s="71">
        <f t="shared" si="4"/>
        <v>2000</v>
      </c>
      <c r="BM87" s="71">
        <f t="shared" si="5"/>
        <v>1000</v>
      </c>
      <c r="BN87" s="71">
        <f t="shared" si="6"/>
        <v>4000</v>
      </c>
      <c r="BO87" s="71">
        <f t="shared" si="7"/>
        <v>2000</v>
      </c>
      <c r="BP87" s="71">
        <f t="shared" si="8"/>
        <v>1000</v>
      </c>
      <c r="BQ87" s="71">
        <f t="shared" si="9"/>
        <v>3600</v>
      </c>
      <c r="BR87" s="71">
        <f t="shared" si="10"/>
        <v>3000</v>
      </c>
      <c r="BS87" s="71">
        <f t="shared" si="11"/>
        <v>2000</v>
      </c>
      <c r="BT87" s="71">
        <f t="shared" si="12"/>
        <v>24600</v>
      </c>
      <c r="BU87" s="71">
        <f t="shared" si="13"/>
        <v>0.8785714286</v>
      </c>
      <c r="BV87" s="71">
        <f t="shared" si="14"/>
        <v>87.85714286</v>
      </c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</row>
    <row r="88">
      <c r="A88" s="2" t="s">
        <v>349</v>
      </c>
      <c r="B88" s="2" t="s">
        <v>350</v>
      </c>
      <c r="C88" s="13" t="s">
        <v>351</v>
      </c>
      <c r="D88" s="13" t="s">
        <v>90</v>
      </c>
      <c r="E88" s="2">
        <v>9531083.0</v>
      </c>
      <c r="F88" s="100">
        <v>100.0</v>
      </c>
      <c r="G88" s="100">
        <v>100.0</v>
      </c>
      <c r="H88" s="100">
        <v>100.0</v>
      </c>
      <c r="I88" s="100">
        <v>100.0</v>
      </c>
      <c r="J88" s="100">
        <v>100.0</v>
      </c>
      <c r="K88" s="100">
        <v>80.0</v>
      </c>
      <c r="L88" s="83">
        <v>100.0</v>
      </c>
      <c r="M88" s="83">
        <v>100.0</v>
      </c>
      <c r="N88" s="100">
        <v>100.0</v>
      </c>
      <c r="O88" s="100">
        <v>100.0</v>
      </c>
      <c r="P88" s="100">
        <v>100.0</v>
      </c>
      <c r="Q88" s="100">
        <v>100.0</v>
      </c>
      <c r="R88" s="100">
        <v>100.0</v>
      </c>
      <c r="S88" s="100">
        <v>100.0</v>
      </c>
      <c r="T88" s="83">
        <v>100.0</v>
      </c>
      <c r="U88" s="83">
        <v>100.0</v>
      </c>
      <c r="V88" s="83">
        <v>100.0</v>
      </c>
      <c r="W88" s="83">
        <v>100.0</v>
      </c>
      <c r="X88" s="83">
        <v>100.0</v>
      </c>
      <c r="Y88" s="83">
        <v>100.0</v>
      </c>
      <c r="Z88" s="83"/>
      <c r="AA88" s="75"/>
      <c r="AB88" s="83">
        <v>100.0</v>
      </c>
      <c r="AC88" s="83">
        <v>100.0</v>
      </c>
      <c r="AD88" s="83">
        <v>100.0</v>
      </c>
      <c r="AE88" s="83">
        <v>100.0</v>
      </c>
      <c r="AF88" s="83">
        <v>100.0</v>
      </c>
      <c r="AG88" s="83">
        <v>100.0</v>
      </c>
      <c r="AH88" s="83">
        <v>100.0</v>
      </c>
      <c r="AI88" s="83">
        <v>100.0</v>
      </c>
      <c r="AJ88" s="83">
        <v>100.0</v>
      </c>
      <c r="AK88" s="83">
        <v>100.0</v>
      </c>
      <c r="AL88" s="83">
        <v>100.0</v>
      </c>
      <c r="AM88" s="83">
        <v>100.0</v>
      </c>
      <c r="AN88" s="83">
        <v>100.0</v>
      </c>
      <c r="AO88" s="83">
        <v>100.0</v>
      </c>
      <c r="AP88" s="55">
        <v>100.0</v>
      </c>
      <c r="AQ88" s="55">
        <v>100.0</v>
      </c>
      <c r="AR88" s="73">
        <v>100.0</v>
      </c>
      <c r="AS88" s="73">
        <v>90.0</v>
      </c>
      <c r="AT88" s="73">
        <v>100.0</v>
      </c>
      <c r="AU88" s="73">
        <v>50.0</v>
      </c>
      <c r="AV88" s="73">
        <v>100.0</v>
      </c>
      <c r="AW88" s="73">
        <v>100.0</v>
      </c>
      <c r="AX88" s="73">
        <v>0.0</v>
      </c>
      <c r="AY88" s="73">
        <v>0.0</v>
      </c>
      <c r="AZ88" s="83">
        <v>100.0</v>
      </c>
      <c r="BA88" s="83">
        <v>50.0</v>
      </c>
      <c r="BB88" s="83">
        <v>100.0</v>
      </c>
      <c r="BC88" s="83">
        <v>100.0</v>
      </c>
      <c r="BD88" s="83">
        <v>100.0</v>
      </c>
      <c r="BE88" s="83">
        <v>100.0</v>
      </c>
      <c r="BF88" s="83">
        <v>100.0</v>
      </c>
      <c r="BG88" s="83">
        <v>100.0</v>
      </c>
      <c r="BH88" s="83">
        <v>100.0</v>
      </c>
      <c r="BI88" s="83">
        <v>100.0</v>
      </c>
      <c r="BJ88" s="57">
        <f t="shared" si="2"/>
        <v>2960</v>
      </c>
      <c r="BK88" s="71">
        <f t="shared" si="3"/>
        <v>4000</v>
      </c>
      <c r="BL88" s="71">
        <f t="shared" si="4"/>
        <v>3000</v>
      </c>
      <c r="BM88" s="71">
        <f t="shared" si="5"/>
        <v>1000</v>
      </c>
      <c r="BN88" s="71">
        <f t="shared" si="6"/>
        <v>4000</v>
      </c>
      <c r="BO88" s="71">
        <f t="shared" si="7"/>
        <v>2000</v>
      </c>
      <c r="BP88" s="71">
        <f t="shared" si="8"/>
        <v>1000</v>
      </c>
      <c r="BQ88" s="71">
        <f t="shared" si="9"/>
        <v>2880</v>
      </c>
      <c r="BR88" s="71">
        <f t="shared" si="10"/>
        <v>2900</v>
      </c>
      <c r="BS88" s="71">
        <f t="shared" si="11"/>
        <v>2000</v>
      </c>
      <c r="BT88" s="71">
        <f t="shared" si="12"/>
        <v>25740</v>
      </c>
      <c r="BU88" s="71">
        <f t="shared" si="13"/>
        <v>0.9192857143</v>
      </c>
      <c r="BV88" s="71">
        <f t="shared" si="14"/>
        <v>91.92857143</v>
      </c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</row>
    <row r="89">
      <c r="A89" s="2" t="s">
        <v>352</v>
      </c>
      <c r="B89" s="2" t="s">
        <v>353</v>
      </c>
      <c r="C89" s="13" t="s">
        <v>354</v>
      </c>
      <c r="D89" s="13" t="s">
        <v>65</v>
      </c>
      <c r="E89" s="2">
        <v>9531086.0</v>
      </c>
      <c r="F89" s="44">
        <v>100.0</v>
      </c>
      <c r="G89" s="44">
        <v>100.0</v>
      </c>
      <c r="H89" s="44">
        <v>100.0</v>
      </c>
      <c r="I89" s="44">
        <v>100.0</v>
      </c>
      <c r="J89" s="44">
        <v>100.0</v>
      </c>
      <c r="K89" s="44">
        <v>100.0</v>
      </c>
      <c r="L89" s="73">
        <v>100.0</v>
      </c>
      <c r="M89" s="73">
        <v>100.0</v>
      </c>
      <c r="N89" s="44">
        <v>100.0</v>
      </c>
      <c r="O89" s="44">
        <v>100.0</v>
      </c>
      <c r="P89" s="44">
        <v>100.0</v>
      </c>
      <c r="Q89" s="44">
        <v>100.0</v>
      </c>
      <c r="R89" s="44">
        <v>100.0</v>
      </c>
      <c r="S89" s="44">
        <v>100.0</v>
      </c>
      <c r="T89" s="73">
        <v>100.0</v>
      </c>
      <c r="U89" s="73">
        <v>100.0</v>
      </c>
      <c r="V89" s="73">
        <v>100.0</v>
      </c>
      <c r="W89" s="73">
        <v>100.0</v>
      </c>
      <c r="X89" s="73">
        <v>100.0</v>
      </c>
      <c r="Y89" s="73">
        <v>100.0</v>
      </c>
      <c r="Z89" s="73">
        <v>100.0</v>
      </c>
      <c r="AA89" s="73">
        <v>100.0</v>
      </c>
      <c r="AB89" s="73">
        <v>100.0</v>
      </c>
      <c r="AC89" s="73">
        <v>100.0</v>
      </c>
      <c r="AD89" s="71"/>
      <c r="AE89" s="73">
        <v>100.0</v>
      </c>
      <c r="AF89" s="73">
        <v>100.0</v>
      </c>
      <c r="AG89" s="73">
        <v>100.0</v>
      </c>
      <c r="AH89" s="73">
        <v>100.0</v>
      </c>
      <c r="AI89" s="73">
        <v>100.0</v>
      </c>
      <c r="AJ89" s="73">
        <v>100.0</v>
      </c>
      <c r="AK89" s="73">
        <v>100.0</v>
      </c>
      <c r="AL89" s="73">
        <v>100.0</v>
      </c>
      <c r="AM89" s="73">
        <v>100.0</v>
      </c>
      <c r="AN89" s="73">
        <v>100.0</v>
      </c>
      <c r="AO89" s="73">
        <v>100.0</v>
      </c>
      <c r="AP89" s="82">
        <v>100.0</v>
      </c>
      <c r="AQ89" s="82">
        <v>100.0</v>
      </c>
      <c r="AR89" s="73">
        <v>100.0</v>
      </c>
      <c r="AS89" s="73">
        <v>100.0</v>
      </c>
      <c r="AT89" s="73">
        <v>100.0</v>
      </c>
      <c r="AU89" s="73">
        <v>100.0</v>
      </c>
      <c r="AV89" s="73">
        <v>100.0</v>
      </c>
      <c r="AW89" s="73">
        <v>100.0</v>
      </c>
      <c r="AX89" s="73">
        <v>100.0</v>
      </c>
      <c r="AY89" s="73">
        <v>100.0</v>
      </c>
      <c r="AZ89" s="73">
        <v>100.0</v>
      </c>
      <c r="BA89" s="73">
        <v>100.0</v>
      </c>
      <c r="BB89" s="73">
        <v>100.0</v>
      </c>
      <c r="BC89" s="73">
        <v>100.0</v>
      </c>
      <c r="BD89" s="73">
        <v>100.0</v>
      </c>
      <c r="BE89" s="73">
        <v>100.0</v>
      </c>
      <c r="BF89" s="73">
        <v>50.0</v>
      </c>
      <c r="BG89" s="73">
        <v>50.0</v>
      </c>
      <c r="BH89" s="73">
        <v>100.0</v>
      </c>
      <c r="BI89" s="73">
        <v>100.0</v>
      </c>
      <c r="BJ89" s="57">
        <f t="shared" si="2"/>
        <v>3000</v>
      </c>
      <c r="BK89" s="71">
        <f t="shared" si="3"/>
        <v>4000</v>
      </c>
      <c r="BL89" s="71">
        <f t="shared" si="4"/>
        <v>4000</v>
      </c>
      <c r="BM89" s="71">
        <f t="shared" si="5"/>
        <v>1000</v>
      </c>
      <c r="BN89" s="71">
        <f t="shared" si="6"/>
        <v>3200</v>
      </c>
      <c r="BO89" s="71">
        <f t="shared" si="7"/>
        <v>2000</v>
      </c>
      <c r="BP89" s="71">
        <f t="shared" si="8"/>
        <v>1000</v>
      </c>
      <c r="BQ89" s="71">
        <f t="shared" si="9"/>
        <v>4000</v>
      </c>
      <c r="BR89" s="71">
        <f t="shared" si="10"/>
        <v>3000</v>
      </c>
      <c r="BS89" s="71">
        <f t="shared" si="11"/>
        <v>1500</v>
      </c>
      <c r="BT89" s="71">
        <f t="shared" si="12"/>
        <v>26700</v>
      </c>
      <c r="BU89" s="71">
        <f t="shared" si="13"/>
        <v>0.9535714286</v>
      </c>
      <c r="BV89" s="71">
        <f t="shared" si="14"/>
        <v>95.35714286</v>
      </c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</row>
    <row r="90">
      <c r="A90" s="2" t="s">
        <v>355</v>
      </c>
      <c r="B90" s="2" t="s">
        <v>356</v>
      </c>
      <c r="C90" s="13" t="s">
        <v>357</v>
      </c>
      <c r="D90" s="13" t="s">
        <v>65</v>
      </c>
      <c r="E90" s="2">
        <v>9531087.0</v>
      </c>
      <c r="F90" s="44">
        <v>100.0</v>
      </c>
      <c r="G90" s="44">
        <v>100.0</v>
      </c>
      <c r="H90" s="44">
        <v>100.0</v>
      </c>
      <c r="I90" s="44">
        <v>100.0</v>
      </c>
      <c r="J90" s="44">
        <v>100.0</v>
      </c>
      <c r="K90" s="44">
        <v>80.0</v>
      </c>
      <c r="L90" s="83">
        <v>100.0</v>
      </c>
      <c r="M90" s="83">
        <v>100.0</v>
      </c>
      <c r="N90" s="100">
        <v>100.0</v>
      </c>
      <c r="O90" s="100">
        <v>100.0</v>
      </c>
      <c r="P90" s="100">
        <v>100.0</v>
      </c>
      <c r="Q90" s="100">
        <v>100.0</v>
      </c>
      <c r="R90" s="100">
        <v>100.0</v>
      </c>
      <c r="S90" s="100">
        <v>100.0</v>
      </c>
      <c r="T90" s="83">
        <v>100.0</v>
      </c>
      <c r="U90" s="83">
        <v>100.0</v>
      </c>
      <c r="V90" s="83">
        <v>100.0</v>
      </c>
      <c r="W90" s="83">
        <v>100.0</v>
      </c>
      <c r="X90" s="83">
        <v>100.0</v>
      </c>
      <c r="Y90" s="83">
        <v>100.0</v>
      </c>
      <c r="Z90" s="83">
        <v>100.0</v>
      </c>
      <c r="AA90" s="83">
        <v>100.0</v>
      </c>
      <c r="AB90" s="83">
        <v>100.0</v>
      </c>
      <c r="AC90" s="83">
        <v>100.0</v>
      </c>
      <c r="AD90" s="75"/>
      <c r="AE90" s="83">
        <v>100.0</v>
      </c>
      <c r="AF90" s="83">
        <v>100.0</v>
      </c>
      <c r="AG90" s="83">
        <v>100.0</v>
      </c>
      <c r="AH90" s="83">
        <v>100.0</v>
      </c>
      <c r="AI90" s="83">
        <v>100.0</v>
      </c>
      <c r="AJ90" s="83">
        <v>100.0</v>
      </c>
      <c r="AK90" s="83">
        <v>100.0</v>
      </c>
      <c r="AL90" s="83">
        <v>100.0</v>
      </c>
      <c r="AM90" s="83">
        <v>100.0</v>
      </c>
      <c r="AN90" s="83">
        <v>100.0</v>
      </c>
      <c r="AO90" s="83">
        <v>50.0</v>
      </c>
      <c r="AP90" s="55">
        <v>100.0</v>
      </c>
      <c r="AQ90" s="55">
        <v>100.0</v>
      </c>
      <c r="AR90" s="73">
        <v>100.0</v>
      </c>
      <c r="AS90" s="73">
        <v>100.0</v>
      </c>
      <c r="AT90" s="73">
        <v>100.0</v>
      </c>
      <c r="AU90" s="73">
        <v>100.0</v>
      </c>
      <c r="AV90" s="73">
        <v>100.0</v>
      </c>
      <c r="AW90" s="73">
        <v>100.0</v>
      </c>
      <c r="AX90" s="73">
        <v>100.0</v>
      </c>
      <c r="AY90" s="73">
        <v>100.0</v>
      </c>
      <c r="AZ90" s="83">
        <v>100.0</v>
      </c>
      <c r="BA90" s="83">
        <v>100.0</v>
      </c>
      <c r="BB90" s="83">
        <v>100.0</v>
      </c>
      <c r="BC90" s="83">
        <v>100.0</v>
      </c>
      <c r="BD90" s="83">
        <v>100.0</v>
      </c>
      <c r="BE90" s="83">
        <v>100.0</v>
      </c>
      <c r="BF90" s="83">
        <v>100.0</v>
      </c>
      <c r="BG90" s="83">
        <v>100.0</v>
      </c>
      <c r="BH90" s="83">
        <v>100.0</v>
      </c>
      <c r="BI90" s="83">
        <v>100.0</v>
      </c>
      <c r="BJ90" s="57">
        <f t="shared" si="2"/>
        <v>2960</v>
      </c>
      <c r="BK90" s="71">
        <f t="shared" si="3"/>
        <v>4000</v>
      </c>
      <c r="BL90" s="71">
        <f t="shared" si="4"/>
        <v>4000</v>
      </c>
      <c r="BM90" s="71">
        <f t="shared" si="5"/>
        <v>1000</v>
      </c>
      <c r="BN90" s="71">
        <f t="shared" si="6"/>
        <v>3200</v>
      </c>
      <c r="BO90" s="71">
        <f t="shared" si="7"/>
        <v>1900</v>
      </c>
      <c r="BP90" s="71">
        <f t="shared" si="8"/>
        <v>1000</v>
      </c>
      <c r="BQ90" s="71">
        <f t="shared" si="9"/>
        <v>4000</v>
      </c>
      <c r="BR90" s="71">
        <f t="shared" si="10"/>
        <v>3000</v>
      </c>
      <c r="BS90" s="71">
        <f t="shared" si="11"/>
        <v>2000</v>
      </c>
      <c r="BT90" s="71">
        <f t="shared" si="12"/>
        <v>27060</v>
      </c>
      <c r="BU90" s="71">
        <f t="shared" si="13"/>
        <v>0.9664285714</v>
      </c>
      <c r="BV90" s="71">
        <f t="shared" si="14"/>
        <v>96.64285714</v>
      </c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</row>
    <row r="91">
      <c r="A91" s="2" t="s">
        <v>358</v>
      </c>
      <c r="B91" s="2" t="s">
        <v>359</v>
      </c>
      <c r="C91" s="13" t="s">
        <v>360</v>
      </c>
      <c r="D91" s="13" t="s">
        <v>361</v>
      </c>
      <c r="E91" s="2">
        <v>9531088.0</v>
      </c>
      <c r="F91" s="41"/>
      <c r="G91" s="41"/>
      <c r="H91" s="41"/>
      <c r="I91" s="41"/>
      <c r="J91" s="41"/>
      <c r="K91" s="41"/>
      <c r="L91" s="71"/>
      <c r="M91" s="71"/>
      <c r="N91" s="41"/>
      <c r="O91" s="41"/>
      <c r="P91" s="41"/>
      <c r="Q91" s="41"/>
      <c r="R91" s="41"/>
      <c r="S91" s="4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3">
        <v>0.0</v>
      </c>
      <c r="AE91" s="73">
        <v>0.0</v>
      </c>
      <c r="AF91" s="73">
        <v>0.0</v>
      </c>
      <c r="AG91" s="73">
        <v>0.0</v>
      </c>
      <c r="AH91" s="73">
        <v>0.0</v>
      </c>
      <c r="AI91" s="73">
        <v>0.0</v>
      </c>
      <c r="AJ91" s="73">
        <v>0.0</v>
      </c>
      <c r="AK91" s="73">
        <v>0.0</v>
      </c>
      <c r="AL91" s="71"/>
      <c r="AM91" s="71"/>
      <c r="AN91" s="71"/>
      <c r="AO91" s="71"/>
      <c r="AP91" s="78">
        <v>0.0</v>
      </c>
      <c r="AQ91" s="78">
        <v>0.0</v>
      </c>
      <c r="AR91" s="73" t="s">
        <v>529</v>
      </c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57">
        <f t="shared" si="2"/>
        <v>0</v>
      </c>
      <c r="BK91" s="71">
        <f t="shared" si="3"/>
        <v>0</v>
      </c>
      <c r="BL91" s="71">
        <f t="shared" si="4"/>
        <v>0</v>
      </c>
      <c r="BM91" s="71">
        <f t="shared" si="5"/>
        <v>0</v>
      </c>
      <c r="BN91" s="71">
        <f t="shared" si="6"/>
        <v>0</v>
      </c>
      <c r="BO91" s="71">
        <f t="shared" si="7"/>
        <v>0</v>
      </c>
      <c r="BP91" s="71">
        <f t="shared" si="8"/>
        <v>0</v>
      </c>
      <c r="BQ91" s="73">
        <v>0.0</v>
      </c>
      <c r="BR91" s="71">
        <f t="shared" si="10"/>
        <v>0</v>
      </c>
      <c r="BS91" s="71">
        <f t="shared" si="11"/>
        <v>0</v>
      </c>
      <c r="BT91" s="71">
        <f t="shared" si="12"/>
        <v>0</v>
      </c>
      <c r="BU91" s="71">
        <f t="shared" si="13"/>
        <v>0</v>
      </c>
      <c r="BV91" s="71">
        <f t="shared" si="14"/>
        <v>0</v>
      </c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</row>
    <row r="92">
      <c r="A92" s="2" t="s">
        <v>362</v>
      </c>
      <c r="B92" s="2" t="s">
        <v>363</v>
      </c>
      <c r="C92" s="13" t="s">
        <v>364</v>
      </c>
      <c r="D92" s="13" t="s">
        <v>151</v>
      </c>
      <c r="E92" s="2">
        <v>9531090.0</v>
      </c>
      <c r="F92" s="44">
        <v>100.0</v>
      </c>
      <c r="G92" s="44">
        <v>100.0</v>
      </c>
      <c r="H92" s="44">
        <v>100.0</v>
      </c>
      <c r="I92" s="44">
        <v>100.0</v>
      </c>
      <c r="J92" s="44">
        <v>100.0</v>
      </c>
      <c r="K92" s="44">
        <v>100.0</v>
      </c>
      <c r="L92" s="73">
        <v>100.0</v>
      </c>
      <c r="M92" s="73">
        <v>100.0</v>
      </c>
      <c r="N92" s="44">
        <v>100.0</v>
      </c>
      <c r="O92" s="44">
        <v>100.0</v>
      </c>
      <c r="P92" s="44">
        <v>100.0</v>
      </c>
      <c r="Q92" s="44">
        <v>100.0</v>
      </c>
      <c r="R92" s="44">
        <v>100.0</v>
      </c>
      <c r="S92" s="44">
        <v>100.0</v>
      </c>
      <c r="T92" s="73">
        <v>100.0</v>
      </c>
      <c r="U92" s="73">
        <v>100.0</v>
      </c>
      <c r="V92" s="73">
        <v>100.0</v>
      </c>
      <c r="W92" s="73">
        <v>100.0</v>
      </c>
      <c r="X92" s="73">
        <v>100.0</v>
      </c>
      <c r="Y92" s="73">
        <v>100.0</v>
      </c>
      <c r="Z92" s="73">
        <v>100.0</v>
      </c>
      <c r="AA92" s="73">
        <v>100.0</v>
      </c>
      <c r="AB92" s="73">
        <v>100.0</v>
      </c>
      <c r="AC92" s="73">
        <v>100.0</v>
      </c>
      <c r="AD92" s="73">
        <v>100.0</v>
      </c>
      <c r="AE92" s="73">
        <v>100.0</v>
      </c>
      <c r="AF92" s="73">
        <v>100.0</v>
      </c>
      <c r="AG92" s="73">
        <v>100.0</v>
      </c>
      <c r="AH92" s="73">
        <v>100.0</v>
      </c>
      <c r="AI92" s="73">
        <v>100.0</v>
      </c>
      <c r="AJ92" s="73">
        <v>100.0</v>
      </c>
      <c r="AK92" s="73">
        <v>100.0</v>
      </c>
      <c r="AL92" s="73">
        <v>0.0</v>
      </c>
      <c r="AM92" s="73">
        <v>0.0</v>
      </c>
      <c r="AN92" s="73">
        <v>100.0</v>
      </c>
      <c r="AO92" s="73">
        <v>100.0</v>
      </c>
      <c r="AP92" s="55">
        <v>100.0</v>
      </c>
      <c r="AQ92" s="55">
        <v>100.0</v>
      </c>
      <c r="AR92" s="73">
        <v>100.0</v>
      </c>
      <c r="AS92" s="73">
        <v>100.0</v>
      </c>
      <c r="AT92" s="73">
        <v>100.0</v>
      </c>
      <c r="AU92" s="73">
        <v>100.0</v>
      </c>
      <c r="AV92" s="73">
        <v>100.0</v>
      </c>
      <c r="AW92" s="73">
        <v>100.0</v>
      </c>
      <c r="AX92" s="73">
        <v>100.0</v>
      </c>
      <c r="AY92" s="73">
        <v>100.0</v>
      </c>
      <c r="AZ92" s="73">
        <v>100.0</v>
      </c>
      <c r="BA92" s="73">
        <v>100.0</v>
      </c>
      <c r="BB92" s="73">
        <v>100.0</v>
      </c>
      <c r="BC92" s="73">
        <v>100.0</v>
      </c>
      <c r="BD92" s="73">
        <v>100.0</v>
      </c>
      <c r="BE92" s="73">
        <v>100.0</v>
      </c>
      <c r="BF92" s="73">
        <v>100.0</v>
      </c>
      <c r="BG92" s="73">
        <v>100.0</v>
      </c>
      <c r="BH92" s="73">
        <v>100.0</v>
      </c>
      <c r="BI92" s="73">
        <v>100.0</v>
      </c>
      <c r="BJ92" s="57">
        <f t="shared" si="2"/>
        <v>3000</v>
      </c>
      <c r="BK92" s="71">
        <f t="shared" si="3"/>
        <v>4000</v>
      </c>
      <c r="BL92" s="71">
        <f t="shared" si="4"/>
        <v>4000</v>
      </c>
      <c r="BM92" s="71">
        <f t="shared" si="5"/>
        <v>1000</v>
      </c>
      <c r="BN92" s="71">
        <f t="shared" si="6"/>
        <v>4000</v>
      </c>
      <c r="BO92" s="71">
        <f t="shared" si="7"/>
        <v>1000</v>
      </c>
      <c r="BP92" s="71">
        <f t="shared" si="8"/>
        <v>1000</v>
      </c>
      <c r="BQ92" s="71">
        <f t="shared" ref="BQ92:BQ130" si="15">AR$5*AR92+AS$5*AS92+AT$5*AT92+AU$5*AU92+AV$5*AV92+AW$5*AW92+AX$5*AX92+AY$5*AY92</f>
        <v>4000</v>
      </c>
      <c r="BR92" s="71">
        <f t="shared" si="10"/>
        <v>3000</v>
      </c>
      <c r="BS92" s="71">
        <f t="shared" si="11"/>
        <v>2000</v>
      </c>
      <c r="BT92" s="71">
        <f t="shared" si="12"/>
        <v>27000</v>
      </c>
      <c r="BU92" s="71">
        <f t="shared" si="13"/>
        <v>0.9642857143</v>
      </c>
      <c r="BV92" s="71">
        <f t="shared" si="14"/>
        <v>96.42857143</v>
      </c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</row>
    <row r="93">
      <c r="A93" s="2" t="s">
        <v>365</v>
      </c>
      <c r="B93" s="2" t="s">
        <v>366</v>
      </c>
      <c r="C93" s="13" t="s">
        <v>367</v>
      </c>
      <c r="D93" s="13" t="s">
        <v>25</v>
      </c>
      <c r="E93" s="2">
        <v>9531091.0</v>
      </c>
      <c r="F93" s="44">
        <v>100.0</v>
      </c>
      <c r="G93" s="44">
        <v>100.0</v>
      </c>
      <c r="H93" s="44">
        <v>100.0</v>
      </c>
      <c r="I93" s="44">
        <v>100.0</v>
      </c>
      <c r="J93" s="44">
        <v>100.0</v>
      </c>
      <c r="K93" s="44">
        <v>80.0</v>
      </c>
      <c r="L93" s="73">
        <v>100.0</v>
      </c>
      <c r="M93" s="73">
        <v>100.0</v>
      </c>
      <c r="N93" s="44">
        <v>100.0</v>
      </c>
      <c r="O93" s="44">
        <v>50.0</v>
      </c>
      <c r="P93" s="44">
        <v>100.0</v>
      </c>
      <c r="Q93" s="44">
        <v>100.0</v>
      </c>
      <c r="R93" s="44">
        <v>100.0</v>
      </c>
      <c r="S93" s="44">
        <v>100.0</v>
      </c>
      <c r="T93" s="73">
        <v>100.0</v>
      </c>
      <c r="U93" s="73">
        <v>100.0</v>
      </c>
      <c r="V93" s="73">
        <v>100.0</v>
      </c>
      <c r="W93" s="73">
        <v>100.0</v>
      </c>
      <c r="X93" s="73">
        <v>100.0</v>
      </c>
      <c r="Y93" s="73">
        <v>100.0</v>
      </c>
      <c r="Z93" s="73">
        <v>100.0</v>
      </c>
      <c r="AA93" s="73">
        <v>100.0</v>
      </c>
      <c r="AB93" s="73">
        <v>100.0</v>
      </c>
      <c r="AC93" s="73">
        <v>50.0</v>
      </c>
      <c r="AD93" s="73">
        <v>100.0</v>
      </c>
      <c r="AE93" s="103">
        <v>100.0</v>
      </c>
      <c r="AF93" s="103">
        <v>100.0</v>
      </c>
      <c r="AG93" s="103">
        <v>100.0</v>
      </c>
      <c r="AH93" s="103">
        <v>100.0</v>
      </c>
      <c r="AI93" s="103">
        <v>100.0</v>
      </c>
      <c r="AJ93" s="103">
        <v>100.0</v>
      </c>
      <c r="AK93" s="103">
        <v>100.0</v>
      </c>
      <c r="AL93" s="73">
        <v>100.0</v>
      </c>
      <c r="AM93" s="73">
        <v>100.0</v>
      </c>
      <c r="AN93" s="73">
        <v>100.0</v>
      </c>
      <c r="AO93" s="73">
        <v>100.0</v>
      </c>
      <c r="AP93" s="82">
        <v>100.0</v>
      </c>
      <c r="AQ93" s="82">
        <v>100.0</v>
      </c>
      <c r="AR93" s="73">
        <v>100.0</v>
      </c>
      <c r="AS93" s="73">
        <v>100.0</v>
      </c>
      <c r="AT93" s="73">
        <v>100.0</v>
      </c>
      <c r="AU93" s="73">
        <v>0.0</v>
      </c>
      <c r="AV93" s="73">
        <v>100.0</v>
      </c>
      <c r="AW93" s="73">
        <v>100.0</v>
      </c>
      <c r="AX93" s="73">
        <v>100.0</v>
      </c>
      <c r="AY93" s="73">
        <v>100.0</v>
      </c>
      <c r="AZ93" s="73">
        <v>100.0</v>
      </c>
      <c r="BA93" s="73">
        <v>100.0</v>
      </c>
      <c r="BB93" s="73">
        <v>100.0</v>
      </c>
      <c r="BC93" s="73">
        <v>100.0</v>
      </c>
      <c r="BD93" s="73">
        <v>100.0</v>
      </c>
      <c r="BE93" s="73">
        <v>100.0</v>
      </c>
      <c r="BF93" s="73">
        <v>100.0</v>
      </c>
      <c r="BG93" s="73">
        <v>100.0</v>
      </c>
      <c r="BH93" s="73">
        <v>100.0</v>
      </c>
      <c r="BI93" s="73">
        <v>100.0</v>
      </c>
      <c r="BJ93" s="57">
        <f t="shared" si="2"/>
        <v>2960</v>
      </c>
      <c r="BK93" s="71">
        <f t="shared" si="3"/>
        <v>3900</v>
      </c>
      <c r="BL93" s="71">
        <f t="shared" si="4"/>
        <v>4000</v>
      </c>
      <c r="BM93" s="71">
        <f t="shared" si="5"/>
        <v>900</v>
      </c>
      <c r="BN93" s="71">
        <f t="shared" si="6"/>
        <v>4000</v>
      </c>
      <c r="BO93" s="71">
        <f t="shared" si="7"/>
        <v>2000</v>
      </c>
      <c r="BP93" s="71">
        <f t="shared" si="8"/>
        <v>1000</v>
      </c>
      <c r="BQ93" s="71">
        <f t="shared" si="15"/>
        <v>3800</v>
      </c>
      <c r="BR93" s="71">
        <f t="shared" si="10"/>
        <v>3000</v>
      </c>
      <c r="BS93" s="71">
        <f t="shared" si="11"/>
        <v>2000</v>
      </c>
      <c r="BT93" s="71">
        <f t="shared" si="12"/>
        <v>27560</v>
      </c>
      <c r="BU93" s="71">
        <f t="shared" si="13"/>
        <v>0.9842857143</v>
      </c>
      <c r="BV93" s="71">
        <f t="shared" si="14"/>
        <v>98.42857143</v>
      </c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</row>
    <row r="94">
      <c r="A94" s="2" t="s">
        <v>368</v>
      </c>
      <c r="B94" s="2" t="s">
        <v>369</v>
      </c>
      <c r="C94" s="13" t="s">
        <v>370</v>
      </c>
      <c r="D94" s="13" t="s">
        <v>371</v>
      </c>
      <c r="E94" s="2">
        <v>9531092.0</v>
      </c>
      <c r="F94" s="41"/>
      <c r="G94" s="41"/>
      <c r="H94" s="41"/>
      <c r="I94" s="41"/>
      <c r="J94" s="41"/>
      <c r="K94" s="41"/>
      <c r="L94" s="71"/>
      <c r="M94" s="71"/>
      <c r="N94" s="41"/>
      <c r="O94" s="41"/>
      <c r="P94" s="41"/>
      <c r="Q94" s="41"/>
      <c r="R94" s="41"/>
      <c r="S94" s="4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49">
        <v>0.0</v>
      </c>
      <c r="AQ94" s="49">
        <v>0.0</v>
      </c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57">
        <f t="shared" si="2"/>
        <v>0</v>
      </c>
      <c r="BK94" s="71">
        <f t="shared" si="3"/>
        <v>0</v>
      </c>
      <c r="BL94" s="71">
        <f t="shared" si="4"/>
        <v>0</v>
      </c>
      <c r="BM94" s="71">
        <f t="shared" si="5"/>
        <v>0</v>
      </c>
      <c r="BN94" s="71">
        <f t="shared" si="6"/>
        <v>0</v>
      </c>
      <c r="BO94" s="71">
        <f t="shared" si="7"/>
        <v>0</v>
      </c>
      <c r="BP94" s="71">
        <f t="shared" si="8"/>
        <v>0</v>
      </c>
      <c r="BQ94" s="71">
        <f t="shared" si="15"/>
        <v>0</v>
      </c>
      <c r="BR94" s="71">
        <f t="shared" si="10"/>
        <v>0</v>
      </c>
      <c r="BS94" s="71">
        <f t="shared" si="11"/>
        <v>0</v>
      </c>
      <c r="BT94" s="71">
        <f t="shared" si="12"/>
        <v>0</v>
      </c>
      <c r="BU94" s="71">
        <f t="shared" si="13"/>
        <v>0</v>
      </c>
      <c r="BV94" s="71">
        <f t="shared" si="14"/>
        <v>0</v>
      </c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</row>
    <row r="95">
      <c r="A95" s="2" t="s">
        <v>372</v>
      </c>
      <c r="B95" s="2" t="s">
        <v>373</v>
      </c>
      <c r="C95" s="13" t="s">
        <v>374</v>
      </c>
      <c r="D95" s="13" t="s">
        <v>375</v>
      </c>
      <c r="E95" s="2">
        <v>9531093.0</v>
      </c>
      <c r="F95" s="44">
        <v>100.0</v>
      </c>
      <c r="G95" s="44">
        <v>100.0</v>
      </c>
      <c r="H95" s="44">
        <v>100.0</v>
      </c>
      <c r="I95" s="44">
        <v>100.0</v>
      </c>
      <c r="J95" s="44">
        <v>100.0</v>
      </c>
      <c r="K95" s="44">
        <v>80.0</v>
      </c>
      <c r="L95" s="73">
        <v>100.0</v>
      </c>
      <c r="M95" s="73">
        <v>100.0</v>
      </c>
      <c r="N95" s="44">
        <v>100.0</v>
      </c>
      <c r="O95" s="44">
        <v>100.0</v>
      </c>
      <c r="P95" s="44">
        <v>100.0</v>
      </c>
      <c r="Q95" s="44">
        <v>100.0</v>
      </c>
      <c r="R95" s="44">
        <v>100.0</v>
      </c>
      <c r="S95" s="44">
        <v>100.0</v>
      </c>
      <c r="T95" s="73">
        <v>100.0</v>
      </c>
      <c r="U95" s="73">
        <v>100.0</v>
      </c>
      <c r="V95" s="73">
        <v>100.0</v>
      </c>
      <c r="W95" s="73">
        <v>100.0</v>
      </c>
      <c r="X95" s="73">
        <v>100.0</v>
      </c>
      <c r="Y95" s="73">
        <v>100.0</v>
      </c>
      <c r="Z95" s="73">
        <v>100.0</v>
      </c>
      <c r="AA95" s="73">
        <v>100.0</v>
      </c>
      <c r="AB95" s="73">
        <v>100.0</v>
      </c>
      <c r="AC95" s="73">
        <v>100.0</v>
      </c>
      <c r="AD95" s="73">
        <v>100.0</v>
      </c>
      <c r="AE95" s="73">
        <v>100.0</v>
      </c>
      <c r="AF95" s="73">
        <v>100.0</v>
      </c>
      <c r="AG95" s="73">
        <v>100.0</v>
      </c>
      <c r="AH95" s="73">
        <v>100.0</v>
      </c>
      <c r="AI95" s="73">
        <v>100.0</v>
      </c>
      <c r="AJ95" s="73">
        <v>100.0</v>
      </c>
      <c r="AK95" s="73">
        <v>100.0</v>
      </c>
      <c r="AL95" s="73">
        <v>100.0</v>
      </c>
      <c r="AM95" s="73">
        <v>100.0</v>
      </c>
      <c r="AN95" s="73">
        <v>100.0</v>
      </c>
      <c r="AO95" s="73">
        <v>100.0</v>
      </c>
      <c r="AP95" s="84">
        <v>100.0</v>
      </c>
      <c r="AQ95" s="84">
        <v>100.0</v>
      </c>
      <c r="AR95" s="73">
        <v>100.0</v>
      </c>
      <c r="AS95" s="73">
        <v>100.0</v>
      </c>
      <c r="AT95" s="73">
        <v>100.0</v>
      </c>
      <c r="AU95" s="73">
        <v>100.0</v>
      </c>
      <c r="AV95" s="73">
        <v>100.0</v>
      </c>
      <c r="AW95" s="73">
        <v>100.0</v>
      </c>
      <c r="AX95" s="73">
        <v>100.0</v>
      </c>
      <c r="AY95" s="73">
        <v>100.0</v>
      </c>
      <c r="AZ95" s="73">
        <v>100.0</v>
      </c>
      <c r="BA95" s="73">
        <v>100.0</v>
      </c>
      <c r="BB95" s="73">
        <v>100.0</v>
      </c>
      <c r="BC95" s="73">
        <v>100.0</v>
      </c>
      <c r="BD95" s="73">
        <v>100.0</v>
      </c>
      <c r="BE95" s="73">
        <v>100.0</v>
      </c>
      <c r="BF95" s="73">
        <v>100.0</v>
      </c>
      <c r="BG95" s="73">
        <v>100.0</v>
      </c>
      <c r="BH95" s="73">
        <v>100.0</v>
      </c>
      <c r="BI95" s="73">
        <v>100.0</v>
      </c>
      <c r="BJ95" s="57">
        <f t="shared" si="2"/>
        <v>2960</v>
      </c>
      <c r="BK95" s="71">
        <f t="shared" si="3"/>
        <v>4000</v>
      </c>
      <c r="BL95" s="71">
        <f t="shared" si="4"/>
        <v>4000</v>
      </c>
      <c r="BM95" s="71">
        <f t="shared" si="5"/>
        <v>1000</v>
      </c>
      <c r="BN95" s="71">
        <f t="shared" si="6"/>
        <v>4000</v>
      </c>
      <c r="BO95" s="71">
        <f t="shared" si="7"/>
        <v>2000</v>
      </c>
      <c r="BP95" s="71">
        <f t="shared" si="8"/>
        <v>1000</v>
      </c>
      <c r="BQ95" s="71">
        <f t="shared" si="15"/>
        <v>4000</v>
      </c>
      <c r="BR95" s="71">
        <f t="shared" si="10"/>
        <v>3000</v>
      </c>
      <c r="BS95" s="71">
        <f t="shared" si="11"/>
        <v>2000</v>
      </c>
      <c r="BT95" s="71">
        <f t="shared" si="12"/>
        <v>27960</v>
      </c>
      <c r="BU95" s="71">
        <f t="shared" si="13"/>
        <v>0.9985714286</v>
      </c>
      <c r="BV95" s="71">
        <f t="shared" si="14"/>
        <v>99.85714286</v>
      </c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</row>
    <row r="96">
      <c r="A96" s="2" t="s">
        <v>376</v>
      </c>
      <c r="B96" s="2" t="s">
        <v>377</v>
      </c>
      <c r="C96" s="13" t="s">
        <v>378</v>
      </c>
      <c r="D96" s="13" t="s">
        <v>379</v>
      </c>
      <c r="E96" s="2">
        <v>9531094.0</v>
      </c>
      <c r="F96" s="41"/>
      <c r="G96" s="41"/>
      <c r="H96" s="41"/>
      <c r="I96" s="41"/>
      <c r="J96" s="41"/>
      <c r="K96" s="41"/>
      <c r="L96" s="73">
        <v>100.0</v>
      </c>
      <c r="M96" s="73">
        <v>100.0</v>
      </c>
      <c r="N96" s="44">
        <v>100.0</v>
      </c>
      <c r="O96" s="44">
        <v>100.0</v>
      </c>
      <c r="P96" s="44">
        <v>100.0</v>
      </c>
      <c r="Q96" s="44">
        <v>100.0</v>
      </c>
      <c r="R96" s="44">
        <v>100.0</v>
      </c>
      <c r="S96" s="44">
        <v>100.0</v>
      </c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3">
        <v>0.0</v>
      </c>
      <c r="AE96" s="73">
        <v>0.0</v>
      </c>
      <c r="AF96" s="73">
        <v>0.0</v>
      </c>
      <c r="AG96" s="73">
        <v>0.0</v>
      </c>
      <c r="AH96" s="73">
        <v>0.0</v>
      </c>
      <c r="AI96" s="73">
        <v>0.0</v>
      </c>
      <c r="AJ96" s="73">
        <v>0.0</v>
      </c>
      <c r="AK96" s="73">
        <v>0.0</v>
      </c>
      <c r="AL96" s="71"/>
      <c r="AM96" s="71"/>
      <c r="AN96" s="71"/>
      <c r="AO96" s="71"/>
      <c r="AP96" s="49">
        <v>0.0</v>
      </c>
      <c r="AQ96" s="49">
        <v>0.0</v>
      </c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57">
        <f t="shared" si="2"/>
        <v>0</v>
      </c>
      <c r="BK96" s="71">
        <f t="shared" si="3"/>
        <v>4000</v>
      </c>
      <c r="BL96" s="71">
        <f t="shared" si="4"/>
        <v>0</v>
      </c>
      <c r="BM96" s="71">
        <f t="shared" si="5"/>
        <v>0</v>
      </c>
      <c r="BN96" s="71">
        <f t="shared" si="6"/>
        <v>0</v>
      </c>
      <c r="BO96" s="71">
        <f t="shared" si="7"/>
        <v>0</v>
      </c>
      <c r="BP96" s="71">
        <f t="shared" si="8"/>
        <v>0</v>
      </c>
      <c r="BQ96" s="71">
        <f t="shared" si="15"/>
        <v>0</v>
      </c>
      <c r="BR96" s="71">
        <f t="shared" si="10"/>
        <v>0</v>
      </c>
      <c r="BS96" s="71">
        <f t="shared" si="11"/>
        <v>0</v>
      </c>
      <c r="BT96" s="71">
        <f t="shared" si="12"/>
        <v>4000</v>
      </c>
      <c r="BU96" s="71">
        <f t="shared" si="13"/>
        <v>0.1428571429</v>
      </c>
      <c r="BV96" s="71">
        <f t="shared" si="14"/>
        <v>14.28571429</v>
      </c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</row>
    <row r="97">
      <c r="A97" s="2" t="s">
        <v>380</v>
      </c>
      <c r="B97" s="2" t="s">
        <v>381</v>
      </c>
      <c r="C97" s="13" t="s">
        <v>382</v>
      </c>
      <c r="D97" s="13" t="s">
        <v>199</v>
      </c>
      <c r="E97" s="2">
        <v>9531095.0</v>
      </c>
      <c r="F97" s="41"/>
      <c r="G97" s="41"/>
      <c r="H97" s="41"/>
      <c r="I97" s="41"/>
      <c r="J97" s="41"/>
      <c r="K97" s="41"/>
      <c r="L97" s="73"/>
      <c r="M97" s="73"/>
      <c r="N97" s="44"/>
      <c r="O97" s="44"/>
      <c r="P97" s="44"/>
      <c r="Q97" s="44"/>
      <c r="R97" s="44"/>
      <c r="S97" s="44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3">
        <v>0.0</v>
      </c>
      <c r="AE97" s="73">
        <v>0.0</v>
      </c>
      <c r="AF97" s="73">
        <v>0.0</v>
      </c>
      <c r="AG97" s="73">
        <v>0.0</v>
      </c>
      <c r="AH97" s="73">
        <v>0.0</v>
      </c>
      <c r="AI97" s="73">
        <v>0.0</v>
      </c>
      <c r="AJ97" s="73">
        <v>0.0</v>
      </c>
      <c r="AK97" s="73">
        <v>0.0</v>
      </c>
      <c r="AL97" s="71"/>
      <c r="AM97" s="71"/>
      <c r="AN97" s="71"/>
      <c r="AO97" s="71"/>
      <c r="AP97" s="78">
        <v>0.0</v>
      </c>
      <c r="AQ97" s="78">
        <v>0.0</v>
      </c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57">
        <f t="shared" si="2"/>
        <v>0</v>
      </c>
      <c r="BK97" s="71">
        <f t="shared" si="3"/>
        <v>0</v>
      </c>
      <c r="BL97" s="71">
        <f t="shared" si="4"/>
        <v>0</v>
      </c>
      <c r="BM97" s="71">
        <f t="shared" si="5"/>
        <v>0</v>
      </c>
      <c r="BN97" s="71">
        <f t="shared" si="6"/>
        <v>0</v>
      </c>
      <c r="BO97" s="71">
        <f t="shared" si="7"/>
        <v>0</v>
      </c>
      <c r="BP97" s="71">
        <f t="shared" si="8"/>
        <v>0</v>
      </c>
      <c r="BQ97" s="71">
        <f t="shared" si="15"/>
        <v>0</v>
      </c>
      <c r="BR97" s="71">
        <f t="shared" si="10"/>
        <v>0</v>
      </c>
      <c r="BS97" s="71">
        <f t="shared" si="11"/>
        <v>0</v>
      </c>
      <c r="BT97" s="71">
        <f t="shared" si="12"/>
        <v>0</v>
      </c>
      <c r="BU97" s="71">
        <f t="shared" si="13"/>
        <v>0</v>
      </c>
      <c r="BV97" s="71">
        <f t="shared" si="14"/>
        <v>0</v>
      </c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</row>
    <row r="98">
      <c r="A98" s="2" t="s">
        <v>383</v>
      </c>
      <c r="B98" s="2" t="s">
        <v>384</v>
      </c>
      <c r="C98" s="13" t="s">
        <v>385</v>
      </c>
      <c r="D98" s="13" t="s">
        <v>86</v>
      </c>
      <c r="E98" s="2">
        <v>9531096.0</v>
      </c>
      <c r="F98" s="44">
        <v>100.0</v>
      </c>
      <c r="G98" s="44">
        <v>100.0</v>
      </c>
      <c r="H98" s="44">
        <v>100.0</v>
      </c>
      <c r="I98" s="44">
        <v>100.0</v>
      </c>
      <c r="J98" s="44">
        <v>100.0</v>
      </c>
      <c r="K98" s="44">
        <v>100.0</v>
      </c>
      <c r="L98" s="73">
        <v>100.0</v>
      </c>
      <c r="M98" s="73">
        <v>100.0</v>
      </c>
      <c r="N98" s="44">
        <v>100.0</v>
      </c>
      <c r="O98" s="44">
        <v>100.0</v>
      </c>
      <c r="P98" s="44">
        <v>100.0</v>
      </c>
      <c r="Q98" s="44">
        <v>100.0</v>
      </c>
      <c r="R98" s="44">
        <v>90.0</v>
      </c>
      <c r="S98" s="44">
        <v>80.0</v>
      </c>
      <c r="T98" s="73">
        <v>100.0</v>
      </c>
      <c r="U98" s="73">
        <v>100.0</v>
      </c>
      <c r="V98" s="73">
        <v>100.0</v>
      </c>
      <c r="W98" s="73">
        <v>100.0</v>
      </c>
      <c r="X98" s="73">
        <v>100.0</v>
      </c>
      <c r="Y98" s="73">
        <v>100.0</v>
      </c>
      <c r="Z98" s="73">
        <v>100.0</v>
      </c>
      <c r="AA98" s="73">
        <v>100.0</v>
      </c>
      <c r="AB98" s="73">
        <v>100.0</v>
      </c>
      <c r="AC98" s="73">
        <v>50.0</v>
      </c>
      <c r="AD98" s="73">
        <v>100.0</v>
      </c>
      <c r="AE98" s="112">
        <v>100.0</v>
      </c>
      <c r="AF98" s="112">
        <v>100.0</v>
      </c>
      <c r="AG98" s="112">
        <v>100.0</v>
      </c>
      <c r="AH98" s="112">
        <v>100.0</v>
      </c>
      <c r="AI98" s="112">
        <v>100.0</v>
      </c>
      <c r="AJ98" s="112">
        <v>100.0</v>
      </c>
      <c r="AK98" s="112">
        <v>100.0</v>
      </c>
      <c r="AL98" s="73">
        <v>100.0</v>
      </c>
      <c r="AM98" s="73">
        <v>50.0</v>
      </c>
      <c r="AN98" s="73">
        <v>100.0</v>
      </c>
      <c r="AO98" s="73">
        <v>100.0</v>
      </c>
      <c r="AP98" s="55">
        <v>100.0</v>
      </c>
      <c r="AQ98" s="55">
        <v>100.0</v>
      </c>
      <c r="AR98" s="73">
        <v>100.0</v>
      </c>
      <c r="AS98" s="73">
        <v>100.0</v>
      </c>
      <c r="AT98" s="73">
        <v>100.0</v>
      </c>
      <c r="AU98" s="73">
        <v>100.0</v>
      </c>
      <c r="AV98" s="73">
        <v>100.0</v>
      </c>
      <c r="AW98" s="73">
        <v>100.0</v>
      </c>
      <c r="AX98" s="73">
        <v>100.0</v>
      </c>
      <c r="AY98" s="73">
        <v>100.0</v>
      </c>
      <c r="AZ98" s="73">
        <v>100.0</v>
      </c>
      <c r="BA98" s="73">
        <v>100.0</v>
      </c>
      <c r="BB98" s="73">
        <v>100.0</v>
      </c>
      <c r="BC98" s="73">
        <v>100.0</v>
      </c>
      <c r="BD98" s="73">
        <v>100.0</v>
      </c>
      <c r="BE98" s="73">
        <v>100.0</v>
      </c>
      <c r="BF98" s="73">
        <v>100.0</v>
      </c>
      <c r="BG98" s="73">
        <v>100.0</v>
      </c>
      <c r="BH98" s="73">
        <v>100.0</v>
      </c>
      <c r="BI98" s="73">
        <v>100.0</v>
      </c>
      <c r="BJ98" s="57">
        <f t="shared" si="2"/>
        <v>3000</v>
      </c>
      <c r="BK98" s="71">
        <f t="shared" si="3"/>
        <v>3880</v>
      </c>
      <c r="BL98" s="71">
        <f t="shared" si="4"/>
        <v>4000</v>
      </c>
      <c r="BM98" s="71">
        <f t="shared" si="5"/>
        <v>900</v>
      </c>
      <c r="BN98" s="71">
        <f t="shared" si="6"/>
        <v>4000</v>
      </c>
      <c r="BO98" s="71">
        <f t="shared" si="7"/>
        <v>1900</v>
      </c>
      <c r="BP98" s="71">
        <f t="shared" si="8"/>
        <v>1000</v>
      </c>
      <c r="BQ98" s="71">
        <f t="shared" si="15"/>
        <v>4000</v>
      </c>
      <c r="BR98" s="71">
        <f t="shared" si="10"/>
        <v>3000</v>
      </c>
      <c r="BS98" s="71">
        <f t="shared" si="11"/>
        <v>2000</v>
      </c>
      <c r="BT98" s="71">
        <f t="shared" si="12"/>
        <v>27680</v>
      </c>
      <c r="BU98" s="71">
        <f t="shared" si="13"/>
        <v>0.9885714286</v>
      </c>
      <c r="BV98" s="71">
        <f t="shared" si="14"/>
        <v>98.85714286</v>
      </c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</row>
    <row r="99">
      <c r="A99" s="2" t="s">
        <v>386</v>
      </c>
      <c r="B99" s="2" t="s">
        <v>387</v>
      </c>
      <c r="C99" s="13" t="s">
        <v>388</v>
      </c>
      <c r="D99" s="13" t="s">
        <v>389</v>
      </c>
      <c r="E99" s="2">
        <v>9531401.0</v>
      </c>
      <c r="F99" s="44">
        <v>100.0</v>
      </c>
      <c r="G99" s="44">
        <v>100.0</v>
      </c>
      <c r="H99" s="44">
        <v>100.0</v>
      </c>
      <c r="I99" s="44">
        <v>100.0</v>
      </c>
      <c r="J99" s="44">
        <v>100.0</v>
      </c>
      <c r="K99" s="44">
        <v>80.0</v>
      </c>
      <c r="L99" s="73">
        <v>100.0</v>
      </c>
      <c r="M99" s="73">
        <v>100.0</v>
      </c>
      <c r="N99" s="44">
        <v>100.0</v>
      </c>
      <c r="O99" s="44">
        <v>100.0</v>
      </c>
      <c r="P99" s="44">
        <v>100.0</v>
      </c>
      <c r="Q99" s="44">
        <v>100.0</v>
      </c>
      <c r="R99" s="44">
        <v>100.0</v>
      </c>
      <c r="S99" s="44">
        <v>100.0</v>
      </c>
      <c r="T99" s="73">
        <v>100.0</v>
      </c>
      <c r="U99" s="73">
        <v>100.0</v>
      </c>
      <c r="V99" s="73">
        <v>100.0</v>
      </c>
      <c r="W99" s="73">
        <v>100.0</v>
      </c>
      <c r="X99" s="73">
        <v>100.0</v>
      </c>
      <c r="Y99" s="73">
        <v>100.0</v>
      </c>
      <c r="Z99" s="73">
        <v>100.0</v>
      </c>
      <c r="AA99" s="73">
        <v>100.0</v>
      </c>
      <c r="AB99" s="73">
        <v>100.0</v>
      </c>
      <c r="AC99" s="73">
        <v>100.0</v>
      </c>
      <c r="AD99" s="73">
        <v>100.0</v>
      </c>
      <c r="AE99" s="73">
        <v>100.0</v>
      </c>
      <c r="AF99" s="73">
        <v>100.0</v>
      </c>
      <c r="AG99" s="73">
        <v>100.0</v>
      </c>
      <c r="AH99" s="73">
        <v>100.0</v>
      </c>
      <c r="AI99" s="73">
        <v>100.0</v>
      </c>
      <c r="AJ99" s="73">
        <v>100.0</v>
      </c>
      <c r="AK99" s="73">
        <v>100.0</v>
      </c>
      <c r="AL99" s="73">
        <v>100.0</v>
      </c>
      <c r="AM99" s="73">
        <v>100.0</v>
      </c>
      <c r="AN99" s="73">
        <v>100.0</v>
      </c>
      <c r="AO99" s="73">
        <v>100.0</v>
      </c>
      <c r="AP99" s="82">
        <v>100.0</v>
      </c>
      <c r="AQ99" s="82">
        <v>100.0</v>
      </c>
      <c r="AR99" s="80">
        <v>100.0</v>
      </c>
      <c r="AS99" s="80">
        <v>100.0</v>
      </c>
      <c r="AT99" s="80">
        <v>100.0</v>
      </c>
      <c r="AU99" s="80">
        <v>100.0</v>
      </c>
      <c r="AV99" s="80">
        <v>100.0</v>
      </c>
      <c r="AW99" s="80">
        <v>100.0</v>
      </c>
      <c r="AX99" s="80">
        <v>100.0</v>
      </c>
      <c r="AY99" s="80">
        <v>100.0</v>
      </c>
      <c r="AZ99" s="73">
        <v>100.0</v>
      </c>
      <c r="BA99" s="73">
        <v>100.0</v>
      </c>
      <c r="BB99" s="73">
        <v>100.0</v>
      </c>
      <c r="BC99" s="73">
        <v>100.0</v>
      </c>
      <c r="BD99" s="73">
        <v>100.0</v>
      </c>
      <c r="BE99" s="73">
        <v>100.0</v>
      </c>
      <c r="BF99" s="73">
        <v>100.0</v>
      </c>
      <c r="BG99" s="73">
        <v>100.0</v>
      </c>
      <c r="BH99" s="73">
        <v>100.0</v>
      </c>
      <c r="BI99" s="73">
        <v>100.0</v>
      </c>
      <c r="BJ99" s="57">
        <f t="shared" si="2"/>
        <v>2960</v>
      </c>
      <c r="BK99" s="71">
        <f t="shared" si="3"/>
        <v>4000</v>
      </c>
      <c r="BL99" s="71">
        <f t="shared" si="4"/>
        <v>4000</v>
      </c>
      <c r="BM99" s="71">
        <f t="shared" si="5"/>
        <v>1000</v>
      </c>
      <c r="BN99" s="71">
        <f t="shared" si="6"/>
        <v>4000</v>
      </c>
      <c r="BO99" s="71">
        <f t="shared" si="7"/>
        <v>2000</v>
      </c>
      <c r="BP99" s="71">
        <f t="shared" si="8"/>
        <v>1000</v>
      </c>
      <c r="BQ99" s="71">
        <f t="shared" si="15"/>
        <v>4000</v>
      </c>
      <c r="BR99" s="71">
        <f t="shared" si="10"/>
        <v>3000</v>
      </c>
      <c r="BS99" s="71">
        <f t="shared" si="11"/>
        <v>2000</v>
      </c>
      <c r="BT99" s="71">
        <f t="shared" si="12"/>
        <v>27960</v>
      </c>
      <c r="BU99" s="71">
        <f t="shared" si="13"/>
        <v>0.9985714286</v>
      </c>
      <c r="BV99" s="71">
        <f t="shared" si="14"/>
        <v>99.85714286</v>
      </c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</row>
    <row r="100">
      <c r="A100" s="2" t="s">
        <v>390</v>
      </c>
      <c r="B100" s="2" t="s">
        <v>391</v>
      </c>
      <c r="C100" s="13" t="s">
        <v>392</v>
      </c>
      <c r="D100" s="13" t="s">
        <v>393</v>
      </c>
      <c r="E100" s="2">
        <v>9531403.0</v>
      </c>
      <c r="F100" s="44">
        <v>100.0</v>
      </c>
      <c r="G100" s="44">
        <v>100.0</v>
      </c>
      <c r="H100" s="44">
        <v>100.0</v>
      </c>
      <c r="I100" s="44">
        <v>100.0</v>
      </c>
      <c r="J100" s="44">
        <v>100.0</v>
      </c>
      <c r="K100" s="44">
        <v>80.0</v>
      </c>
      <c r="L100" s="73">
        <v>100.0</v>
      </c>
      <c r="M100" s="73">
        <v>100.0</v>
      </c>
      <c r="N100" s="44">
        <v>100.0</v>
      </c>
      <c r="O100" s="44">
        <v>100.0</v>
      </c>
      <c r="P100" s="44">
        <v>100.0</v>
      </c>
      <c r="Q100" s="44">
        <v>100.0</v>
      </c>
      <c r="R100" s="44">
        <v>100.0</v>
      </c>
      <c r="S100" s="44">
        <v>100.0</v>
      </c>
      <c r="T100" s="73">
        <v>100.0</v>
      </c>
      <c r="U100" s="73">
        <v>100.0</v>
      </c>
      <c r="V100" s="73">
        <v>100.0</v>
      </c>
      <c r="W100" s="73">
        <v>100.0</v>
      </c>
      <c r="X100" s="71"/>
      <c r="Y100" s="71"/>
      <c r="Z100" s="73">
        <v>100.0</v>
      </c>
      <c r="AA100" s="73">
        <v>100.0</v>
      </c>
      <c r="AB100" s="73">
        <v>100.0</v>
      </c>
      <c r="AC100" s="73">
        <v>100.0</v>
      </c>
      <c r="AD100" s="73">
        <v>100.0</v>
      </c>
      <c r="AE100" s="73">
        <v>100.0</v>
      </c>
      <c r="AF100" s="73">
        <v>100.0</v>
      </c>
      <c r="AG100" s="73">
        <v>100.0</v>
      </c>
      <c r="AH100" s="73">
        <v>100.0</v>
      </c>
      <c r="AI100" s="73">
        <v>100.0</v>
      </c>
      <c r="AJ100" s="73">
        <v>100.0</v>
      </c>
      <c r="AK100" s="73">
        <v>100.0</v>
      </c>
      <c r="AL100" s="73">
        <v>100.0</v>
      </c>
      <c r="AM100" s="73">
        <v>100.0</v>
      </c>
      <c r="AN100" s="73">
        <v>100.0</v>
      </c>
      <c r="AO100" s="73">
        <v>100.0</v>
      </c>
      <c r="AP100" s="42">
        <v>100.0</v>
      </c>
      <c r="AQ100" s="42">
        <v>100.0</v>
      </c>
      <c r="AR100" s="73">
        <v>100.0</v>
      </c>
      <c r="AS100" s="73">
        <v>100.0</v>
      </c>
      <c r="AT100" s="73">
        <v>100.0</v>
      </c>
      <c r="AU100" s="73">
        <v>100.0</v>
      </c>
      <c r="AV100" s="73">
        <v>100.0</v>
      </c>
      <c r="AW100" s="73">
        <v>100.0</v>
      </c>
      <c r="AX100" s="73">
        <v>100.0</v>
      </c>
      <c r="AY100" s="73">
        <v>100.0</v>
      </c>
      <c r="AZ100" s="73">
        <v>0.0</v>
      </c>
      <c r="BA100" s="73">
        <v>0.0</v>
      </c>
      <c r="BB100" s="73">
        <v>0.0</v>
      </c>
      <c r="BC100" s="73">
        <v>0.0</v>
      </c>
      <c r="BD100" s="73">
        <v>0.0</v>
      </c>
      <c r="BE100" s="73">
        <v>0.0</v>
      </c>
      <c r="BF100" s="73">
        <v>0.0</v>
      </c>
      <c r="BG100" s="73">
        <v>0.0</v>
      </c>
      <c r="BH100" s="73">
        <v>0.0</v>
      </c>
      <c r="BI100" s="73">
        <v>0.0</v>
      </c>
      <c r="BJ100" s="57">
        <f t="shared" si="2"/>
        <v>2960</v>
      </c>
      <c r="BK100" s="71">
        <f t="shared" si="3"/>
        <v>4000</v>
      </c>
      <c r="BL100" s="71">
        <f t="shared" si="4"/>
        <v>3000</v>
      </c>
      <c r="BM100" s="71">
        <f t="shared" si="5"/>
        <v>1000</v>
      </c>
      <c r="BN100" s="71">
        <f t="shared" si="6"/>
        <v>4000</v>
      </c>
      <c r="BO100" s="71">
        <f t="shared" si="7"/>
        <v>2000</v>
      </c>
      <c r="BP100" s="71">
        <f t="shared" si="8"/>
        <v>1000</v>
      </c>
      <c r="BQ100" s="71">
        <f t="shared" si="15"/>
        <v>4000</v>
      </c>
      <c r="BR100" s="71">
        <f t="shared" si="10"/>
        <v>0</v>
      </c>
      <c r="BS100" s="71">
        <f t="shared" si="11"/>
        <v>0</v>
      </c>
      <c r="BT100" s="71">
        <f t="shared" si="12"/>
        <v>21960</v>
      </c>
      <c r="BU100" s="71">
        <f t="shared" si="13"/>
        <v>0.7842857143</v>
      </c>
      <c r="BV100" s="71">
        <f t="shared" si="14"/>
        <v>78.42857143</v>
      </c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</row>
    <row r="101">
      <c r="A101" s="2" t="s">
        <v>394</v>
      </c>
      <c r="B101" s="2" t="s">
        <v>395</v>
      </c>
      <c r="C101" s="13" t="s">
        <v>396</v>
      </c>
      <c r="D101" s="13" t="s">
        <v>397</v>
      </c>
      <c r="E101" s="2">
        <v>9531405.0</v>
      </c>
      <c r="F101" s="44">
        <v>100.0</v>
      </c>
      <c r="G101" s="44">
        <v>100.0</v>
      </c>
      <c r="H101" s="44">
        <v>100.0</v>
      </c>
      <c r="I101" s="44">
        <v>100.0</v>
      </c>
      <c r="J101" s="44">
        <v>100.0</v>
      </c>
      <c r="K101" s="44">
        <v>80.0</v>
      </c>
      <c r="L101" s="73">
        <v>100.0</v>
      </c>
      <c r="M101" s="73">
        <v>100.0</v>
      </c>
      <c r="N101" s="44">
        <v>100.0</v>
      </c>
      <c r="O101" s="44">
        <v>100.0</v>
      </c>
      <c r="P101" s="44">
        <v>100.0</v>
      </c>
      <c r="Q101" s="44">
        <v>100.0</v>
      </c>
      <c r="R101" s="44">
        <v>100.0</v>
      </c>
      <c r="S101" s="44">
        <v>100.0</v>
      </c>
      <c r="T101" s="73">
        <v>100.0</v>
      </c>
      <c r="U101" s="73">
        <v>100.0</v>
      </c>
      <c r="V101" s="73">
        <v>100.0</v>
      </c>
      <c r="W101" s="73">
        <v>100.0</v>
      </c>
      <c r="X101" s="73">
        <v>100.0</v>
      </c>
      <c r="Y101" s="73">
        <v>100.0</v>
      </c>
      <c r="Z101" s="73">
        <v>100.0</v>
      </c>
      <c r="AA101" s="73">
        <v>100.0</v>
      </c>
      <c r="AB101" s="73">
        <v>100.0</v>
      </c>
      <c r="AC101" s="73">
        <v>100.0</v>
      </c>
      <c r="AD101" s="73">
        <v>100.0</v>
      </c>
      <c r="AE101" s="73">
        <v>100.0</v>
      </c>
      <c r="AF101" s="73">
        <v>100.0</v>
      </c>
      <c r="AG101" s="73">
        <v>100.0</v>
      </c>
      <c r="AH101" s="73">
        <v>100.0</v>
      </c>
      <c r="AI101" s="73">
        <v>100.0</v>
      </c>
      <c r="AJ101" s="73">
        <v>100.0</v>
      </c>
      <c r="AK101" s="73">
        <v>100.0</v>
      </c>
      <c r="AL101" s="73">
        <v>100.0</v>
      </c>
      <c r="AM101" s="73">
        <v>100.0</v>
      </c>
      <c r="AN101" s="73">
        <v>100.0</v>
      </c>
      <c r="AO101" s="73">
        <v>100.0</v>
      </c>
      <c r="AP101" s="84">
        <v>100.0</v>
      </c>
      <c r="AQ101" s="84">
        <v>100.0</v>
      </c>
      <c r="AR101" s="73">
        <v>100.0</v>
      </c>
      <c r="AS101" s="73">
        <v>100.0</v>
      </c>
      <c r="AT101" s="73">
        <v>100.0</v>
      </c>
      <c r="AU101" s="73">
        <v>100.0</v>
      </c>
      <c r="AV101" s="73">
        <v>100.0</v>
      </c>
      <c r="AW101" s="73">
        <v>100.0</v>
      </c>
      <c r="AX101" s="73">
        <v>100.0</v>
      </c>
      <c r="AY101" s="73">
        <v>100.0</v>
      </c>
      <c r="AZ101" s="73">
        <v>100.0</v>
      </c>
      <c r="BA101" s="73">
        <v>100.0</v>
      </c>
      <c r="BB101" s="73">
        <v>100.0</v>
      </c>
      <c r="BC101" s="73">
        <v>100.0</v>
      </c>
      <c r="BD101" s="73">
        <v>100.0</v>
      </c>
      <c r="BE101" s="73">
        <v>100.0</v>
      </c>
      <c r="BF101" s="73">
        <v>100.0</v>
      </c>
      <c r="BG101" s="73">
        <v>100.0</v>
      </c>
      <c r="BH101" s="73">
        <v>100.0</v>
      </c>
      <c r="BI101" s="73">
        <v>100.0</v>
      </c>
      <c r="BJ101" s="57">
        <f t="shared" si="2"/>
        <v>2960</v>
      </c>
      <c r="BK101" s="71">
        <f t="shared" si="3"/>
        <v>4000</v>
      </c>
      <c r="BL101" s="71">
        <f t="shared" si="4"/>
        <v>4000</v>
      </c>
      <c r="BM101" s="71">
        <f t="shared" si="5"/>
        <v>1000</v>
      </c>
      <c r="BN101" s="71">
        <f t="shared" si="6"/>
        <v>4000</v>
      </c>
      <c r="BO101" s="71">
        <f t="shared" si="7"/>
        <v>2000</v>
      </c>
      <c r="BP101" s="71">
        <f t="shared" si="8"/>
        <v>1000</v>
      </c>
      <c r="BQ101" s="71">
        <f t="shared" si="15"/>
        <v>4000</v>
      </c>
      <c r="BR101" s="71">
        <f t="shared" si="10"/>
        <v>3000</v>
      </c>
      <c r="BS101" s="71">
        <f t="shared" si="11"/>
        <v>2000</v>
      </c>
      <c r="BT101" s="71">
        <f t="shared" si="12"/>
        <v>27960</v>
      </c>
      <c r="BU101" s="71">
        <f t="shared" si="13"/>
        <v>0.9985714286</v>
      </c>
      <c r="BV101" s="71">
        <f t="shared" si="14"/>
        <v>99.85714286</v>
      </c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</row>
    <row r="102">
      <c r="A102" s="2" t="s">
        <v>398</v>
      </c>
      <c r="B102" s="2" t="s">
        <v>399</v>
      </c>
      <c r="C102" s="13" t="s">
        <v>400</v>
      </c>
      <c r="D102" s="13" t="s">
        <v>401</v>
      </c>
      <c r="E102" s="2">
        <v>9531406.0</v>
      </c>
      <c r="F102" s="44">
        <v>100.0</v>
      </c>
      <c r="G102" s="44">
        <v>100.0</v>
      </c>
      <c r="H102" s="44">
        <v>100.0</v>
      </c>
      <c r="I102" s="44">
        <v>100.0</v>
      </c>
      <c r="J102" s="44">
        <v>100.0</v>
      </c>
      <c r="K102" s="44">
        <v>80.0</v>
      </c>
      <c r="L102" s="73">
        <v>100.0</v>
      </c>
      <c r="M102" s="73">
        <v>100.0</v>
      </c>
      <c r="N102" s="44">
        <v>100.0</v>
      </c>
      <c r="O102" s="44">
        <v>100.0</v>
      </c>
      <c r="P102" s="44">
        <v>100.0</v>
      </c>
      <c r="Q102" s="44">
        <v>100.0</v>
      </c>
      <c r="R102" s="44">
        <v>100.0</v>
      </c>
      <c r="S102" s="44">
        <v>100.0</v>
      </c>
      <c r="T102" s="73">
        <v>100.0</v>
      </c>
      <c r="U102" s="73">
        <v>100.0</v>
      </c>
      <c r="V102" s="73">
        <v>100.0</v>
      </c>
      <c r="W102" s="73">
        <v>100.0</v>
      </c>
      <c r="X102" s="73">
        <v>100.0</v>
      </c>
      <c r="Y102" s="73">
        <v>100.0</v>
      </c>
      <c r="Z102" s="73">
        <v>100.0</v>
      </c>
      <c r="AA102" s="73">
        <v>100.0</v>
      </c>
      <c r="AB102" s="73">
        <v>100.0</v>
      </c>
      <c r="AC102" s="73">
        <v>100.0</v>
      </c>
      <c r="AD102" s="73">
        <v>100.0</v>
      </c>
      <c r="AE102" s="73">
        <v>100.0</v>
      </c>
      <c r="AF102" s="73">
        <v>100.0</v>
      </c>
      <c r="AG102" s="73">
        <v>100.0</v>
      </c>
      <c r="AH102" s="73">
        <v>100.0</v>
      </c>
      <c r="AI102" s="73">
        <v>100.0</v>
      </c>
      <c r="AJ102" s="73">
        <v>100.0</v>
      </c>
      <c r="AK102" s="73">
        <v>100.0</v>
      </c>
      <c r="AL102" s="73">
        <v>100.0</v>
      </c>
      <c r="AM102" s="73">
        <v>100.0</v>
      </c>
      <c r="AN102" s="73">
        <v>100.0</v>
      </c>
      <c r="AO102" s="73">
        <v>100.0</v>
      </c>
      <c r="AP102" s="42">
        <v>100.0</v>
      </c>
      <c r="AQ102" s="42">
        <v>100.0</v>
      </c>
      <c r="AR102" s="73">
        <v>100.0</v>
      </c>
      <c r="AS102" s="73">
        <v>100.0</v>
      </c>
      <c r="AT102" s="73">
        <v>100.0</v>
      </c>
      <c r="AU102" s="73">
        <v>100.0</v>
      </c>
      <c r="AV102" s="73">
        <v>100.0</v>
      </c>
      <c r="AW102" s="73">
        <v>100.0</v>
      </c>
      <c r="AX102" s="73">
        <v>100.0</v>
      </c>
      <c r="AY102" s="73">
        <v>100.0</v>
      </c>
      <c r="AZ102" s="73">
        <v>100.0</v>
      </c>
      <c r="BA102" s="73">
        <v>100.0</v>
      </c>
      <c r="BB102" s="73">
        <v>100.0</v>
      </c>
      <c r="BC102" s="73">
        <v>100.0</v>
      </c>
      <c r="BD102" s="73">
        <v>100.0</v>
      </c>
      <c r="BE102" s="73">
        <v>100.0</v>
      </c>
      <c r="BF102" s="73">
        <v>100.0</v>
      </c>
      <c r="BG102" s="73">
        <v>100.0</v>
      </c>
      <c r="BH102" s="73">
        <v>100.0</v>
      </c>
      <c r="BI102" s="73">
        <v>100.0</v>
      </c>
      <c r="BJ102" s="57">
        <f t="shared" si="2"/>
        <v>2960</v>
      </c>
      <c r="BK102" s="71">
        <f t="shared" si="3"/>
        <v>4000</v>
      </c>
      <c r="BL102" s="71">
        <f t="shared" si="4"/>
        <v>4000</v>
      </c>
      <c r="BM102" s="71">
        <f t="shared" si="5"/>
        <v>1000</v>
      </c>
      <c r="BN102" s="71">
        <f t="shared" si="6"/>
        <v>4000</v>
      </c>
      <c r="BO102" s="71">
        <f t="shared" si="7"/>
        <v>2000</v>
      </c>
      <c r="BP102" s="71">
        <f t="shared" si="8"/>
        <v>1000</v>
      </c>
      <c r="BQ102" s="71">
        <f t="shared" si="15"/>
        <v>4000</v>
      </c>
      <c r="BR102" s="71">
        <f t="shared" si="10"/>
        <v>3000</v>
      </c>
      <c r="BS102" s="71">
        <f t="shared" si="11"/>
        <v>2000</v>
      </c>
      <c r="BT102" s="71">
        <f t="shared" si="12"/>
        <v>27960</v>
      </c>
      <c r="BU102" s="71">
        <f t="shared" si="13"/>
        <v>0.9985714286</v>
      </c>
      <c r="BV102" s="71">
        <f t="shared" si="14"/>
        <v>99.85714286</v>
      </c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</row>
    <row r="103">
      <c r="A103" s="2" t="s">
        <v>402</v>
      </c>
      <c r="B103" s="2" t="s">
        <v>403</v>
      </c>
      <c r="C103" s="13" t="s">
        <v>404</v>
      </c>
      <c r="D103" s="13" t="s">
        <v>405</v>
      </c>
      <c r="E103" s="2">
        <v>9531414.0</v>
      </c>
      <c r="F103" s="100">
        <v>100.0</v>
      </c>
      <c r="G103" s="100">
        <v>100.0</v>
      </c>
      <c r="H103" s="100">
        <v>100.0</v>
      </c>
      <c r="I103" s="100">
        <v>100.0</v>
      </c>
      <c r="J103" s="100">
        <v>100.0</v>
      </c>
      <c r="K103" s="100">
        <v>80.0</v>
      </c>
      <c r="L103" s="83">
        <v>60.0</v>
      </c>
      <c r="M103" s="83">
        <v>70.0</v>
      </c>
      <c r="N103" s="100">
        <v>100.0</v>
      </c>
      <c r="O103" s="100">
        <v>100.0</v>
      </c>
      <c r="P103" s="100">
        <v>70.0</v>
      </c>
      <c r="Q103" s="100">
        <v>80.0</v>
      </c>
      <c r="R103" s="100">
        <v>100.0</v>
      </c>
      <c r="S103" s="100">
        <v>100.0</v>
      </c>
      <c r="T103" s="83">
        <v>100.0</v>
      </c>
      <c r="U103" s="83">
        <v>100.0</v>
      </c>
      <c r="V103" s="83">
        <v>100.0</v>
      </c>
      <c r="W103" s="83">
        <v>100.0</v>
      </c>
      <c r="X103" s="83">
        <v>70.0</v>
      </c>
      <c r="Y103" s="83">
        <v>50.0</v>
      </c>
      <c r="Z103" s="83">
        <v>0.0</v>
      </c>
      <c r="AA103" s="83">
        <v>0.0</v>
      </c>
      <c r="AB103" s="83">
        <v>100.0</v>
      </c>
      <c r="AC103" s="83">
        <v>100.0</v>
      </c>
      <c r="AD103" s="83">
        <v>100.0</v>
      </c>
      <c r="AE103" s="83">
        <v>100.0</v>
      </c>
      <c r="AF103" s="83">
        <v>100.0</v>
      </c>
      <c r="AG103" s="83">
        <v>70.0</v>
      </c>
      <c r="AH103" s="83">
        <v>100.0</v>
      </c>
      <c r="AI103" s="83">
        <v>100.0</v>
      </c>
      <c r="AJ103" s="83">
        <v>100.0</v>
      </c>
      <c r="AK103" s="83">
        <v>100.0</v>
      </c>
      <c r="AL103" s="83">
        <v>100.0</v>
      </c>
      <c r="AM103" s="83">
        <v>100.0</v>
      </c>
      <c r="AN103" s="83">
        <v>100.0</v>
      </c>
      <c r="AO103" s="83">
        <v>100.0</v>
      </c>
      <c r="AP103" s="82">
        <v>100.0</v>
      </c>
      <c r="AQ103" s="82">
        <v>100.0</v>
      </c>
      <c r="AR103" s="73">
        <v>100.0</v>
      </c>
      <c r="AS103" s="73">
        <v>100.0</v>
      </c>
      <c r="AT103" s="73">
        <v>100.0</v>
      </c>
      <c r="AU103" s="73">
        <v>100.0</v>
      </c>
      <c r="AV103" s="73">
        <v>100.0</v>
      </c>
      <c r="AW103" s="73">
        <v>100.0</v>
      </c>
      <c r="AX103" s="73">
        <v>50.0</v>
      </c>
      <c r="AY103" s="73">
        <v>100.0</v>
      </c>
      <c r="AZ103" s="83">
        <v>100.0</v>
      </c>
      <c r="BA103" s="83">
        <v>60.0</v>
      </c>
      <c r="BB103" s="83">
        <v>100.0</v>
      </c>
      <c r="BC103" s="83">
        <v>100.0</v>
      </c>
      <c r="BD103" s="83">
        <v>100.0</v>
      </c>
      <c r="BE103" s="83">
        <v>100.0</v>
      </c>
      <c r="BF103" s="83">
        <v>100.0</v>
      </c>
      <c r="BG103" s="83">
        <v>100.0</v>
      </c>
      <c r="BH103" s="83">
        <v>100.0</v>
      </c>
      <c r="BI103" s="83">
        <v>100.0</v>
      </c>
      <c r="BJ103" s="57">
        <f t="shared" si="2"/>
        <v>2960</v>
      </c>
      <c r="BK103" s="71">
        <f t="shared" si="3"/>
        <v>3340</v>
      </c>
      <c r="BL103" s="71">
        <f t="shared" si="4"/>
        <v>2660</v>
      </c>
      <c r="BM103" s="71">
        <f t="shared" si="5"/>
        <v>1000</v>
      </c>
      <c r="BN103" s="71">
        <f t="shared" si="6"/>
        <v>3940</v>
      </c>
      <c r="BO103" s="71">
        <f t="shared" si="7"/>
        <v>2000</v>
      </c>
      <c r="BP103" s="71">
        <f t="shared" si="8"/>
        <v>1000</v>
      </c>
      <c r="BQ103" s="71">
        <f t="shared" si="15"/>
        <v>3600</v>
      </c>
      <c r="BR103" s="71">
        <f t="shared" si="10"/>
        <v>2920</v>
      </c>
      <c r="BS103" s="71">
        <f t="shared" si="11"/>
        <v>2000</v>
      </c>
      <c r="BT103" s="71">
        <f t="shared" si="12"/>
        <v>25420</v>
      </c>
      <c r="BU103" s="71">
        <f t="shared" si="13"/>
        <v>0.9078571429</v>
      </c>
      <c r="BV103" s="71">
        <f t="shared" si="14"/>
        <v>90.78571429</v>
      </c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</row>
    <row r="104">
      <c r="A104" s="2" t="s">
        <v>406</v>
      </c>
      <c r="B104" s="2" t="s">
        <v>407</v>
      </c>
      <c r="C104" s="13" t="s">
        <v>408</v>
      </c>
      <c r="D104" s="13" t="s">
        <v>409</v>
      </c>
      <c r="E104" s="2">
        <v>9531417.0</v>
      </c>
      <c r="F104" s="44">
        <v>100.0</v>
      </c>
      <c r="G104" s="44">
        <v>100.0</v>
      </c>
      <c r="H104" s="44">
        <v>100.0</v>
      </c>
      <c r="I104" s="44">
        <v>100.0</v>
      </c>
      <c r="J104" s="44">
        <v>100.0</v>
      </c>
      <c r="K104" s="44">
        <v>100.0</v>
      </c>
      <c r="L104" s="73">
        <v>100.0</v>
      </c>
      <c r="M104" s="73">
        <v>100.0</v>
      </c>
      <c r="N104" s="44">
        <v>100.0</v>
      </c>
      <c r="O104" s="44">
        <v>100.0</v>
      </c>
      <c r="P104" s="44">
        <v>100.0</v>
      </c>
      <c r="Q104" s="44">
        <v>100.0</v>
      </c>
      <c r="R104" s="44">
        <v>100.0</v>
      </c>
      <c r="S104" s="44">
        <v>100.0</v>
      </c>
      <c r="T104" s="73">
        <v>100.0</v>
      </c>
      <c r="U104" s="73">
        <v>100.0</v>
      </c>
      <c r="V104" s="73">
        <v>100.0</v>
      </c>
      <c r="W104" s="73">
        <v>100.0</v>
      </c>
      <c r="X104" s="73">
        <v>80.0</v>
      </c>
      <c r="Y104" s="73">
        <v>100.0</v>
      </c>
      <c r="Z104" s="71"/>
      <c r="AA104" s="71"/>
      <c r="AB104" s="73">
        <v>100.0</v>
      </c>
      <c r="AC104" s="73">
        <v>100.0</v>
      </c>
      <c r="AD104" s="73">
        <v>100.0</v>
      </c>
      <c r="AE104" s="73">
        <v>100.0</v>
      </c>
      <c r="AF104" s="73">
        <v>100.0</v>
      </c>
      <c r="AG104" s="73">
        <v>100.0</v>
      </c>
      <c r="AH104" s="73">
        <v>100.0</v>
      </c>
      <c r="AI104" s="73">
        <v>100.0</v>
      </c>
      <c r="AJ104" s="73">
        <v>100.0</v>
      </c>
      <c r="AK104" s="73">
        <v>100.0</v>
      </c>
      <c r="AL104" s="73">
        <v>100.0</v>
      </c>
      <c r="AM104" s="73">
        <v>100.0</v>
      </c>
      <c r="AN104" s="73">
        <v>100.0</v>
      </c>
      <c r="AO104" s="73">
        <v>100.0</v>
      </c>
      <c r="AP104" s="42">
        <v>100.0</v>
      </c>
      <c r="AQ104" s="42">
        <v>80.0</v>
      </c>
      <c r="AR104" s="73">
        <v>100.0</v>
      </c>
      <c r="AS104" s="73">
        <v>50.0</v>
      </c>
      <c r="AT104" s="73">
        <v>100.0</v>
      </c>
      <c r="AU104" s="73">
        <v>100.0</v>
      </c>
      <c r="AV104" s="73">
        <v>100.0</v>
      </c>
      <c r="AW104" s="73">
        <v>50.0</v>
      </c>
      <c r="AX104" s="73">
        <v>100.0</v>
      </c>
      <c r="AY104" s="73">
        <v>100.0</v>
      </c>
      <c r="AZ104" s="73">
        <v>100.0</v>
      </c>
      <c r="BA104" s="73">
        <v>100.0</v>
      </c>
      <c r="BB104" s="73">
        <v>100.0</v>
      </c>
      <c r="BC104" s="73">
        <v>100.0</v>
      </c>
      <c r="BD104" s="73">
        <v>100.0</v>
      </c>
      <c r="BE104" s="73">
        <v>100.0</v>
      </c>
      <c r="BF104" s="73">
        <v>100.0</v>
      </c>
      <c r="BG104" s="73">
        <v>100.0</v>
      </c>
      <c r="BH104" s="73">
        <v>0.0</v>
      </c>
      <c r="BI104" s="73">
        <v>0.0</v>
      </c>
      <c r="BJ104" s="57">
        <f t="shared" si="2"/>
        <v>3000</v>
      </c>
      <c r="BK104" s="71">
        <f t="shared" si="3"/>
        <v>4000</v>
      </c>
      <c r="BL104" s="71">
        <f t="shared" si="4"/>
        <v>2840</v>
      </c>
      <c r="BM104" s="71">
        <f t="shared" si="5"/>
        <v>1000</v>
      </c>
      <c r="BN104" s="71">
        <f t="shared" si="6"/>
        <v>4000</v>
      </c>
      <c r="BO104" s="71">
        <f t="shared" si="7"/>
        <v>2000</v>
      </c>
      <c r="BP104" s="71">
        <f t="shared" si="8"/>
        <v>960</v>
      </c>
      <c r="BQ104" s="71">
        <f t="shared" si="15"/>
        <v>3800</v>
      </c>
      <c r="BR104" s="71">
        <f t="shared" si="10"/>
        <v>3000</v>
      </c>
      <c r="BS104" s="71">
        <f t="shared" si="11"/>
        <v>1000</v>
      </c>
      <c r="BT104" s="71">
        <f t="shared" si="12"/>
        <v>25600</v>
      </c>
      <c r="BU104" s="71">
        <f t="shared" si="13"/>
        <v>0.9142857143</v>
      </c>
      <c r="BV104" s="71">
        <f t="shared" si="14"/>
        <v>91.42857143</v>
      </c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</row>
    <row r="105">
      <c r="A105" s="2" t="s">
        <v>410</v>
      </c>
      <c r="B105" s="2" t="s">
        <v>411</v>
      </c>
      <c r="C105" s="13" t="s">
        <v>412</v>
      </c>
      <c r="D105" s="13" t="s">
        <v>413</v>
      </c>
      <c r="E105" s="2">
        <v>9531420.0</v>
      </c>
      <c r="F105" s="44">
        <v>100.0</v>
      </c>
      <c r="G105" s="44">
        <v>100.0</v>
      </c>
      <c r="H105" s="44">
        <v>100.0</v>
      </c>
      <c r="I105" s="44">
        <v>100.0</v>
      </c>
      <c r="J105" s="44">
        <v>100.0</v>
      </c>
      <c r="K105" s="44">
        <v>80.0</v>
      </c>
      <c r="L105" s="73">
        <v>100.0</v>
      </c>
      <c r="M105" s="73">
        <v>100.0</v>
      </c>
      <c r="N105" s="44">
        <v>100.0</v>
      </c>
      <c r="O105" s="44">
        <v>100.0</v>
      </c>
      <c r="P105" s="44">
        <v>100.0</v>
      </c>
      <c r="Q105" s="44">
        <v>100.0</v>
      </c>
      <c r="R105" s="44">
        <v>100.0</v>
      </c>
      <c r="S105" s="44">
        <v>100.0</v>
      </c>
      <c r="T105" s="73">
        <v>100.0</v>
      </c>
      <c r="U105" s="73">
        <v>100.0</v>
      </c>
      <c r="V105" s="73">
        <v>100.0</v>
      </c>
      <c r="W105" s="73">
        <v>100.0</v>
      </c>
      <c r="X105" s="73">
        <v>100.0</v>
      </c>
      <c r="Y105" s="73">
        <v>100.0</v>
      </c>
      <c r="Z105" s="73">
        <v>100.0</v>
      </c>
      <c r="AA105" s="73">
        <v>100.0</v>
      </c>
      <c r="AB105" s="73">
        <v>100.0</v>
      </c>
      <c r="AC105" s="73">
        <v>0.0</v>
      </c>
      <c r="AD105" s="73">
        <v>100.0</v>
      </c>
      <c r="AE105" s="73">
        <v>100.0</v>
      </c>
      <c r="AF105" s="73">
        <v>100.0</v>
      </c>
      <c r="AG105" s="73">
        <v>100.0</v>
      </c>
      <c r="AH105" s="73">
        <v>0.0</v>
      </c>
      <c r="AI105" s="73">
        <v>0.0</v>
      </c>
      <c r="AJ105" s="73">
        <v>100.0</v>
      </c>
      <c r="AK105" s="73">
        <v>100.0</v>
      </c>
      <c r="AL105" s="73">
        <v>50.0</v>
      </c>
      <c r="AM105" s="73">
        <v>0.0</v>
      </c>
      <c r="AN105" s="73">
        <v>0.0</v>
      </c>
      <c r="AO105" s="73">
        <v>0.0</v>
      </c>
      <c r="AP105" s="84">
        <v>100.0</v>
      </c>
      <c r="AQ105" s="84">
        <v>100.0</v>
      </c>
      <c r="AR105" s="80">
        <v>100.0</v>
      </c>
      <c r="AS105" s="80">
        <v>100.0</v>
      </c>
      <c r="AT105" s="80">
        <v>100.0</v>
      </c>
      <c r="AU105" s="80">
        <v>100.0</v>
      </c>
      <c r="AV105" s="80">
        <v>100.0</v>
      </c>
      <c r="AW105" s="80">
        <v>100.0</v>
      </c>
      <c r="AX105" s="80">
        <v>100.0</v>
      </c>
      <c r="AY105" s="80">
        <v>100.0</v>
      </c>
      <c r="AZ105" s="71"/>
      <c r="BA105" s="71"/>
      <c r="BB105" s="71"/>
      <c r="BC105" s="71"/>
      <c r="BD105" s="71"/>
      <c r="BE105" s="71"/>
      <c r="BF105" s="73">
        <v>100.0</v>
      </c>
      <c r="BG105" s="73">
        <v>100.0</v>
      </c>
      <c r="BH105" s="73">
        <v>100.0</v>
      </c>
      <c r="BI105" s="73">
        <v>100.0</v>
      </c>
      <c r="BJ105" s="57">
        <f t="shared" si="2"/>
        <v>2960</v>
      </c>
      <c r="BK105" s="71">
        <f t="shared" si="3"/>
        <v>4000</v>
      </c>
      <c r="BL105" s="71">
        <f t="shared" si="4"/>
        <v>4000</v>
      </c>
      <c r="BM105" s="71">
        <f t="shared" si="5"/>
        <v>800</v>
      </c>
      <c r="BN105" s="71">
        <f t="shared" si="6"/>
        <v>3000</v>
      </c>
      <c r="BO105" s="71">
        <f t="shared" si="7"/>
        <v>400</v>
      </c>
      <c r="BP105" s="71">
        <f t="shared" si="8"/>
        <v>1000</v>
      </c>
      <c r="BQ105" s="71">
        <f t="shared" si="15"/>
        <v>4000</v>
      </c>
      <c r="BR105" s="71">
        <f t="shared" si="10"/>
        <v>0</v>
      </c>
      <c r="BS105" s="71">
        <f t="shared" si="11"/>
        <v>2000</v>
      </c>
      <c r="BT105" s="71">
        <f t="shared" si="12"/>
        <v>22160</v>
      </c>
      <c r="BU105" s="71">
        <f t="shared" si="13"/>
        <v>0.7914285714</v>
      </c>
      <c r="BV105" s="71">
        <f t="shared" si="14"/>
        <v>79.14285714</v>
      </c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</row>
    <row r="106">
      <c r="A106" s="2" t="s">
        <v>414</v>
      </c>
      <c r="B106" s="2" t="s">
        <v>415</v>
      </c>
      <c r="C106" s="13" t="s">
        <v>416</v>
      </c>
      <c r="D106" s="13" t="s">
        <v>417</v>
      </c>
      <c r="E106" s="2">
        <v>9531422.0</v>
      </c>
      <c r="F106" s="44">
        <v>100.0</v>
      </c>
      <c r="G106" s="44">
        <v>100.0</v>
      </c>
      <c r="H106" s="44">
        <v>100.0</v>
      </c>
      <c r="I106" s="44">
        <v>100.0</v>
      </c>
      <c r="J106" s="44">
        <v>100.0</v>
      </c>
      <c r="K106" s="44">
        <v>80.0</v>
      </c>
      <c r="L106" s="73">
        <v>100.0</v>
      </c>
      <c r="M106" s="73">
        <v>100.0</v>
      </c>
      <c r="N106" s="44">
        <v>100.0</v>
      </c>
      <c r="O106" s="44">
        <v>100.0</v>
      </c>
      <c r="P106" s="44">
        <v>100.0</v>
      </c>
      <c r="Q106" s="44">
        <v>100.0</v>
      </c>
      <c r="R106" s="44">
        <v>100.0</v>
      </c>
      <c r="S106" s="44">
        <v>100.0</v>
      </c>
      <c r="T106" s="73">
        <v>100.0</v>
      </c>
      <c r="U106" s="73">
        <v>100.0</v>
      </c>
      <c r="V106" s="73">
        <v>100.0</v>
      </c>
      <c r="W106" s="73">
        <v>100.0</v>
      </c>
      <c r="X106" s="73">
        <v>100.0</v>
      </c>
      <c r="Y106" s="73">
        <v>100.0</v>
      </c>
      <c r="Z106" s="73">
        <v>100.0</v>
      </c>
      <c r="AA106" s="73">
        <v>100.0</v>
      </c>
      <c r="AB106" s="73">
        <v>100.0</v>
      </c>
      <c r="AC106" s="73">
        <v>100.0</v>
      </c>
      <c r="AD106" s="73">
        <v>100.0</v>
      </c>
      <c r="AE106" s="73">
        <v>100.0</v>
      </c>
      <c r="AF106" s="73">
        <v>100.0</v>
      </c>
      <c r="AG106" s="73">
        <v>100.0</v>
      </c>
      <c r="AH106" s="73">
        <v>100.0</v>
      </c>
      <c r="AI106" s="73">
        <v>100.0</v>
      </c>
      <c r="AJ106" s="73">
        <v>100.0</v>
      </c>
      <c r="AK106" s="73">
        <v>100.0</v>
      </c>
      <c r="AL106" s="73">
        <v>100.0</v>
      </c>
      <c r="AM106" s="73">
        <v>100.0</v>
      </c>
      <c r="AN106" s="73">
        <v>100.0</v>
      </c>
      <c r="AO106" s="73">
        <v>100.0</v>
      </c>
      <c r="AP106" s="42">
        <v>100.0</v>
      </c>
      <c r="AQ106" s="42">
        <v>100.0</v>
      </c>
      <c r="AR106" s="73">
        <v>100.0</v>
      </c>
      <c r="AS106" s="73">
        <v>100.0</v>
      </c>
      <c r="AT106" s="73">
        <v>100.0</v>
      </c>
      <c r="AU106" s="73">
        <v>100.0</v>
      </c>
      <c r="AV106" s="73">
        <v>100.0</v>
      </c>
      <c r="AW106" s="73">
        <v>100.0</v>
      </c>
      <c r="AX106" s="73">
        <v>100.0</v>
      </c>
      <c r="AY106" s="73">
        <v>100.0</v>
      </c>
      <c r="AZ106" s="73">
        <v>100.0</v>
      </c>
      <c r="BA106" s="73">
        <v>100.0</v>
      </c>
      <c r="BB106" s="73">
        <v>100.0</v>
      </c>
      <c r="BC106" s="73">
        <v>100.0</v>
      </c>
      <c r="BD106" s="73">
        <v>100.0</v>
      </c>
      <c r="BE106" s="73">
        <v>100.0</v>
      </c>
      <c r="BF106" s="73">
        <v>100.0</v>
      </c>
      <c r="BG106" s="73">
        <v>100.0</v>
      </c>
      <c r="BH106" s="73">
        <v>100.0</v>
      </c>
      <c r="BI106" s="73">
        <v>100.0</v>
      </c>
      <c r="BJ106" s="57">
        <f t="shared" si="2"/>
        <v>2960</v>
      </c>
      <c r="BK106" s="71">
        <f t="shared" si="3"/>
        <v>4000</v>
      </c>
      <c r="BL106" s="71">
        <f t="shared" si="4"/>
        <v>4000</v>
      </c>
      <c r="BM106" s="71">
        <f t="shared" si="5"/>
        <v>1000</v>
      </c>
      <c r="BN106" s="71">
        <f t="shared" si="6"/>
        <v>4000</v>
      </c>
      <c r="BO106" s="71">
        <f t="shared" si="7"/>
        <v>2000</v>
      </c>
      <c r="BP106" s="71">
        <f t="shared" si="8"/>
        <v>1000</v>
      </c>
      <c r="BQ106" s="71">
        <f t="shared" si="15"/>
        <v>4000</v>
      </c>
      <c r="BR106" s="71">
        <f t="shared" si="10"/>
        <v>3000</v>
      </c>
      <c r="BS106" s="71">
        <f t="shared" si="11"/>
        <v>2000</v>
      </c>
      <c r="BT106" s="71">
        <f t="shared" si="12"/>
        <v>27960</v>
      </c>
      <c r="BU106" s="71">
        <f t="shared" si="13"/>
        <v>0.9985714286</v>
      </c>
      <c r="BV106" s="71">
        <f t="shared" si="14"/>
        <v>99.85714286</v>
      </c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</row>
    <row r="107">
      <c r="A107" s="2" t="s">
        <v>418</v>
      </c>
      <c r="B107" s="2" t="s">
        <v>419</v>
      </c>
      <c r="C107" s="13" t="s">
        <v>420</v>
      </c>
      <c r="D107" s="13" t="s">
        <v>421</v>
      </c>
      <c r="E107" s="2">
        <v>9531424.0</v>
      </c>
      <c r="F107" s="44">
        <v>100.0</v>
      </c>
      <c r="G107" s="44">
        <v>100.0</v>
      </c>
      <c r="H107" s="44">
        <v>100.0</v>
      </c>
      <c r="I107" s="44">
        <v>100.0</v>
      </c>
      <c r="J107" s="44">
        <v>100.0</v>
      </c>
      <c r="K107" s="44">
        <v>100.0</v>
      </c>
      <c r="L107" s="73">
        <v>100.0</v>
      </c>
      <c r="M107" s="73">
        <v>100.0</v>
      </c>
      <c r="N107" s="44">
        <v>100.0</v>
      </c>
      <c r="O107" s="44">
        <v>100.0</v>
      </c>
      <c r="P107" s="44">
        <v>100.0</v>
      </c>
      <c r="Q107" s="44">
        <v>90.0</v>
      </c>
      <c r="R107" s="44">
        <v>100.0</v>
      </c>
      <c r="S107" s="44">
        <v>100.0</v>
      </c>
      <c r="T107" s="73">
        <v>100.0</v>
      </c>
      <c r="U107" s="73">
        <v>100.0</v>
      </c>
      <c r="V107" s="73">
        <v>100.0</v>
      </c>
      <c r="W107" s="73">
        <v>100.0</v>
      </c>
      <c r="X107" s="73">
        <v>100.0</v>
      </c>
      <c r="Y107" s="73">
        <v>100.0</v>
      </c>
      <c r="Z107" s="71"/>
      <c r="AA107" s="71"/>
      <c r="AB107" s="73">
        <v>100.0</v>
      </c>
      <c r="AC107" s="73">
        <v>100.0</v>
      </c>
      <c r="AD107" s="73">
        <v>100.0</v>
      </c>
      <c r="AE107" s="73">
        <v>100.0</v>
      </c>
      <c r="AF107" s="73">
        <v>100.0</v>
      </c>
      <c r="AG107" s="73">
        <v>100.0</v>
      </c>
      <c r="AH107" s="73">
        <v>100.0</v>
      </c>
      <c r="AI107" s="73">
        <v>100.0</v>
      </c>
      <c r="AJ107" s="73">
        <v>100.0</v>
      </c>
      <c r="AK107" s="73">
        <v>100.0</v>
      </c>
      <c r="AL107" s="73">
        <v>100.0</v>
      </c>
      <c r="AM107" s="73">
        <v>100.0</v>
      </c>
      <c r="AN107" s="73">
        <v>100.0</v>
      </c>
      <c r="AO107" s="73">
        <v>50.0</v>
      </c>
      <c r="AP107" s="82">
        <v>100.0</v>
      </c>
      <c r="AQ107" s="82">
        <v>100.0</v>
      </c>
      <c r="AR107" s="80">
        <v>100.0</v>
      </c>
      <c r="AS107" s="80">
        <v>100.0</v>
      </c>
      <c r="AT107" s="80">
        <v>100.0</v>
      </c>
      <c r="AU107" s="80">
        <v>100.0</v>
      </c>
      <c r="AV107" s="80">
        <v>100.0</v>
      </c>
      <c r="AW107" s="81">
        <v>50.0</v>
      </c>
      <c r="AX107" s="80">
        <v>100.0</v>
      </c>
      <c r="AY107" s="80">
        <v>100.0</v>
      </c>
      <c r="AZ107" s="73">
        <v>100.0</v>
      </c>
      <c r="BA107" s="73">
        <v>100.0</v>
      </c>
      <c r="BB107" s="73">
        <v>100.0</v>
      </c>
      <c r="BC107" s="73">
        <v>100.0</v>
      </c>
      <c r="BD107" s="73">
        <v>100.0</v>
      </c>
      <c r="BE107" s="73">
        <v>100.0</v>
      </c>
      <c r="BF107" s="73">
        <v>100.0</v>
      </c>
      <c r="BG107" s="73">
        <v>100.0</v>
      </c>
      <c r="BH107" s="73">
        <v>100.0</v>
      </c>
      <c r="BI107" s="73">
        <v>100.0</v>
      </c>
      <c r="BJ107" s="57">
        <f t="shared" si="2"/>
        <v>3000</v>
      </c>
      <c r="BK107" s="71">
        <f t="shared" si="3"/>
        <v>3980</v>
      </c>
      <c r="BL107" s="71">
        <f t="shared" si="4"/>
        <v>3000</v>
      </c>
      <c r="BM107" s="71">
        <f t="shared" si="5"/>
        <v>1000</v>
      </c>
      <c r="BN107" s="71">
        <f t="shared" si="6"/>
        <v>4000</v>
      </c>
      <c r="BO107" s="71">
        <f t="shared" si="7"/>
        <v>1900</v>
      </c>
      <c r="BP107" s="71">
        <f t="shared" si="8"/>
        <v>1000</v>
      </c>
      <c r="BQ107" s="71">
        <f t="shared" si="15"/>
        <v>3900</v>
      </c>
      <c r="BR107" s="71">
        <f t="shared" si="10"/>
        <v>3000</v>
      </c>
      <c r="BS107" s="71">
        <f t="shared" si="11"/>
        <v>2000</v>
      </c>
      <c r="BT107" s="71">
        <f t="shared" si="12"/>
        <v>26780</v>
      </c>
      <c r="BU107" s="71">
        <f t="shared" si="13"/>
        <v>0.9564285714</v>
      </c>
      <c r="BV107" s="71">
        <f t="shared" si="14"/>
        <v>95.64285714</v>
      </c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</row>
    <row r="108">
      <c r="A108" s="2" t="s">
        <v>422</v>
      </c>
      <c r="B108" s="2" t="s">
        <v>423</v>
      </c>
      <c r="C108" s="13" t="s">
        <v>424</v>
      </c>
      <c r="D108" s="13" t="s">
        <v>425</v>
      </c>
      <c r="E108" s="2">
        <v>9531432.0</v>
      </c>
      <c r="F108" s="44">
        <v>100.0</v>
      </c>
      <c r="G108" s="44">
        <v>100.0</v>
      </c>
      <c r="H108" s="44">
        <v>100.0</v>
      </c>
      <c r="I108" s="44">
        <v>100.0</v>
      </c>
      <c r="J108" s="44">
        <v>50.0</v>
      </c>
      <c r="K108" s="44">
        <v>0.0</v>
      </c>
      <c r="L108" s="73">
        <v>100.0</v>
      </c>
      <c r="M108" s="73">
        <v>100.0</v>
      </c>
      <c r="N108" s="44">
        <v>100.0</v>
      </c>
      <c r="O108" s="44">
        <v>100.0</v>
      </c>
      <c r="P108" s="44">
        <v>100.0</v>
      </c>
      <c r="Q108" s="44">
        <v>100.0</v>
      </c>
      <c r="R108" s="44">
        <v>100.0</v>
      </c>
      <c r="S108" s="44">
        <v>100.0</v>
      </c>
      <c r="T108" s="73">
        <v>100.0</v>
      </c>
      <c r="U108" s="73">
        <v>100.0</v>
      </c>
      <c r="V108" s="73">
        <v>100.0</v>
      </c>
      <c r="W108" s="73">
        <v>100.0</v>
      </c>
      <c r="X108" s="73">
        <v>100.0</v>
      </c>
      <c r="Y108" s="73">
        <v>100.0</v>
      </c>
      <c r="Z108" s="73">
        <v>0.0</v>
      </c>
      <c r="AA108" s="73">
        <v>0.0</v>
      </c>
      <c r="AB108" s="73">
        <v>50.0</v>
      </c>
      <c r="AC108" s="73">
        <v>0.0</v>
      </c>
      <c r="AD108" s="73">
        <v>100.0</v>
      </c>
      <c r="AE108" s="73">
        <v>100.0</v>
      </c>
      <c r="AF108" s="73">
        <v>5.0</v>
      </c>
      <c r="AG108" s="73">
        <v>5.0</v>
      </c>
      <c r="AH108" s="73">
        <v>5.0</v>
      </c>
      <c r="AI108" s="73">
        <v>5.0</v>
      </c>
      <c r="AJ108" s="73">
        <v>5.0</v>
      </c>
      <c r="AK108" s="73">
        <v>5.0</v>
      </c>
      <c r="AL108" s="73">
        <v>100.0</v>
      </c>
      <c r="AM108" s="73">
        <v>50.0</v>
      </c>
      <c r="AN108" s="73">
        <v>100.0</v>
      </c>
      <c r="AO108" s="73">
        <v>100.0</v>
      </c>
      <c r="AP108" s="42">
        <v>40.0</v>
      </c>
      <c r="AQ108" s="42">
        <v>20.0</v>
      </c>
      <c r="AR108" s="73">
        <v>0.0</v>
      </c>
      <c r="AS108" s="73">
        <v>0.0</v>
      </c>
      <c r="AT108" s="73">
        <v>0.0</v>
      </c>
      <c r="AU108" s="73">
        <v>0.0</v>
      </c>
      <c r="AV108" s="73">
        <v>0.0</v>
      </c>
      <c r="AW108" s="73">
        <v>0.0</v>
      </c>
      <c r="AX108" s="73">
        <v>0.0</v>
      </c>
      <c r="AY108" s="73">
        <v>0.0</v>
      </c>
      <c r="AZ108" s="73">
        <v>100.0</v>
      </c>
      <c r="BA108" s="73">
        <v>50.0</v>
      </c>
      <c r="BB108" s="73">
        <v>100.0</v>
      </c>
      <c r="BC108" s="73">
        <v>100.0</v>
      </c>
      <c r="BD108" s="73">
        <v>100.0</v>
      </c>
      <c r="BE108" s="73">
        <v>100.0</v>
      </c>
      <c r="BF108" s="73">
        <v>50.0</v>
      </c>
      <c r="BG108" s="73">
        <v>50.0</v>
      </c>
      <c r="BH108" s="73">
        <v>100.0</v>
      </c>
      <c r="BI108" s="73">
        <v>100.0</v>
      </c>
      <c r="BJ108" s="57">
        <f t="shared" si="2"/>
        <v>2400</v>
      </c>
      <c r="BK108" s="71">
        <f t="shared" si="3"/>
        <v>4000</v>
      </c>
      <c r="BL108" s="71">
        <f t="shared" si="4"/>
        <v>3000</v>
      </c>
      <c r="BM108" s="71">
        <f t="shared" si="5"/>
        <v>400</v>
      </c>
      <c r="BN108" s="71">
        <f t="shared" si="6"/>
        <v>1150</v>
      </c>
      <c r="BO108" s="71">
        <f t="shared" si="7"/>
        <v>1900</v>
      </c>
      <c r="BP108" s="71">
        <f t="shared" si="8"/>
        <v>360</v>
      </c>
      <c r="BQ108" s="71">
        <f t="shared" si="15"/>
        <v>0</v>
      </c>
      <c r="BR108" s="71">
        <f t="shared" si="10"/>
        <v>2900</v>
      </c>
      <c r="BS108" s="71">
        <f t="shared" si="11"/>
        <v>1500</v>
      </c>
      <c r="BT108" s="71">
        <f t="shared" si="12"/>
        <v>17610</v>
      </c>
      <c r="BU108" s="71">
        <f t="shared" si="13"/>
        <v>0.6289285714</v>
      </c>
      <c r="BV108" s="71">
        <f t="shared" si="14"/>
        <v>62.89285714</v>
      </c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</row>
    <row r="109">
      <c r="A109" s="2" t="s">
        <v>426</v>
      </c>
      <c r="B109" s="2" t="s">
        <v>427</v>
      </c>
      <c r="C109" s="13" t="s">
        <v>428</v>
      </c>
      <c r="D109" s="13" t="s">
        <v>90</v>
      </c>
      <c r="E109" s="2">
        <v>9531436.0</v>
      </c>
      <c r="F109" s="41"/>
      <c r="G109" s="41"/>
      <c r="H109" s="41"/>
      <c r="I109" s="41"/>
      <c r="J109" s="41"/>
      <c r="K109" s="41"/>
      <c r="L109" s="71"/>
      <c r="M109" s="71"/>
      <c r="N109" s="41"/>
      <c r="O109" s="41"/>
      <c r="P109" s="41"/>
      <c r="Q109" s="41"/>
      <c r="R109" s="41"/>
      <c r="S109" s="4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3">
        <v>0.0</v>
      </c>
      <c r="AE109" s="73">
        <v>0.0</v>
      </c>
      <c r="AF109" s="73">
        <v>0.0</v>
      </c>
      <c r="AG109" s="73">
        <v>0.0</v>
      </c>
      <c r="AH109" s="73">
        <v>0.0</v>
      </c>
      <c r="AI109" s="73">
        <v>0.0</v>
      </c>
      <c r="AJ109" s="73">
        <v>0.0</v>
      </c>
      <c r="AK109" s="73">
        <v>0.0</v>
      </c>
      <c r="AL109" s="71"/>
      <c r="AM109" s="71"/>
      <c r="AN109" s="71"/>
      <c r="AO109" s="71"/>
      <c r="AP109" s="78">
        <v>0.0</v>
      </c>
      <c r="AQ109" s="78">
        <v>0.0</v>
      </c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57">
        <f t="shared" si="2"/>
        <v>0</v>
      </c>
      <c r="BK109" s="71">
        <f t="shared" si="3"/>
        <v>0</v>
      </c>
      <c r="BL109" s="71">
        <f t="shared" si="4"/>
        <v>0</v>
      </c>
      <c r="BM109" s="71">
        <f t="shared" si="5"/>
        <v>0</v>
      </c>
      <c r="BN109" s="71">
        <f t="shared" si="6"/>
        <v>0</v>
      </c>
      <c r="BO109" s="71">
        <f t="shared" si="7"/>
        <v>0</v>
      </c>
      <c r="BP109" s="71">
        <f t="shared" si="8"/>
        <v>0</v>
      </c>
      <c r="BQ109" s="71">
        <f t="shared" si="15"/>
        <v>0</v>
      </c>
      <c r="BR109" s="71">
        <f t="shared" si="10"/>
        <v>0</v>
      </c>
      <c r="BS109" s="71">
        <f t="shared" si="11"/>
        <v>0</v>
      </c>
      <c r="BT109" s="71">
        <f t="shared" si="12"/>
        <v>0</v>
      </c>
      <c r="BU109" s="71">
        <f t="shared" si="13"/>
        <v>0</v>
      </c>
      <c r="BV109" s="71">
        <f t="shared" si="14"/>
        <v>0</v>
      </c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</row>
    <row r="110">
      <c r="A110" s="2" t="s">
        <v>429</v>
      </c>
      <c r="B110" s="2" t="s">
        <v>430</v>
      </c>
      <c r="C110" s="13" t="s">
        <v>431</v>
      </c>
      <c r="D110" s="13" t="s">
        <v>54</v>
      </c>
      <c r="E110" s="2">
        <v>9531801.0</v>
      </c>
      <c r="F110" s="44">
        <v>100.0</v>
      </c>
      <c r="G110" s="44">
        <v>100.0</v>
      </c>
      <c r="H110" s="44">
        <v>100.0</v>
      </c>
      <c r="I110" s="44">
        <v>100.0</v>
      </c>
      <c r="J110" s="44">
        <v>100.0</v>
      </c>
      <c r="K110" s="44">
        <v>80.0</v>
      </c>
      <c r="L110" s="73">
        <v>100.0</v>
      </c>
      <c r="M110" s="73">
        <v>100.0</v>
      </c>
      <c r="N110" s="44">
        <v>100.0</v>
      </c>
      <c r="O110" s="44">
        <v>100.0</v>
      </c>
      <c r="P110" s="44">
        <v>100.0</v>
      </c>
      <c r="Q110" s="44">
        <v>100.0</v>
      </c>
      <c r="R110" s="44">
        <v>100.0</v>
      </c>
      <c r="S110" s="44">
        <v>100.0</v>
      </c>
      <c r="T110" s="73">
        <v>100.0</v>
      </c>
      <c r="U110" s="73">
        <v>100.0</v>
      </c>
      <c r="V110" s="73">
        <v>100.0</v>
      </c>
      <c r="W110" s="73">
        <v>100.0</v>
      </c>
      <c r="X110" s="73">
        <v>10.0</v>
      </c>
      <c r="Y110" s="73">
        <v>100.0</v>
      </c>
      <c r="Z110" s="73">
        <v>100.0</v>
      </c>
      <c r="AA110" s="73">
        <v>100.0</v>
      </c>
      <c r="AB110" s="73">
        <v>100.0</v>
      </c>
      <c r="AC110" s="73">
        <v>100.0</v>
      </c>
      <c r="AD110" s="73">
        <v>100.0</v>
      </c>
      <c r="AE110" s="73">
        <v>100.0</v>
      </c>
      <c r="AF110" s="73">
        <v>100.0</v>
      </c>
      <c r="AG110" s="73">
        <v>100.0</v>
      </c>
      <c r="AH110" s="73">
        <v>100.0</v>
      </c>
      <c r="AI110" s="73">
        <v>100.0</v>
      </c>
      <c r="AJ110" s="73">
        <v>100.0</v>
      </c>
      <c r="AK110" s="73">
        <v>100.0</v>
      </c>
      <c r="AL110" s="73">
        <v>1.0</v>
      </c>
      <c r="AM110" s="73">
        <v>100.0</v>
      </c>
      <c r="AN110" s="73">
        <v>100.0</v>
      </c>
      <c r="AO110" s="73">
        <v>100.0</v>
      </c>
      <c r="AP110" s="55">
        <v>100.0</v>
      </c>
      <c r="AQ110" s="55">
        <v>100.0</v>
      </c>
      <c r="AR110" s="73">
        <v>100.0</v>
      </c>
      <c r="AS110" s="73">
        <v>50.0</v>
      </c>
      <c r="AT110" s="73">
        <v>100.0</v>
      </c>
      <c r="AU110" s="73">
        <v>100.0</v>
      </c>
      <c r="AV110" s="73">
        <v>100.0</v>
      </c>
      <c r="AW110" s="73">
        <v>100.0</v>
      </c>
      <c r="AX110" s="73">
        <v>100.0</v>
      </c>
      <c r="AY110" s="73">
        <v>100.0</v>
      </c>
      <c r="AZ110" s="73">
        <v>100.0</v>
      </c>
      <c r="BA110" s="73">
        <v>100.0</v>
      </c>
      <c r="BB110" s="73">
        <v>100.0</v>
      </c>
      <c r="BC110" s="73">
        <v>100.0</v>
      </c>
      <c r="BD110" s="73">
        <v>100.0</v>
      </c>
      <c r="BE110" s="73">
        <v>100.0</v>
      </c>
      <c r="BF110" s="73">
        <v>100.0</v>
      </c>
      <c r="BG110" s="73">
        <v>100.0</v>
      </c>
      <c r="BH110" s="73">
        <v>100.0</v>
      </c>
      <c r="BI110" s="73">
        <v>100.0</v>
      </c>
      <c r="BJ110" s="57">
        <f t="shared" si="2"/>
        <v>2960</v>
      </c>
      <c r="BK110" s="71">
        <f t="shared" si="3"/>
        <v>4000</v>
      </c>
      <c r="BL110" s="71">
        <f t="shared" si="4"/>
        <v>3280</v>
      </c>
      <c r="BM110" s="71">
        <f t="shared" si="5"/>
        <v>1000</v>
      </c>
      <c r="BN110" s="71">
        <f t="shared" si="6"/>
        <v>4000</v>
      </c>
      <c r="BO110" s="71">
        <f t="shared" si="7"/>
        <v>1208</v>
      </c>
      <c r="BP110" s="71">
        <f t="shared" si="8"/>
        <v>1000</v>
      </c>
      <c r="BQ110" s="71">
        <f t="shared" si="15"/>
        <v>3900</v>
      </c>
      <c r="BR110" s="71">
        <f t="shared" si="10"/>
        <v>3000</v>
      </c>
      <c r="BS110" s="71">
        <f t="shared" si="11"/>
        <v>2000</v>
      </c>
      <c r="BT110" s="71">
        <f t="shared" si="12"/>
        <v>26348</v>
      </c>
      <c r="BU110" s="71">
        <f t="shared" si="13"/>
        <v>0.941</v>
      </c>
      <c r="BV110" s="71">
        <f t="shared" si="14"/>
        <v>94.1</v>
      </c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</row>
    <row r="111">
      <c r="A111" s="2" t="s">
        <v>432</v>
      </c>
      <c r="B111" s="2" t="s">
        <v>433</v>
      </c>
      <c r="C111" s="13" t="s">
        <v>434</v>
      </c>
      <c r="D111" s="13" t="s">
        <v>65</v>
      </c>
      <c r="E111" s="2">
        <v>9531802.0</v>
      </c>
      <c r="F111" s="44">
        <v>100.0</v>
      </c>
      <c r="G111" s="44">
        <v>100.0</v>
      </c>
      <c r="H111" s="44">
        <v>100.0</v>
      </c>
      <c r="I111" s="44">
        <v>100.0</v>
      </c>
      <c r="J111" s="44">
        <v>100.0</v>
      </c>
      <c r="K111" s="44">
        <v>80.0</v>
      </c>
      <c r="L111" s="73">
        <v>100.0</v>
      </c>
      <c r="M111" s="73">
        <v>100.0</v>
      </c>
      <c r="N111" s="44">
        <v>100.0</v>
      </c>
      <c r="O111" s="44">
        <v>100.0</v>
      </c>
      <c r="P111" s="44">
        <v>100.0</v>
      </c>
      <c r="Q111" s="44">
        <v>100.0</v>
      </c>
      <c r="R111" s="44">
        <v>100.0</v>
      </c>
      <c r="S111" s="44">
        <v>100.0</v>
      </c>
      <c r="T111" s="73">
        <v>100.0</v>
      </c>
      <c r="U111" s="73">
        <v>100.0</v>
      </c>
      <c r="V111" s="73">
        <v>100.0</v>
      </c>
      <c r="W111" s="73">
        <v>100.0</v>
      </c>
      <c r="X111" s="73">
        <v>100.0</v>
      </c>
      <c r="Y111" s="73">
        <v>100.0</v>
      </c>
      <c r="Z111" s="73">
        <v>100.0</v>
      </c>
      <c r="AA111" s="73">
        <v>100.0</v>
      </c>
      <c r="AB111" s="73">
        <v>100.0</v>
      </c>
      <c r="AC111" s="73">
        <v>100.0</v>
      </c>
      <c r="AD111" s="73">
        <v>100.0</v>
      </c>
      <c r="AE111" s="73">
        <v>100.0</v>
      </c>
      <c r="AF111" s="73">
        <v>100.0</v>
      </c>
      <c r="AG111" s="73">
        <v>100.0</v>
      </c>
      <c r="AH111" s="73">
        <v>100.0</v>
      </c>
      <c r="AI111" s="73">
        <v>100.0</v>
      </c>
      <c r="AJ111" s="73">
        <v>100.0</v>
      </c>
      <c r="AK111" s="73">
        <v>100.0</v>
      </c>
      <c r="AL111" s="73">
        <v>100.0</v>
      </c>
      <c r="AM111" s="73">
        <v>100.0</v>
      </c>
      <c r="AN111" s="73">
        <v>100.0</v>
      </c>
      <c r="AO111" s="73">
        <v>100.0</v>
      </c>
      <c r="AP111" s="82">
        <v>100.0</v>
      </c>
      <c r="AQ111" s="82">
        <v>100.0</v>
      </c>
      <c r="AR111" s="73">
        <v>100.0</v>
      </c>
      <c r="AS111" s="73">
        <v>100.0</v>
      </c>
      <c r="AT111" s="73">
        <v>100.0</v>
      </c>
      <c r="AU111" s="73">
        <v>100.0</v>
      </c>
      <c r="AV111" s="73">
        <v>100.0</v>
      </c>
      <c r="AW111" s="73">
        <v>100.0</v>
      </c>
      <c r="AX111" s="73">
        <v>100.0</v>
      </c>
      <c r="AY111" s="73">
        <v>100.0</v>
      </c>
      <c r="AZ111" s="73">
        <v>100.0</v>
      </c>
      <c r="BA111" s="73">
        <v>100.0</v>
      </c>
      <c r="BB111" s="73">
        <v>100.0</v>
      </c>
      <c r="BC111" s="73">
        <v>100.0</v>
      </c>
      <c r="BD111" s="73">
        <v>100.0</v>
      </c>
      <c r="BE111" s="73">
        <v>100.0</v>
      </c>
      <c r="BF111" s="73">
        <v>100.0</v>
      </c>
      <c r="BG111" s="73">
        <v>100.0</v>
      </c>
      <c r="BH111" s="73">
        <v>100.0</v>
      </c>
      <c r="BI111" s="73">
        <v>100.0</v>
      </c>
      <c r="BJ111" s="57">
        <f t="shared" si="2"/>
        <v>2960</v>
      </c>
      <c r="BK111" s="71">
        <f t="shared" si="3"/>
        <v>4000</v>
      </c>
      <c r="BL111" s="71">
        <f t="shared" si="4"/>
        <v>4000</v>
      </c>
      <c r="BM111" s="71">
        <f t="shared" si="5"/>
        <v>1000</v>
      </c>
      <c r="BN111" s="71">
        <f t="shared" si="6"/>
        <v>4000</v>
      </c>
      <c r="BO111" s="71">
        <f t="shared" si="7"/>
        <v>2000</v>
      </c>
      <c r="BP111" s="71">
        <f t="shared" si="8"/>
        <v>1000</v>
      </c>
      <c r="BQ111" s="71">
        <f t="shared" si="15"/>
        <v>4000</v>
      </c>
      <c r="BR111" s="71">
        <f t="shared" si="10"/>
        <v>3000</v>
      </c>
      <c r="BS111" s="71">
        <f t="shared" si="11"/>
        <v>2000</v>
      </c>
      <c r="BT111" s="71">
        <f t="shared" si="12"/>
        <v>27960</v>
      </c>
      <c r="BU111" s="71">
        <f t="shared" si="13"/>
        <v>0.9985714286</v>
      </c>
      <c r="BV111" s="71">
        <f t="shared" si="14"/>
        <v>99.85714286</v>
      </c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</row>
    <row r="112">
      <c r="A112" s="2" t="s">
        <v>435</v>
      </c>
      <c r="B112" s="2" t="s">
        <v>436</v>
      </c>
      <c r="C112" s="13" t="s">
        <v>437</v>
      </c>
      <c r="D112" s="13" t="s">
        <v>341</v>
      </c>
      <c r="E112" s="2">
        <v>9531804.0</v>
      </c>
      <c r="F112" s="44">
        <v>100.0</v>
      </c>
      <c r="G112" s="44">
        <v>100.0</v>
      </c>
      <c r="H112" s="44">
        <v>100.0</v>
      </c>
      <c r="I112" s="44">
        <v>100.0</v>
      </c>
      <c r="J112" s="44">
        <v>100.0</v>
      </c>
      <c r="K112" s="44">
        <v>80.0</v>
      </c>
      <c r="L112" s="73">
        <v>100.0</v>
      </c>
      <c r="M112" s="73">
        <v>100.0</v>
      </c>
      <c r="N112" s="44">
        <v>100.0</v>
      </c>
      <c r="O112" s="44">
        <v>100.0</v>
      </c>
      <c r="P112" s="44">
        <v>100.0</v>
      </c>
      <c r="Q112" s="44">
        <v>100.0</v>
      </c>
      <c r="R112" s="44">
        <v>100.0</v>
      </c>
      <c r="S112" s="44">
        <v>90.0</v>
      </c>
      <c r="T112" s="73">
        <v>100.0</v>
      </c>
      <c r="U112" s="73">
        <v>100.0</v>
      </c>
      <c r="V112" s="73">
        <v>100.0</v>
      </c>
      <c r="W112" s="73">
        <v>100.0</v>
      </c>
      <c r="X112" s="73">
        <v>80.0</v>
      </c>
      <c r="Y112" s="73">
        <v>100.0</v>
      </c>
      <c r="Z112" s="71"/>
      <c r="AA112" s="71"/>
      <c r="AB112" s="73">
        <v>100.0</v>
      </c>
      <c r="AC112" s="73">
        <v>100.0</v>
      </c>
      <c r="AD112" s="73">
        <v>100.0</v>
      </c>
      <c r="AE112" s="112">
        <v>100.0</v>
      </c>
      <c r="AF112" s="112">
        <v>100.0</v>
      </c>
      <c r="AG112" s="112">
        <v>100.0</v>
      </c>
      <c r="AH112" s="112">
        <v>100.0</v>
      </c>
      <c r="AI112" s="112">
        <v>100.0</v>
      </c>
      <c r="AJ112" s="112">
        <v>100.0</v>
      </c>
      <c r="AK112" s="112">
        <v>100.0</v>
      </c>
      <c r="AL112" s="73">
        <v>100.0</v>
      </c>
      <c r="AM112" s="73">
        <v>100.0</v>
      </c>
      <c r="AN112" s="73">
        <v>0.0</v>
      </c>
      <c r="AO112" s="73">
        <v>0.0</v>
      </c>
      <c r="AP112" s="42">
        <v>100.0</v>
      </c>
      <c r="AQ112" s="42">
        <v>80.0</v>
      </c>
      <c r="AR112" s="73">
        <v>100.0</v>
      </c>
      <c r="AS112" s="73">
        <v>100.0</v>
      </c>
      <c r="AT112" s="73">
        <v>100.0</v>
      </c>
      <c r="AU112" s="73">
        <v>100.0</v>
      </c>
      <c r="AV112" s="73">
        <v>100.0</v>
      </c>
      <c r="AW112" s="73">
        <v>50.0</v>
      </c>
      <c r="AX112" s="73">
        <v>100.0</v>
      </c>
      <c r="AY112" s="73">
        <v>100.0</v>
      </c>
      <c r="AZ112" s="73">
        <v>100.0</v>
      </c>
      <c r="BA112" s="73">
        <v>100.0</v>
      </c>
      <c r="BB112" s="73">
        <v>100.0</v>
      </c>
      <c r="BC112" s="73">
        <v>100.0</v>
      </c>
      <c r="BD112" s="73">
        <v>100.0</v>
      </c>
      <c r="BE112" s="73">
        <v>100.0</v>
      </c>
      <c r="BF112" s="73">
        <v>100.0</v>
      </c>
      <c r="BG112" s="73">
        <v>100.0</v>
      </c>
      <c r="BH112" s="73">
        <v>0.0</v>
      </c>
      <c r="BI112" s="73">
        <v>0.0</v>
      </c>
      <c r="BJ112" s="57">
        <f t="shared" si="2"/>
        <v>2960</v>
      </c>
      <c r="BK112" s="71">
        <f t="shared" si="3"/>
        <v>3980</v>
      </c>
      <c r="BL112" s="71">
        <f t="shared" si="4"/>
        <v>2840</v>
      </c>
      <c r="BM112" s="71">
        <f t="shared" si="5"/>
        <v>1000</v>
      </c>
      <c r="BN112" s="71">
        <f t="shared" si="6"/>
        <v>4000</v>
      </c>
      <c r="BO112" s="71">
        <f t="shared" si="7"/>
        <v>1000</v>
      </c>
      <c r="BP112" s="71">
        <f t="shared" si="8"/>
        <v>960</v>
      </c>
      <c r="BQ112" s="71">
        <f t="shared" si="15"/>
        <v>3900</v>
      </c>
      <c r="BR112" s="71">
        <f t="shared" si="10"/>
        <v>3000</v>
      </c>
      <c r="BS112" s="71">
        <f t="shared" si="11"/>
        <v>1000</v>
      </c>
      <c r="BT112" s="71">
        <f t="shared" si="12"/>
        <v>24640</v>
      </c>
      <c r="BU112" s="71">
        <f t="shared" si="13"/>
        <v>0.88</v>
      </c>
      <c r="BV112" s="71">
        <f t="shared" si="14"/>
        <v>88</v>
      </c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</row>
    <row r="113">
      <c r="A113" s="2" t="s">
        <v>438</v>
      </c>
      <c r="B113" s="2" t="s">
        <v>439</v>
      </c>
      <c r="C113" s="13" t="s">
        <v>440</v>
      </c>
      <c r="D113" s="13" t="s">
        <v>441</v>
      </c>
      <c r="E113" s="2">
        <v>9531805.0</v>
      </c>
      <c r="F113" s="44">
        <v>100.0</v>
      </c>
      <c r="G113" s="44">
        <v>100.0</v>
      </c>
      <c r="H113" s="44">
        <v>100.0</v>
      </c>
      <c r="I113" s="44">
        <v>100.0</v>
      </c>
      <c r="J113" s="44">
        <v>100.0</v>
      </c>
      <c r="K113" s="44">
        <v>80.0</v>
      </c>
      <c r="L113" s="73">
        <v>100.0</v>
      </c>
      <c r="M113" s="73">
        <v>100.0</v>
      </c>
      <c r="N113" s="44">
        <v>100.0</v>
      </c>
      <c r="O113" s="44">
        <v>100.0</v>
      </c>
      <c r="P113" s="44">
        <v>100.0</v>
      </c>
      <c r="Q113" s="44">
        <v>100.0</v>
      </c>
      <c r="R113" s="44">
        <v>60.0</v>
      </c>
      <c r="S113" s="44">
        <v>80.0</v>
      </c>
      <c r="T113" s="73">
        <v>100.0</v>
      </c>
      <c r="U113" s="73">
        <v>100.0</v>
      </c>
      <c r="V113" s="73">
        <v>100.0</v>
      </c>
      <c r="W113" s="73">
        <v>100.0</v>
      </c>
      <c r="X113" s="73">
        <v>70.0</v>
      </c>
      <c r="Y113" s="73">
        <v>100.0</v>
      </c>
      <c r="Z113" s="73">
        <v>100.0</v>
      </c>
      <c r="AA113" s="73">
        <v>100.0</v>
      </c>
      <c r="AB113" s="73">
        <v>100.0</v>
      </c>
      <c r="AC113" s="73">
        <v>100.0</v>
      </c>
      <c r="AD113" s="73">
        <v>0.0</v>
      </c>
      <c r="AE113" s="73">
        <v>0.0</v>
      </c>
      <c r="AF113" s="73">
        <v>0.0</v>
      </c>
      <c r="AG113" s="73">
        <v>0.0</v>
      </c>
      <c r="AH113" s="73">
        <v>0.0</v>
      </c>
      <c r="AI113" s="73">
        <v>0.0</v>
      </c>
      <c r="AJ113" s="73">
        <v>0.0</v>
      </c>
      <c r="AK113" s="73">
        <v>0.0</v>
      </c>
      <c r="AL113" s="73">
        <v>100.0</v>
      </c>
      <c r="AM113" s="73">
        <v>100.0</v>
      </c>
      <c r="AN113" s="73">
        <v>100.0</v>
      </c>
      <c r="AO113" s="73">
        <v>100.0</v>
      </c>
      <c r="AP113" s="82">
        <v>100.0</v>
      </c>
      <c r="AQ113" s="82">
        <v>100.0</v>
      </c>
      <c r="AR113" s="73">
        <v>100.0</v>
      </c>
      <c r="AS113" s="73">
        <v>100.0</v>
      </c>
      <c r="AT113" s="73">
        <v>100.0</v>
      </c>
      <c r="AU113" s="73">
        <v>100.0</v>
      </c>
      <c r="AV113" s="73">
        <v>100.0</v>
      </c>
      <c r="AW113" s="73">
        <v>100.0</v>
      </c>
      <c r="AX113" s="73">
        <v>100.0</v>
      </c>
      <c r="AY113" s="73">
        <v>100.0</v>
      </c>
      <c r="AZ113" s="73">
        <v>100.0</v>
      </c>
      <c r="BA113" s="73">
        <v>100.0</v>
      </c>
      <c r="BB113" s="73">
        <v>0.0</v>
      </c>
      <c r="BC113" s="73">
        <v>0.0</v>
      </c>
      <c r="BD113" s="73">
        <v>50.0</v>
      </c>
      <c r="BE113" s="73">
        <v>50.0</v>
      </c>
      <c r="BF113" s="73">
        <v>100.0</v>
      </c>
      <c r="BG113" s="73">
        <v>100.0</v>
      </c>
      <c r="BH113" s="73">
        <v>100.0</v>
      </c>
      <c r="BI113" s="73">
        <v>100.0</v>
      </c>
      <c r="BJ113" s="57">
        <f t="shared" si="2"/>
        <v>2960</v>
      </c>
      <c r="BK113" s="71">
        <f t="shared" si="3"/>
        <v>3640</v>
      </c>
      <c r="BL113" s="71">
        <f t="shared" si="4"/>
        <v>3760</v>
      </c>
      <c r="BM113" s="71">
        <f t="shared" si="5"/>
        <v>1000</v>
      </c>
      <c r="BN113" s="71">
        <f t="shared" si="6"/>
        <v>0</v>
      </c>
      <c r="BO113" s="71">
        <f t="shared" si="7"/>
        <v>2000</v>
      </c>
      <c r="BP113" s="71">
        <f t="shared" si="8"/>
        <v>1000</v>
      </c>
      <c r="BQ113" s="71">
        <f t="shared" si="15"/>
        <v>4000</v>
      </c>
      <c r="BR113" s="71">
        <f t="shared" si="10"/>
        <v>1500</v>
      </c>
      <c r="BS113" s="71">
        <f t="shared" si="11"/>
        <v>2000</v>
      </c>
      <c r="BT113" s="71">
        <f t="shared" si="12"/>
        <v>21860</v>
      </c>
      <c r="BU113" s="71">
        <f t="shared" si="13"/>
        <v>0.7807142857</v>
      </c>
      <c r="BV113" s="71">
        <f t="shared" si="14"/>
        <v>78.07142857</v>
      </c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</row>
    <row r="114">
      <c r="A114" s="2" t="s">
        <v>442</v>
      </c>
      <c r="B114" s="2" t="s">
        <v>443</v>
      </c>
      <c r="C114" s="13" t="s">
        <v>444</v>
      </c>
      <c r="D114" s="13" t="s">
        <v>445</v>
      </c>
      <c r="E114" s="2">
        <v>9531807.0</v>
      </c>
      <c r="F114" s="44">
        <v>100.0</v>
      </c>
      <c r="G114" s="44">
        <v>100.0</v>
      </c>
      <c r="H114" s="44">
        <v>100.0</v>
      </c>
      <c r="I114" s="44">
        <v>100.0</v>
      </c>
      <c r="J114" s="44">
        <v>100.0</v>
      </c>
      <c r="K114" s="44">
        <v>80.0</v>
      </c>
      <c r="L114" s="73">
        <v>100.0</v>
      </c>
      <c r="M114" s="73">
        <v>100.0</v>
      </c>
      <c r="N114" s="44">
        <v>100.0</v>
      </c>
      <c r="O114" s="44">
        <v>100.0</v>
      </c>
      <c r="P114" s="44">
        <v>100.0</v>
      </c>
      <c r="Q114" s="44">
        <v>100.0</v>
      </c>
      <c r="R114" s="44">
        <v>100.0</v>
      </c>
      <c r="S114" s="44">
        <v>100.0</v>
      </c>
      <c r="T114" s="73">
        <v>100.0</v>
      </c>
      <c r="U114" s="73">
        <v>100.0</v>
      </c>
      <c r="V114" s="73">
        <v>100.0</v>
      </c>
      <c r="W114" s="73">
        <v>100.0</v>
      </c>
      <c r="X114" s="73">
        <v>100.0</v>
      </c>
      <c r="Y114" s="73">
        <v>100.0</v>
      </c>
      <c r="Z114" s="73">
        <v>100.0</v>
      </c>
      <c r="AA114" s="73">
        <v>100.0</v>
      </c>
      <c r="AB114" s="73">
        <v>100.0</v>
      </c>
      <c r="AC114" s="73">
        <v>100.0</v>
      </c>
      <c r="AD114" s="73">
        <v>100.0</v>
      </c>
      <c r="AE114" s="73">
        <v>100.0</v>
      </c>
      <c r="AF114" s="73">
        <v>100.0</v>
      </c>
      <c r="AG114" s="73">
        <v>100.0</v>
      </c>
      <c r="AH114" s="73">
        <v>100.0</v>
      </c>
      <c r="AI114" s="73">
        <v>100.0</v>
      </c>
      <c r="AJ114" s="73">
        <v>100.0</v>
      </c>
      <c r="AK114" s="73">
        <v>100.0</v>
      </c>
      <c r="AL114" s="73">
        <v>100.0</v>
      </c>
      <c r="AM114" s="73">
        <v>100.0</v>
      </c>
      <c r="AN114" s="73">
        <v>100.0</v>
      </c>
      <c r="AO114" s="73">
        <v>100.0</v>
      </c>
      <c r="AP114" s="69">
        <v>100.0</v>
      </c>
      <c r="AQ114" s="69">
        <v>100.0</v>
      </c>
      <c r="AR114" s="73">
        <v>100.0</v>
      </c>
      <c r="AS114" s="73">
        <v>100.0</v>
      </c>
      <c r="AT114" s="73">
        <v>100.0</v>
      </c>
      <c r="AU114" s="73">
        <v>100.0</v>
      </c>
      <c r="AV114" s="73">
        <v>100.0</v>
      </c>
      <c r="AW114" s="73">
        <v>100.0</v>
      </c>
      <c r="AX114" s="73">
        <v>100.0</v>
      </c>
      <c r="AY114" s="73">
        <v>100.0</v>
      </c>
      <c r="AZ114" s="73">
        <v>100.0</v>
      </c>
      <c r="BA114" s="73">
        <v>100.0</v>
      </c>
      <c r="BB114" s="73">
        <v>100.0</v>
      </c>
      <c r="BC114" s="73">
        <v>100.0</v>
      </c>
      <c r="BD114" s="73">
        <v>100.0</v>
      </c>
      <c r="BE114" s="73">
        <v>100.0</v>
      </c>
      <c r="BF114" s="73">
        <v>100.0</v>
      </c>
      <c r="BG114" s="73">
        <v>100.0</v>
      </c>
      <c r="BH114" s="73">
        <v>100.0</v>
      </c>
      <c r="BI114" s="73">
        <v>100.0</v>
      </c>
      <c r="BJ114" s="57">
        <f t="shared" si="2"/>
        <v>2960</v>
      </c>
      <c r="BK114" s="71">
        <f t="shared" si="3"/>
        <v>4000</v>
      </c>
      <c r="BL114" s="71">
        <f t="shared" si="4"/>
        <v>4000</v>
      </c>
      <c r="BM114" s="71">
        <f t="shared" si="5"/>
        <v>1000</v>
      </c>
      <c r="BN114" s="71">
        <f t="shared" si="6"/>
        <v>4000</v>
      </c>
      <c r="BO114" s="71">
        <f t="shared" si="7"/>
        <v>2000</v>
      </c>
      <c r="BP114" s="71">
        <f t="shared" si="8"/>
        <v>1000</v>
      </c>
      <c r="BQ114" s="71">
        <f t="shared" si="15"/>
        <v>4000</v>
      </c>
      <c r="BR114" s="71">
        <f t="shared" si="10"/>
        <v>3000</v>
      </c>
      <c r="BS114" s="71">
        <f t="shared" si="11"/>
        <v>2000</v>
      </c>
      <c r="BT114" s="71">
        <f t="shared" si="12"/>
        <v>27960</v>
      </c>
      <c r="BU114" s="71">
        <f t="shared" si="13"/>
        <v>0.9985714286</v>
      </c>
      <c r="BV114" s="71">
        <f t="shared" si="14"/>
        <v>99.85714286</v>
      </c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</row>
    <row r="115">
      <c r="A115" s="2" t="s">
        <v>446</v>
      </c>
      <c r="B115" s="2" t="s">
        <v>447</v>
      </c>
      <c r="C115" s="13" t="s">
        <v>448</v>
      </c>
      <c r="D115" s="13" t="s">
        <v>449</v>
      </c>
      <c r="E115" s="2">
        <v>9531901.0</v>
      </c>
      <c r="F115" s="44">
        <v>100.0</v>
      </c>
      <c r="G115" s="44">
        <v>100.0</v>
      </c>
      <c r="H115" s="44">
        <v>100.0</v>
      </c>
      <c r="I115" s="44">
        <v>100.0</v>
      </c>
      <c r="J115" s="44">
        <v>100.0</v>
      </c>
      <c r="K115" s="44">
        <v>80.0</v>
      </c>
      <c r="L115" s="73">
        <v>100.0</v>
      </c>
      <c r="M115" s="73">
        <v>100.0</v>
      </c>
      <c r="N115" s="44">
        <v>100.0</v>
      </c>
      <c r="O115" s="44">
        <v>100.0</v>
      </c>
      <c r="P115" s="44">
        <v>100.0</v>
      </c>
      <c r="Q115" s="44">
        <v>100.0</v>
      </c>
      <c r="R115" s="44">
        <v>100.0</v>
      </c>
      <c r="S115" s="44">
        <v>100.0</v>
      </c>
      <c r="T115" s="73">
        <v>100.0</v>
      </c>
      <c r="U115" s="73">
        <v>100.0</v>
      </c>
      <c r="V115" s="73">
        <v>100.0</v>
      </c>
      <c r="W115" s="73">
        <v>100.0</v>
      </c>
      <c r="X115" s="73">
        <v>100.0</v>
      </c>
      <c r="Y115" s="73">
        <v>100.0</v>
      </c>
      <c r="Z115" s="73">
        <v>100.0</v>
      </c>
      <c r="AA115" s="73">
        <v>100.0</v>
      </c>
      <c r="AB115" s="73">
        <v>100.0</v>
      </c>
      <c r="AC115" s="73">
        <v>100.0</v>
      </c>
      <c r="AD115" s="73">
        <v>100.0</v>
      </c>
      <c r="AE115" s="73">
        <v>100.0</v>
      </c>
      <c r="AF115" s="73">
        <v>100.0</v>
      </c>
      <c r="AG115" s="73">
        <v>100.0</v>
      </c>
      <c r="AH115" s="73">
        <v>100.0</v>
      </c>
      <c r="AI115" s="73">
        <v>100.0</v>
      </c>
      <c r="AJ115" s="73">
        <v>100.0</v>
      </c>
      <c r="AK115" s="73">
        <v>100.0</v>
      </c>
      <c r="AL115" s="73">
        <v>100.0</v>
      </c>
      <c r="AM115" s="73">
        <v>100.0</v>
      </c>
      <c r="AN115" s="73">
        <v>100.0</v>
      </c>
      <c r="AO115" s="73">
        <v>50.0</v>
      </c>
      <c r="AP115" s="109">
        <v>100.0</v>
      </c>
      <c r="AQ115" s="109">
        <v>100.0</v>
      </c>
      <c r="AR115" s="73">
        <v>0.0</v>
      </c>
      <c r="AS115" s="73">
        <v>0.0</v>
      </c>
      <c r="AT115" s="73">
        <v>0.0</v>
      </c>
      <c r="AU115" s="73">
        <v>0.0</v>
      </c>
      <c r="AV115" s="73">
        <v>0.0</v>
      </c>
      <c r="AW115" s="73">
        <v>0.0</v>
      </c>
      <c r="AX115" s="73">
        <v>0.0</v>
      </c>
      <c r="AY115" s="73">
        <v>0.0</v>
      </c>
      <c r="AZ115" s="73">
        <v>100.0</v>
      </c>
      <c r="BA115" s="73">
        <v>100.0</v>
      </c>
      <c r="BB115" s="73">
        <v>100.0</v>
      </c>
      <c r="BC115" s="73">
        <v>100.0</v>
      </c>
      <c r="BD115" s="73">
        <v>100.0</v>
      </c>
      <c r="BE115" s="73">
        <v>100.0</v>
      </c>
      <c r="BF115" s="73">
        <v>100.0</v>
      </c>
      <c r="BG115" s="73">
        <v>100.0</v>
      </c>
      <c r="BH115" s="73">
        <v>100.0</v>
      </c>
      <c r="BI115" s="73">
        <v>100.0</v>
      </c>
      <c r="BJ115" s="57">
        <f t="shared" si="2"/>
        <v>2960</v>
      </c>
      <c r="BK115" s="71">
        <f t="shared" si="3"/>
        <v>4000</v>
      </c>
      <c r="BL115" s="71">
        <f t="shared" si="4"/>
        <v>4000</v>
      </c>
      <c r="BM115" s="71">
        <f t="shared" si="5"/>
        <v>1000</v>
      </c>
      <c r="BN115" s="71">
        <f t="shared" si="6"/>
        <v>4000</v>
      </c>
      <c r="BO115" s="71">
        <f t="shared" si="7"/>
        <v>1900</v>
      </c>
      <c r="BP115" s="71">
        <f t="shared" si="8"/>
        <v>1000</v>
      </c>
      <c r="BQ115" s="71">
        <f t="shared" si="15"/>
        <v>0</v>
      </c>
      <c r="BR115" s="71">
        <f t="shared" si="10"/>
        <v>3000</v>
      </c>
      <c r="BS115" s="71">
        <f t="shared" si="11"/>
        <v>2000</v>
      </c>
      <c r="BT115" s="71">
        <f t="shared" si="12"/>
        <v>23860</v>
      </c>
      <c r="BU115" s="71">
        <f t="shared" si="13"/>
        <v>0.8521428571</v>
      </c>
      <c r="BV115" s="71">
        <f t="shared" si="14"/>
        <v>85.21428571</v>
      </c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</row>
    <row r="116">
      <c r="A116" s="2" t="s">
        <v>450</v>
      </c>
      <c r="B116" s="2" t="s">
        <v>451</v>
      </c>
      <c r="C116" s="13" t="s">
        <v>452</v>
      </c>
      <c r="D116" s="13" t="s">
        <v>69</v>
      </c>
      <c r="E116" s="2">
        <v>9531902.0</v>
      </c>
      <c r="F116" s="44">
        <v>100.0</v>
      </c>
      <c r="G116" s="44">
        <v>100.0</v>
      </c>
      <c r="H116" s="44">
        <v>100.0</v>
      </c>
      <c r="I116" s="44">
        <v>100.0</v>
      </c>
      <c r="J116" s="44">
        <v>100.0</v>
      </c>
      <c r="K116" s="44">
        <v>80.0</v>
      </c>
      <c r="L116" s="73">
        <v>100.0</v>
      </c>
      <c r="M116" s="73">
        <v>90.0</v>
      </c>
      <c r="N116" s="44">
        <v>100.0</v>
      </c>
      <c r="O116" s="44">
        <v>100.0</v>
      </c>
      <c r="P116" s="44">
        <v>100.0</v>
      </c>
      <c r="Q116" s="44">
        <v>100.0</v>
      </c>
      <c r="R116" s="44">
        <v>0.0</v>
      </c>
      <c r="S116" s="44">
        <v>0.0</v>
      </c>
      <c r="T116" s="73">
        <v>100.0</v>
      </c>
      <c r="U116" s="73">
        <v>100.0</v>
      </c>
      <c r="V116" s="73">
        <v>100.0</v>
      </c>
      <c r="W116" s="73">
        <v>100.0</v>
      </c>
      <c r="X116" s="73">
        <v>70.0</v>
      </c>
      <c r="Y116" s="73">
        <v>60.0</v>
      </c>
      <c r="Z116" s="73">
        <v>100.0</v>
      </c>
      <c r="AA116" s="73">
        <v>100.0</v>
      </c>
      <c r="AB116" s="73">
        <v>100.0</v>
      </c>
      <c r="AC116" s="73">
        <v>100.0</v>
      </c>
      <c r="AD116" s="73">
        <v>0.0</v>
      </c>
      <c r="AE116" s="73">
        <v>0.0</v>
      </c>
      <c r="AF116" s="73">
        <v>0.0</v>
      </c>
      <c r="AG116" s="73">
        <v>0.0</v>
      </c>
      <c r="AH116" s="73">
        <v>0.0</v>
      </c>
      <c r="AI116" s="73">
        <v>0.0</v>
      </c>
      <c r="AJ116" s="73">
        <v>0.0</v>
      </c>
      <c r="AK116" s="73">
        <v>0.0</v>
      </c>
      <c r="AL116" s="73">
        <v>100.0</v>
      </c>
      <c r="AM116" s="73">
        <v>100.0</v>
      </c>
      <c r="AN116" s="73">
        <v>100.0</v>
      </c>
      <c r="AO116" s="73">
        <v>100.0</v>
      </c>
      <c r="AP116" s="49">
        <v>0.0</v>
      </c>
      <c r="AQ116" s="49">
        <v>0.0</v>
      </c>
      <c r="AR116" s="73">
        <v>0.0</v>
      </c>
      <c r="AS116" s="73">
        <v>0.0</v>
      </c>
      <c r="AT116" s="73">
        <v>0.0</v>
      </c>
      <c r="AU116" s="73">
        <v>0.0</v>
      </c>
      <c r="AV116" s="73">
        <v>0.0</v>
      </c>
      <c r="AW116" s="73">
        <v>0.0</v>
      </c>
      <c r="AX116" s="73">
        <v>0.0</v>
      </c>
      <c r="AY116" s="73">
        <v>0.0</v>
      </c>
      <c r="AZ116" s="73">
        <v>100.0</v>
      </c>
      <c r="BA116" s="73">
        <v>100.0</v>
      </c>
      <c r="BB116" s="73">
        <v>100.0</v>
      </c>
      <c r="BC116" s="73">
        <v>100.0</v>
      </c>
      <c r="BD116" s="73">
        <v>100.0</v>
      </c>
      <c r="BE116" s="73">
        <v>100.0</v>
      </c>
      <c r="BF116" s="73">
        <v>100.0</v>
      </c>
      <c r="BG116" s="73">
        <v>100.0</v>
      </c>
      <c r="BH116" s="73">
        <v>100.0</v>
      </c>
      <c r="BI116" s="73">
        <v>100.0</v>
      </c>
      <c r="BJ116" s="57">
        <f t="shared" si="2"/>
        <v>2960</v>
      </c>
      <c r="BK116" s="71">
        <f t="shared" si="3"/>
        <v>2980</v>
      </c>
      <c r="BL116" s="71">
        <f t="shared" si="4"/>
        <v>3680</v>
      </c>
      <c r="BM116" s="71">
        <f t="shared" si="5"/>
        <v>1000</v>
      </c>
      <c r="BN116" s="71">
        <f t="shared" si="6"/>
        <v>0</v>
      </c>
      <c r="BO116" s="71">
        <f t="shared" si="7"/>
        <v>2000</v>
      </c>
      <c r="BP116" s="71">
        <f t="shared" si="8"/>
        <v>0</v>
      </c>
      <c r="BQ116" s="71">
        <f t="shared" si="15"/>
        <v>0</v>
      </c>
      <c r="BR116" s="71">
        <f t="shared" si="10"/>
        <v>3000</v>
      </c>
      <c r="BS116" s="71">
        <f t="shared" si="11"/>
        <v>2000</v>
      </c>
      <c r="BT116" s="71">
        <f t="shared" si="12"/>
        <v>17620</v>
      </c>
      <c r="BU116" s="71">
        <f t="shared" si="13"/>
        <v>0.6292857143</v>
      </c>
      <c r="BV116" s="71">
        <f t="shared" si="14"/>
        <v>62.92857143</v>
      </c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</row>
    <row r="117">
      <c r="A117" s="2" t="s">
        <v>453</v>
      </c>
      <c r="B117" s="2" t="s">
        <v>454</v>
      </c>
      <c r="C117" s="13" t="s">
        <v>455</v>
      </c>
      <c r="D117" s="13" t="s">
        <v>456</v>
      </c>
      <c r="E117" s="2">
        <v>9531904.0</v>
      </c>
      <c r="F117" s="44">
        <v>100.0</v>
      </c>
      <c r="G117" s="44">
        <v>100.0</v>
      </c>
      <c r="H117" s="44">
        <v>100.0</v>
      </c>
      <c r="I117" s="44">
        <v>100.0</v>
      </c>
      <c r="J117" s="44">
        <v>100.0</v>
      </c>
      <c r="K117" s="44">
        <v>80.0</v>
      </c>
      <c r="L117" s="73">
        <v>100.0</v>
      </c>
      <c r="M117" s="73">
        <v>100.0</v>
      </c>
      <c r="N117" s="44">
        <v>100.0</v>
      </c>
      <c r="O117" s="44">
        <v>100.0</v>
      </c>
      <c r="P117" s="44">
        <v>100.0</v>
      </c>
      <c r="Q117" s="44">
        <v>100.0</v>
      </c>
      <c r="R117" s="44">
        <v>100.0</v>
      </c>
      <c r="S117" s="44">
        <v>100.0</v>
      </c>
      <c r="T117" s="73">
        <v>100.0</v>
      </c>
      <c r="U117" s="73">
        <v>100.0</v>
      </c>
      <c r="V117" s="73">
        <v>100.0</v>
      </c>
      <c r="W117" s="73">
        <v>100.0</v>
      </c>
      <c r="X117" s="73">
        <v>100.0</v>
      </c>
      <c r="Y117" s="73">
        <v>100.0</v>
      </c>
      <c r="Z117" s="73">
        <v>100.0</v>
      </c>
      <c r="AA117" s="73">
        <v>100.0</v>
      </c>
      <c r="AB117" s="73">
        <v>100.0</v>
      </c>
      <c r="AC117" s="73">
        <v>100.0</v>
      </c>
      <c r="AD117" s="103">
        <v>100.0</v>
      </c>
      <c r="AE117" s="103">
        <v>100.0</v>
      </c>
      <c r="AF117" s="103">
        <v>100.0</v>
      </c>
      <c r="AG117" s="103">
        <v>100.0</v>
      </c>
      <c r="AH117" s="103">
        <v>100.0</v>
      </c>
      <c r="AI117" s="103">
        <v>100.0</v>
      </c>
      <c r="AJ117" s="103">
        <v>100.0</v>
      </c>
      <c r="AK117" s="103">
        <v>100.0</v>
      </c>
      <c r="AL117" s="73">
        <v>100.0</v>
      </c>
      <c r="AM117" s="73">
        <v>100.0</v>
      </c>
      <c r="AN117" s="73">
        <v>100.0</v>
      </c>
      <c r="AO117" s="73">
        <v>50.0</v>
      </c>
      <c r="AP117" s="82">
        <v>100.0</v>
      </c>
      <c r="AQ117" s="82">
        <v>100.0</v>
      </c>
      <c r="AR117" s="73">
        <v>100.0</v>
      </c>
      <c r="AS117" s="73">
        <v>100.0</v>
      </c>
      <c r="AT117" s="73">
        <v>100.0</v>
      </c>
      <c r="AU117" s="73">
        <v>100.0</v>
      </c>
      <c r="AV117" s="73">
        <v>100.0</v>
      </c>
      <c r="AW117" s="73">
        <v>100.0</v>
      </c>
      <c r="AX117" s="73">
        <v>100.0</v>
      </c>
      <c r="AY117" s="73">
        <v>100.0</v>
      </c>
      <c r="AZ117" s="73">
        <v>100.0</v>
      </c>
      <c r="BA117" s="73">
        <v>100.0</v>
      </c>
      <c r="BB117" s="73">
        <v>100.0</v>
      </c>
      <c r="BC117" s="73">
        <v>100.0</v>
      </c>
      <c r="BD117" s="73">
        <v>100.0</v>
      </c>
      <c r="BE117" s="73">
        <v>100.0</v>
      </c>
      <c r="BF117" s="73">
        <v>100.0</v>
      </c>
      <c r="BG117" s="73">
        <v>100.0</v>
      </c>
      <c r="BH117" s="73">
        <v>90.0</v>
      </c>
      <c r="BI117" s="73">
        <v>90.0</v>
      </c>
      <c r="BJ117" s="57">
        <f t="shared" si="2"/>
        <v>2960</v>
      </c>
      <c r="BK117" s="71">
        <f t="shared" si="3"/>
        <v>4000</v>
      </c>
      <c r="BL117" s="71">
        <f t="shared" si="4"/>
        <v>4000</v>
      </c>
      <c r="BM117" s="71">
        <f t="shared" si="5"/>
        <v>1000</v>
      </c>
      <c r="BN117" s="71">
        <f t="shared" si="6"/>
        <v>4000</v>
      </c>
      <c r="BO117" s="71">
        <f t="shared" si="7"/>
        <v>1900</v>
      </c>
      <c r="BP117" s="71">
        <f t="shared" si="8"/>
        <v>1000</v>
      </c>
      <c r="BQ117" s="71">
        <f t="shared" si="15"/>
        <v>4000</v>
      </c>
      <c r="BR117" s="71">
        <f t="shared" si="10"/>
        <v>3000</v>
      </c>
      <c r="BS117" s="71">
        <f t="shared" si="11"/>
        <v>1900</v>
      </c>
      <c r="BT117" s="71">
        <f t="shared" si="12"/>
        <v>27760</v>
      </c>
      <c r="BU117" s="71">
        <f t="shared" si="13"/>
        <v>0.9914285714</v>
      </c>
      <c r="BV117" s="71">
        <f t="shared" si="14"/>
        <v>99.14285714</v>
      </c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</row>
    <row r="118">
      <c r="A118" s="2" t="s">
        <v>457</v>
      </c>
      <c r="B118" s="2" t="s">
        <v>458</v>
      </c>
      <c r="C118" s="13" t="s">
        <v>459</v>
      </c>
      <c r="D118" s="13" t="s">
        <v>460</v>
      </c>
      <c r="E118" s="2">
        <v>9531905.0</v>
      </c>
      <c r="F118" s="44">
        <v>100.0</v>
      </c>
      <c r="G118" s="44">
        <v>100.0</v>
      </c>
      <c r="H118" s="44">
        <v>100.0</v>
      </c>
      <c r="I118" s="44">
        <v>100.0</v>
      </c>
      <c r="J118" s="44">
        <v>100.0</v>
      </c>
      <c r="K118" s="44">
        <v>80.0</v>
      </c>
      <c r="L118" s="73">
        <v>100.0</v>
      </c>
      <c r="M118" s="73">
        <v>100.0</v>
      </c>
      <c r="N118" s="44">
        <v>100.0</v>
      </c>
      <c r="O118" s="44">
        <v>100.0</v>
      </c>
      <c r="P118" s="44">
        <v>100.0</v>
      </c>
      <c r="Q118" s="44">
        <v>100.0</v>
      </c>
      <c r="R118" s="44">
        <v>100.0</v>
      </c>
      <c r="S118" s="44">
        <v>100.0</v>
      </c>
      <c r="T118" s="73">
        <v>100.0</v>
      </c>
      <c r="U118" s="73">
        <v>100.0</v>
      </c>
      <c r="V118" s="73">
        <v>100.0</v>
      </c>
      <c r="W118" s="73">
        <v>100.0</v>
      </c>
      <c r="X118" s="73">
        <v>100.0</v>
      </c>
      <c r="Y118" s="73">
        <v>100.0</v>
      </c>
      <c r="Z118" s="71"/>
      <c r="AA118" s="71"/>
      <c r="AB118" s="73">
        <v>100.0</v>
      </c>
      <c r="AC118" s="73">
        <v>100.0</v>
      </c>
      <c r="AD118" s="73">
        <v>100.0</v>
      </c>
      <c r="AE118" s="73">
        <v>100.0</v>
      </c>
      <c r="AF118" s="73">
        <v>100.0</v>
      </c>
      <c r="AG118" s="73">
        <v>100.0</v>
      </c>
      <c r="AH118" s="73">
        <v>100.0</v>
      </c>
      <c r="AI118" s="73">
        <v>100.0</v>
      </c>
      <c r="AJ118" s="73">
        <v>100.0</v>
      </c>
      <c r="AK118" s="73">
        <v>100.0</v>
      </c>
      <c r="AL118" s="73">
        <v>100.0</v>
      </c>
      <c r="AM118" s="73">
        <v>100.0</v>
      </c>
      <c r="AN118" s="73">
        <v>100.0</v>
      </c>
      <c r="AO118" s="73">
        <v>100.0</v>
      </c>
      <c r="AP118" s="55">
        <v>100.0</v>
      </c>
      <c r="AQ118" s="55">
        <v>100.0</v>
      </c>
      <c r="AR118" s="73">
        <v>100.0</v>
      </c>
      <c r="AS118" s="73">
        <v>100.0</v>
      </c>
      <c r="AT118" s="73">
        <v>100.0</v>
      </c>
      <c r="AU118" s="73">
        <v>100.0</v>
      </c>
      <c r="AV118" s="73">
        <v>100.0</v>
      </c>
      <c r="AW118" s="73">
        <v>100.0</v>
      </c>
      <c r="AX118" s="73">
        <v>100.0</v>
      </c>
      <c r="AY118" s="73">
        <v>100.0</v>
      </c>
      <c r="AZ118" s="73">
        <v>100.0</v>
      </c>
      <c r="BA118" s="73">
        <v>100.0</v>
      </c>
      <c r="BB118" s="73">
        <v>100.0</v>
      </c>
      <c r="BC118" s="73">
        <v>100.0</v>
      </c>
      <c r="BD118" s="73">
        <v>100.0</v>
      </c>
      <c r="BE118" s="73">
        <v>100.0</v>
      </c>
      <c r="BF118" s="73">
        <v>100.0</v>
      </c>
      <c r="BG118" s="73">
        <v>100.0</v>
      </c>
      <c r="BH118" s="73">
        <v>100.0</v>
      </c>
      <c r="BI118" s="73">
        <v>100.0</v>
      </c>
      <c r="BJ118" s="57">
        <f t="shared" si="2"/>
        <v>2960</v>
      </c>
      <c r="BK118" s="71">
        <f t="shared" si="3"/>
        <v>4000</v>
      </c>
      <c r="BL118" s="71">
        <f t="shared" si="4"/>
        <v>3000</v>
      </c>
      <c r="BM118" s="71">
        <f t="shared" si="5"/>
        <v>1000</v>
      </c>
      <c r="BN118" s="71">
        <f t="shared" si="6"/>
        <v>4000</v>
      </c>
      <c r="BO118" s="71">
        <f t="shared" si="7"/>
        <v>2000</v>
      </c>
      <c r="BP118" s="71">
        <f t="shared" si="8"/>
        <v>1000</v>
      </c>
      <c r="BQ118" s="71">
        <f t="shared" si="15"/>
        <v>4000</v>
      </c>
      <c r="BR118" s="71">
        <f t="shared" si="10"/>
        <v>3000</v>
      </c>
      <c r="BS118" s="71">
        <f t="shared" si="11"/>
        <v>2000</v>
      </c>
      <c r="BT118" s="71">
        <f t="shared" si="12"/>
        <v>26960</v>
      </c>
      <c r="BU118" s="71">
        <f t="shared" si="13"/>
        <v>0.9628571429</v>
      </c>
      <c r="BV118" s="71">
        <f t="shared" si="14"/>
        <v>96.28571429</v>
      </c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</row>
    <row r="119">
      <c r="A119" s="2" t="s">
        <v>461</v>
      </c>
      <c r="B119" s="2" t="s">
        <v>462</v>
      </c>
      <c r="C119" s="13" t="s">
        <v>463</v>
      </c>
      <c r="D119" s="13" t="s">
        <v>401</v>
      </c>
      <c r="E119" s="2">
        <v>9531906.0</v>
      </c>
      <c r="F119" s="41"/>
      <c r="G119" s="41"/>
      <c r="H119" s="41"/>
      <c r="I119" s="41"/>
      <c r="J119" s="41"/>
      <c r="K119" s="41"/>
      <c r="L119" s="73"/>
      <c r="M119" s="73"/>
      <c r="N119" s="44"/>
      <c r="O119" s="44"/>
      <c r="P119" s="44"/>
      <c r="Q119" s="44"/>
      <c r="R119" s="44"/>
      <c r="S119" s="44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3">
        <v>0.0</v>
      </c>
      <c r="AE119" s="73">
        <v>0.0</v>
      </c>
      <c r="AF119" s="73">
        <v>0.0</v>
      </c>
      <c r="AG119" s="73">
        <v>0.0</v>
      </c>
      <c r="AH119" s="73">
        <v>0.0</v>
      </c>
      <c r="AI119" s="73">
        <v>0.0</v>
      </c>
      <c r="AJ119" s="73">
        <v>0.0</v>
      </c>
      <c r="AK119" s="73">
        <v>0.0</v>
      </c>
      <c r="AL119" s="71"/>
      <c r="AM119" s="71"/>
      <c r="AN119" s="71"/>
      <c r="AO119" s="71"/>
      <c r="AP119" s="78">
        <v>0.0</v>
      </c>
      <c r="AQ119" s="78">
        <v>0.0</v>
      </c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57">
        <f t="shared" si="2"/>
        <v>0</v>
      </c>
      <c r="BK119" s="71">
        <f t="shared" si="3"/>
        <v>0</v>
      </c>
      <c r="BL119" s="71">
        <f t="shared" si="4"/>
        <v>0</v>
      </c>
      <c r="BM119" s="71">
        <f t="shared" si="5"/>
        <v>0</v>
      </c>
      <c r="BN119" s="71">
        <f t="shared" si="6"/>
        <v>0</v>
      </c>
      <c r="BO119" s="71">
        <f t="shared" si="7"/>
        <v>0</v>
      </c>
      <c r="BP119" s="71">
        <f t="shared" si="8"/>
        <v>0</v>
      </c>
      <c r="BQ119" s="71">
        <f t="shared" si="15"/>
        <v>0</v>
      </c>
      <c r="BR119" s="71">
        <f t="shared" si="10"/>
        <v>0</v>
      </c>
      <c r="BS119" s="71">
        <f t="shared" si="11"/>
        <v>0</v>
      </c>
      <c r="BT119" s="71">
        <f t="shared" si="12"/>
        <v>0</v>
      </c>
      <c r="BU119" s="71">
        <f t="shared" si="13"/>
        <v>0</v>
      </c>
      <c r="BV119" s="71">
        <f t="shared" si="14"/>
        <v>0</v>
      </c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</row>
    <row r="120">
      <c r="A120" s="2" t="s">
        <v>464</v>
      </c>
      <c r="B120" s="2" t="s">
        <v>465</v>
      </c>
      <c r="C120" s="13" t="s">
        <v>466</v>
      </c>
      <c r="D120" s="13" t="s">
        <v>467</v>
      </c>
      <c r="E120" s="2">
        <v>9531907.0</v>
      </c>
      <c r="F120" s="44">
        <v>100.0</v>
      </c>
      <c r="G120" s="44">
        <v>100.0</v>
      </c>
      <c r="H120" s="44">
        <v>100.0</v>
      </c>
      <c r="I120" s="44">
        <v>100.0</v>
      </c>
      <c r="J120" s="44">
        <v>100.0</v>
      </c>
      <c r="K120" s="44">
        <v>80.0</v>
      </c>
      <c r="L120" s="73">
        <v>100.0</v>
      </c>
      <c r="M120" s="73">
        <v>100.0</v>
      </c>
      <c r="N120" s="44">
        <v>100.0</v>
      </c>
      <c r="O120" s="44">
        <v>100.0</v>
      </c>
      <c r="P120" s="44">
        <v>100.0</v>
      </c>
      <c r="Q120" s="44">
        <v>100.0</v>
      </c>
      <c r="R120" s="44">
        <v>100.0</v>
      </c>
      <c r="S120" s="44">
        <v>100.0</v>
      </c>
      <c r="T120" s="73">
        <v>100.0</v>
      </c>
      <c r="U120" s="73">
        <v>100.0</v>
      </c>
      <c r="V120" s="73">
        <v>100.0</v>
      </c>
      <c r="W120" s="73">
        <v>100.0</v>
      </c>
      <c r="X120" s="73">
        <v>100.0</v>
      </c>
      <c r="Y120" s="73">
        <v>100.0</v>
      </c>
      <c r="Z120" s="73">
        <v>100.0</v>
      </c>
      <c r="AA120" s="73">
        <v>100.0</v>
      </c>
      <c r="AB120" s="73">
        <v>100.0</v>
      </c>
      <c r="AC120" s="73">
        <v>0.0</v>
      </c>
      <c r="AD120" s="73">
        <v>100.0</v>
      </c>
      <c r="AE120" s="73">
        <v>100.0</v>
      </c>
      <c r="AF120" s="112">
        <v>100.0</v>
      </c>
      <c r="AG120" s="112">
        <v>100.0</v>
      </c>
      <c r="AH120" s="112">
        <v>100.0</v>
      </c>
      <c r="AI120" s="112">
        <v>100.0</v>
      </c>
      <c r="AJ120" s="112">
        <v>100.0</v>
      </c>
      <c r="AK120" s="112">
        <v>100.0</v>
      </c>
      <c r="AL120" s="73">
        <v>100.0</v>
      </c>
      <c r="AM120" s="73">
        <v>100.0</v>
      </c>
      <c r="AN120" s="73">
        <v>100.0</v>
      </c>
      <c r="AO120" s="73">
        <v>100.0</v>
      </c>
      <c r="AP120" s="55">
        <v>100.0</v>
      </c>
      <c r="AQ120" s="55">
        <v>100.0</v>
      </c>
      <c r="AR120" s="73">
        <v>100.0</v>
      </c>
      <c r="AS120" s="73">
        <v>100.0</v>
      </c>
      <c r="AT120" s="73">
        <v>100.0</v>
      </c>
      <c r="AU120" s="73">
        <v>100.0</v>
      </c>
      <c r="AV120" s="73">
        <v>100.0</v>
      </c>
      <c r="AW120" s="73">
        <v>100.0</v>
      </c>
      <c r="AX120" s="73">
        <v>100.0</v>
      </c>
      <c r="AY120" s="73">
        <v>100.0</v>
      </c>
      <c r="AZ120" s="73">
        <v>100.0</v>
      </c>
      <c r="BA120" s="73">
        <v>100.0</v>
      </c>
      <c r="BB120" s="73">
        <v>100.0</v>
      </c>
      <c r="BC120" s="73">
        <v>100.0</v>
      </c>
      <c r="BD120" s="73">
        <v>100.0</v>
      </c>
      <c r="BE120" s="73">
        <v>100.0</v>
      </c>
      <c r="BF120" s="73">
        <v>100.0</v>
      </c>
      <c r="BG120" s="73">
        <v>100.0</v>
      </c>
      <c r="BH120" s="73">
        <v>100.0</v>
      </c>
      <c r="BI120" s="73">
        <v>100.0</v>
      </c>
      <c r="BJ120" s="57">
        <f t="shared" si="2"/>
        <v>2960</v>
      </c>
      <c r="BK120" s="71">
        <f t="shared" si="3"/>
        <v>4000</v>
      </c>
      <c r="BL120" s="71">
        <f t="shared" si="4"/>
        <v>4000</v>
      </c>
      <c r="BM120" s="71">
        <f t="shared" si="5"/>
        <v>800</v>
      </c>
      <c r="BN120" s="71">
        <f t="shared" si="6"/>
        <v>4000</v>
      </c>
      <c r="BO120" s="71">
        <f t="shared" si="7"/>
        <v>2000</v>
      </c>
      <c r="BP120" s="71">
        <f t="shared" si="8"/>
        <v>1000</v>
      </c>
      <c r="BQ120" s="71">
        <f t="shared" si="15"/>
        <v>4000</v>
      </c>
      <c r="BR120" s="71">
        <f t="shared" si="10"/>
        <v>3000</v>
      </c>
      <c r="BS120" s="71">
        <f t="shared" si="11"/>
        <v>2000</v>
      </c>
      <c r="BT120" s="71">
        <f t="shared" si="12"/>
        <v>27760</v>
      </c>
      <c r="BU120" s="71">
        <f t="shared" si="13"/>
        <v>0.9914285714</v>
      </c>
      <c r="BV120" s="71">
        <f t="shared" si="14"/>
        <v>99.14285714</v>
      </c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</row>
    <row r="121">
      <c r="A121" s="2" t="s">
        <v>468</v>
      </c>
      <c r="B121" s="2" t="s">
        <v>469</v>
      </c>
      <c r="C121" s="13" t="s">
        <v>470</v>
      </c>
      <c r="D121" s="13" t="s">
        <v>25</v>
      </c>
      <c r="E121" s="2">
        <v>9531908.0</v>
      </c>
      <c r="F121" s="44">
        <v>100.0</v>
      </c>
      <c r="G121" s="44">
        <v>100.0</v>
      </c>
      <c r="H121" s="44">
        <v>100.0</v>
      </c>
      <c r="I121" s="44">
        <v>100.0</v>
      </c>
      <c r="J121" s="44">
        <v>100.0</v>
      </c>
      <c r="K121" s="44">
        <v>100.0</v>
      </c>
      <c r="L121" s="73">
        <v>100.0</v>
      </c>
      <c r="M121" s="73">
        <v>100.0</v>
      </c>
      <c r="N121" s="44">
        <v>100.0</v>
      </c>
      <c r="O121" s="44">
        <v>100.0</v>
      </c>
      <c r="P121" s="44">
        <v>100.0</v>
      </c>
      <c r="Q121" s="44">
        <v>100.0</v>
      </c>
      <c r="R121" s="44">
        <v>90.0</v>
      </c>
      <c r="S121" s="44">
        <v>100.0</v>
      </c>
      <c r="T121" s="73">
        <v>100.0</v>
      </c>
      <c r="U121" s="73">
        <v>100.0</v>
      </c>
      <c r="V121" s="73">
        <v>100.0</v>
      </c>
      <c r="W121" s="73">
        <v>100.0</v>
      </c>
      <c r="X121" s="73">
        <v>100.0</v>
      </c>
      <c r="Y121" s="73">
        <v>100.0</v>
      </c>
      <c r="Z121" s="73">
        <v>100.0</v>
      </c>
      <c r="AA121" s="73">
        <v>100.0</v>
      </c>
      <c r="AB121" s="73">
        <v>100.0</v>
      </c>
      <c r="AC121" s="73">
        <v>100.0</v>
      </c>
      <c r="AD121" s="73">
        <v>100.0</v>
      </c>
      <c r="AE121" s="73">
        <v>100.0</v>
      </c>
      <c r="AF121" s="73">
        <v>100.0</v>
      </c>
      <c r="AG121" s="73">
        <v>100.0</v>
      </c>
      <c r="AH121" s="73">
        <v>100.0</v>
      </c>
      <c r="AI121" s="73">
        <v>100.0</v>
      </c>
      <c r="AJ121" s="73">
        <v>100.0</v>
      </c>
      <c r="AK121" s="73">
        <v>100.0</v>
      </c>
      <c r="AL121" s="73">
        <v>100.0</v>
      </c>
      <c r="AM121" s="73">
        <v>100.0</v>
      </c>
      <c r="AN121" s="73">
        <v>100.0</v>
      </c>
      <c r="AO121" s="73">
        <v>100.0</v>
      </c>
      <c r="AP121" s="84">
        <v>100.0</v>
      </c>
      <c r="AQ121" s="84">
        <v>100.0</v>
      </c>
      <c r="AR121" s="73">
        <v>100.0</v>
      </c>
      <c r="AS121" s="73">
        <v>100.0</v>
      </c>
      <c r="AT121" s="73">
        <v>100.0</v>
      </c>
      <c r="AU121" s="73">
        <v>100.0</v>
      </c>
      <c r="AV121" s="73">
        <v>100.0</v>
      </c>
      <c r="AW121" s="73">
        <v>100.0</v>
      </c>
      <c r="AX121" s="73">
        <v>100.0</v>
      </c>
      <c r="AY121" s="73">
        <v>100.0</v>
      </c>
      <c r="AZ121" s="73">
        <v>100.0</v>
      </c>
      <c r="BA121" s="73">
        <v>100.0</v>
      </c>
      <c r="BB121" s="73">
        <v>100.0</v>
      </c>
      <c r="BC121" s="73">
        <v>100.0</v>
      </c>
      <c r="BD121" s="73">
        <v>100.0</v>
      </c>
      <c r="BE121" s="73">
        <v>100.0</v>
      </c>
      <c r="BF121" s="73">
        <v>100.0</v>
      </c>
      <c r="BG121" s="73">
        <v>100.0</v>
      </c>
      <c r="BH121" s="73">
        <v>100.0</v>
      </c>
      <c r="BI121" s="73">
        <v>100.0</v>
      </c>
      <c r="BJ121" s="57">
        <f t="shared" si="2"/>
        <v>3000</v>
      </c>
      <c r="BK121" s="71">
        <f t="shared" si="3"/>
        <v>3920</v>
      </c>
      <c r="BL121" s="71">
        <f t="shared" si="4"/>
        <v>4000</v>
      </c>
      <c r="BM121" s="71">
        <f t="shared" si="5"/>
        <v>1000</v>
      </c>
      <c r="BN121" s="71">
        <f t="shared" si="6"/>
        <v>4000</v>
      </c>
      <c r="BO121" s="71">
        <f t="shared" si="7"/>
        <v>2000</v>
      </c>
      <c r="BP121" s="71">
        <f t="shared" si="8"/>
        <v>1000</v>
      </c>
      <c r="BQ121" s="71">
        <f t="shared" si="15"/>
        <v>4000</v>
      </c>
      <c r="BR121" s="71">
        <f t="shared" si="10"/>
        <v>3000</v>
      </c>
      <c r="BS121" s="71">
        <f t="shared" si="11"/>
        <v>2000</v>
      </c>
      <c r="BT121" s="71">
        <f t="shared" si="12"/>
        <v>27920</v>
      </c>
      <c r="BU121" s="71">
        <f t="shared" si="13"/>
        <v>0.9971428571</v>
      </c>
      <c r="BV121" s="71">
        <f t="shared" si="14"/>
        <v>99.71428571</v>
      </c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</row>
    <row r="122">
      <c r="A122" s="2" t="s">
        <v>471</v>
      </c>
      <c r="B122" s="2" t="s">
        <v>472</v>
      </c>
      <c r="C122" s="13" t="s">
        <v>473</v>
      </c>
      <c r="D122" s="13" t="s">
        <v>474</v>
      </c>
      <c r="E122" s="2">
        <v>9533060.0</v>
      </c>
      <c r="F122" s="44">
        <v>100.0</v>
      </c>
      <c r="G122" s="44">
        <v>100.0</v>
      </c>
      <c r="H122" s="44">
        <v>100.0</v>
      </c>
      <c r="I122" s="44">
        <v>100.0</v>
      </c>
      <c r="J122" s="44">
        <v>70.0</v>
      </c>
      <c r="K122" s="44">
        <v>40.0</v>
      </c>
      <c r="L122" s="73">
        <v>100.0</v>
      </c>
      <c r="M122" s="73">
        <v>100.0</v>
      </c>
      <c r="N122" s="44">
        <v>100.0</v>
      </c>
      <c r="O122" s="44">
        <v>100.0</v>
      </c>
      <c r="P122" s="44">
        <v>100.0</v>
      </c>
      <c r="Q122" s="44">
        <v>100.0</v>
      </c>
      <c r="R122" s="44">
        <v>100.0</v>
      </c>
      <c r="S122" s="44">
        <v>100.0</v>
      </c>
      <c r="T122" s="73">
        <v>100.0</v>
      </c>
      <c r="U122" s="73">
        <v>100.0</v>
      </c>
      <c r="V122" s="73">
        <v>100.0</v>
      </c>
      <c r="W122" s="73">
        <v>100.0</v>
      </c>
      <c r="X122" s="73">
        <v>80.0</v>
      </c>
      <c r="Y122" s="73">
        <v>100.0</v>
      </c>
      <c r="Z122" s="73">
        <v>100.0</v>
      </c>
      <c r="AA122" s="73">
        <v>100.0</v>
      </c>
      <c r="AB122" s="73">
        <v>0.0</v>
      </c>
      <c r="AC122" s="73">
        <v>0.0</v>
      </c>
      <c r="AD122" s="73">
        <v>0.0</v>
      </c>
      <c r="AE122" s="73">
        <v>0.0</v>
      </c>
      <c r="AF122" s="73">
        <v>0.0</v>
      </c>
      <c r="AG122" s="73">
        <v>0.0</v>
      </c>
      <c r="AH122" s="73">
        <v>0.0</v>
      </c>
      <c r="AI122" s="73">
        <v>0.0</v>
      </c>
      <c r="AJ122" s="73">
        <v>0.0</v>
      </c>
      <c r="AK122" s="73">
        <v>0.0</v>
      </c>
      <c r="AL122" s="73">
        <v>100.0</v>
      </c>
      <c r="AM122" s="73">
        <v>100.0</v>
      </c>
      <c r="AN122" s="73">
        <v>100.0</v>
      </c>
      <c r="AO122" s="73">
        <v>0.0</v>
      </c>
      <c r="AP122" s="42">
        <v>90.0</v>
      </c>
      <c r="AQ122" s="42">
        <v>70.0</v>
      </c>
      <c r="AR122" s="73">
        <v>0.0</v>
      </c>
      <c r="AS122" s="73">
        <v>0.0</v>
      </c>
      <c r="AT122" s="73">
        <v>0.0</v>
      </c>
      <c r="AU122" s="73">
        <v>0.0</v>
      </c>
      <c r="AV122" s="73">
        <v>0.0</v>
      </c>
      <c r="AW122" s="73">
        <v>0.0</v>
      </c>
      <c r="AX122" s="73">
        <v>0.0</v>
      </c>
      <c r="AY122" s="73">
        <v>0.0</v>
      </c>
      <c r="AZ122" s="73">
        <v>50.0</v>
      </c>
      <c r="BA122" s="73">
        <v>100.0</v>
      </c>
      <c r="BB122" s="73">
        <v>50.0</v>
      </c>
      <c r="BC122" s="73">
        <v>100.0</v>
      </c>
      <c r="BD122" s="73">
        <v>0.0</v>
      </c>
      <c r="BE122" s="73">
        <v>0.0</v>
      </c>
      <c r="BF122" s="73">
        <v>100.0</v>
      </c>
      <c r="BG122" s="73">
        <v>100.0</v>
      </c>
      <c r="BH122" s="73">
        <v>100.0</v>
      </c>
      <c r="BI122" s="73">
        <v>100.0</v>
      </c>
      <c r="BJ122" s="57">
        <f t="shared" si="2"/>
        <v>2640</v>
      </c>
      <c r="BK122" s="71">
        <f t="shared" si="3"/>
        <v>4000</v>
      </c>
      <c r="BL122" s="71">
        <f t="shared" si="4"/>
        <v>3840</v>
      </c>
      <c r="BM122" s="71">
        <f t="shared" si="5"/>
        <v>0</v>
      </c>
      <c r="BN122" s="71">
        <f t="shared" si="6"/>
        <v>0</v>
      </c>
      <c r="BO122" s="71">
        <f t="shared" si="7"/>
        <v>1800</v>
      </c>
      <c r="BP122" s="71">
        <f t="shared" si="8"/>
        <v>860</v>
      </c>
      <c r="BQ122" s="71">
        <f t="shared" si="15"/>
        <v>0</v>
      </c>
      <c r="BR122" s="71">
        <f t="shared" si="10"/>
        <v>1200</v>
      </c>
      <c r="BS122" s="71">
        <f t="shared" si="11"/>
        <v>2000</v>
      </c>
      <c r="BT122" s="71">
        <f t="shared" si="12"/>
        <v>16340</v>
      </c>
      <c r="BU122" s="71">
        <f t="shared" si="13"/>
        <v>0.5835714286</v>
      </c>
      <c r="BV122" s="71">
        <f t="shared" si="14"/>
        <v>58.35714286</v>
      </c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</row>
    <row r="123">
      <c r="A123" s="2" t="s">
        <v>475</v>
      </c>
      <c r="B123" s="2" t="s">
        <v>476</v>
      </c>
      <c r="C123" s="13" t="s">
        <v>477</v>
      </c>
      <c r="D123" s="13" t="s">
        <v>478</v>
      </c>
      <c r="E123" s="2">
        <v>9533061.0</v>
      </c>
      <c r="F123" s="44">
        <v>0.0</v>
      </c>
      <c r="G123" s="44">
        <v>0.0</v>
      </c>
      <c r="H123" s="44">
        <v>0.0</v>
      </c>
      <c r="I123" s="44">
        <v>0.0</v>
      </c>
      <c r="J123" s="44">
        <v>0.0</v>
      </c>
      <c r="K123" s="44">
        <v>0.0</v>
      </c>
      <c r="L123" s="73">
        <v>0.0</v>
      </c>
      <c r="M123" s="71"/>
      <c r="N123" s="41"/>
      <c r="O123" s="41"/>
      <c r="P123" s="41"/>
      <c r="Q123" s="41"/>
      <c r="R123" s="41"/>
      <c r="S123" s="4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3">
        <v>0.0</v>
      </c>
      <c r="AE123" s="73">
        <v>0.0</v>
      </c>
      <c r="AF123" s="73">
        <v>0.0</v>
      </c>
      <c r="AG123" s="73">
        <v>0.0</v>
      </c>
      <c r="AH123" s="73">
        <v>0.0</v>
      </c>
      <c r="AI123" s="73">
        <v>0.0</v>
      </c>
      <c r="AJ123" s="73">
        <v>0.0</v>
      </c>
      <c r="AK123" s="73">
        <v>0.0</v>
      </c>
      <c r="AL123" s="71"/>
      <c r="AM123" s="71"/>
      <c r="AN123" s="71"/>
      <c r="AO123" s="71"/>
      <c r="AP123" s="78">
        <v>0.0</v>
      </c>
      <c r="AQ123" s="78">
        <v>0.0</v>
      </c>
      <c r="AR123" s="73">
        <v>0.0</v>
      </c>
      <c r="AS123" s="73">
        <v>0.0</v>
      </c>
      <c r="AT123" s="73">
        <v>0.0</v>
      </c>
      <c r="AU123" s="73">
        <v>0.0</v>
      </c>
      <c r="AV123" s="73">
        <v>0.0</v>
      </c>
      <c r="AW123" s="73">
        <v>0.0</v>
      </c>
      <c r="AX123" s="73">
        <v>0.0</v>
      </c>
      <c r="AY123" s="73">
        <v>0.0</v>
      </c>
      <c r="AZ123" s="73">
        <v>0.0</v>
      </c>
      <c r="BA123" s="73">
        <v>0.0</v>
      </c>
      <c r="BB123" s="73">
        <v>0.0</v>
      </c>
      <c r="BC123" s="73">
        <v>0.0</v>
      </c>
      <c r="BD123" s="73">
        <v>0.0</v>
      </c>
      <c r="BE123" s="73">
        <v>0.0</v>
      </c>
      <c r="BF123" s="73">
        <v>0.0</v>
      </c>
      <c r="BG123" s="73">
        <v>0.0</v>
      </c>
      <c r="BH123" s="73">
        <v>0.0</v>
      </c>
      <c r="BI123" s="73">
        <v>0.0</v>
      </c>
      <c r="BJ123" s="57">
        <f t="shared" si="2"/>
        <v>0</v>
      </c>
      <c r="BK123" s="71">
        <f t="shared" si="3"/>
        <v>0</v>
      </c>
      <c r="BL123" s="71">
        <f t="shared" si="4"/>
        <v>0</v>
      </c>
      <c r="BM123" s="71">
        <f t="shared" si="5"/>
        <v>0</v>
      </c>
      <c r="BN123" s="71">
        <f t="shared" si="6"/>
        <v>0</v>
      </c>
      <c r="BO123" s="71">
        <f t="shared" si="7"/>
        <v>0</v>
      </c>
      <c r="BP123" s="71">
        <f t="shared" si="8"/>
        <v>0</v>
      </c>
      <c r="BQ123" s="71">
        <f t="shared" si="15"/>
        <v>0</v>
      </c>
      <c r="BR123" s="71">
        <f t="shared" si="10"/>
        <v>0</v>
      </c>
      <c r="BS123" s="71">
        <f t="shared" si="11"/>
        <v>0</v>
      </c>
      <c r="BT123" s="71">
        <f t="shared" si="12"/>
        <v>0</v>
      </c>
      <c r="BU123" s="71">
        <f t="shared" si="13"/>
        <v>0</v>
      </c>
      <c r="BV123" s="71">
        <f t="shared" si="14"/>
        <v>0</v>
      </c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</row>
    <row r="124">
      <c r="A124" s="2" t="s">
        <v>479</v>
      </c>
      <c r="B124" s="2" t="s">
        <v>480</v>
      </c>
      <c r="C124" s="13" t="s">
        <v>481</v>
      </c>
      <c r="D124" s="13" t="s">
        <v>482</v>
      </c>
      <c r="E124" s="2">
        <v>9533065.0</v>
      </c>
      <c r="F124" s="44">
        <v>100.0</v>
      </c>
      <c r="G124" s="44">
        <v>100.0</v>
      </c>
      <c r="H124" s="44">
        <v>100.0</v>
      </c>
      <c r="I124" s="44">
        <v>100.0</v>
      </c>
      <c r="J124" s="44">
        <v>100.0</v>
      </c>
      <c r="K124" s="44">
        <v>100.0</v>
      </c>
      <c r="L124" s="44">
        <v>100.0</v>
      </c>
      <c r="M124" s="44">
        <v>100.0</v>
      </c>
      <c r="N124" s="44">
        <v>100.0</v>
      </c>
      <c r="O124" s="44">
        <v>100.0</v>
      </c>
      <c r="P124" s="44">
        <v>100.0</v>
      </c>
      <c r="Q124" s="44">
        <v>100.0</v>
      </c>
      <c r="R124" s="44">
        <v>100.0</v>
      </c>
      <c r="S124" s="44">
        <v>100.0</v>
      </c>
      <c r="T124" s="44">
        <v>100.0</v>
      </c>
      <c r="U124" s="44">
        <v>100.0</v>
      </c>
      <c r="V124" s="44">
        <v>100.0</v>
      </c>
      <c r="W124" s="44">
        <v>100.0</v>
      </c>
      <c r="X124" s="44">
        <v>100.0</v>
      </c>
      <c r="Y124" s="44">
        <v>100.0</v>
      </c>
      <c r="Z124" s="44">
        <v>100.0</v>
      </c>
      <c r="AA124" s="44">
        <v>100.0</v>
      </c>
      <c r="AB124" s="44">
        <v>100.0</v>
      </c>
      <c r="AC124" s="44">
        <v>100.0</v>
      </c>
      <c r="AD124" s="44">
        <v>100.0</v>
      </c>
      <c r="AE124" s="44">
        <v>100.0</v>
      </c>
      <c r="AF124" s="44">
        <v>100.0</v>
      </c>
      <c r="AG124" s="44">
        <v>100.0</v>
      </c>
      <c r="AH124" s="44">
        <v>100.0</v>
      </c>
      <c r="AI124" s="44">
        <v>100.0</v>
      </c>
      <c r="AJ124" s="44">
        <v>100.0</v>
      </c>
      <c r="AK124" s="44">
        <v>100.0</v>
      </c>
      <c r="AL124" s="44">
        <v>100.0</v>
      </c>
      <c r="AM124" s="44">
        <v>100.0</v>
      </c>
      <c r="AN124" s="44">
        <v>100.0</v>
      </c>
      <c r="AO124" s="44">
        <v>100.0</v>
      </c>
      <c r="AP124" s="42">
        <v>100.0</v>
      </c>
      <c r="AQ124" s="42">
        <v>100.0</v>
      </c>
      <c r="AR124" s="44">
        <v>100.0</v>
      </c>
      <c r="AS124" s="44">
        <v>100.0</v>
      </c>
      <c r="AT124" s="44">
        <v>100.0</v>
      </c>
      <c r="AU124" s="44">
        <v>100.0</v>
      </c>
      <c r="AV124" s="44">
        <v>100.0</v>
      </c>
      <c r="AW124" s="44">
        <v>100.0</v>
      </c>
      <c r="AX124" s="44">
        <v>100.0</v>
      </c>
      <c r="AY124" s="44">
        <v>100.0</v>
      </c>
      <c r="AZ124" s="44">
        <v>100.0</v>
      </c>
      <c r="BA124" s="44">
        <v>100.0</v>
      </c>
      <c r="BB124" s="44">
        <v>100.0</v>
      </c>
      <c r="BC124" s="44">
        <v>100.0</v>
      </c>
      <c r="BD124" s="44">
        <v>100.0</v>
      </c>
      <c r="BE124" s="44">
        <v>100.0</v>
      </c>
      <c r="BF124" s="44">
        <v>100.0</v>
      </c>
      <c r="BG124" s="44">
        <v>100.0</v>
      </c>
      <c r="BH124" s="44">
        <v>100.0</v>
      </c>
      <c r="BI124" s="44">
        <v>100.0</v>
      </c>
      <c r="BJ124" s="57">
        <f t="shared" si="2"/>
        <v>3000</v>
      </c>
      <c r="BK124" s="71">
        <f t="shared" si="3"/>
        <v>4000</v>
      </c>
      <c r="BL124" s="71">
        <f t="shared" si="4"/>
        <v>4000</v>
      </c>
      <c r="BM124" s="71">
        <f t="shared" si="5"/>
        <v>1000</v>
      </c>
      <c r="BN124" s="71">
        <f t="shared" si="6"/>
        <v>4000</v>
      </c>
      <c r="BO124" s="71">
        <f t="shared" si="7"/>
        <v>2000</v>
      </c>
      <c r="BP124" s="71">
        <f t="shared" si="8"/>
        <v>1000</v>
      </c>
      <c r="BQ124" s="71">
        <f t="shared" si="15"/>
        <v>4000</v>
      </c>
      <c r="BR124" s="71">
        <f t="shared" si="10"/>
        <v>3000</v>
      </c>
      <c r="BS124" s="71">
        <f t="shared" si="11"/>
        <v>2000</v>
      </c>
      <c r="BT124" s="71">
        <f t="shared" si="12"/>
        <v>28000</v>
      </c>
      <c r="BU124" s="71">
        <f t="shared" si="13"/>
        <v>1</v>
      </c>
      <c r="BV124" s="71">
        <f t="shared" si="14"/>
        <v>100</v>
      </c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</row>
    <row r="125">
      <c r="A125" s="2" t="s">
        <v>483</v>
      </c>
      <c r="B125" s="2" t="s">
        <v>484</v>
      </c>
      <c r="C125" s="13" t="s">
        <v>485</v>
      </c>
      <c r="D125" s="13" t="s">
        <v>486</v>
      </c>
      <c r="E125" s="2">
        <v>9533085.0</v>
      </c>
      <c r="F125" s="41"/>
      <c r="G125" s="41"/>
      <c r="H125" s="41"/>
      <c r="I125" s="41"/>
      <c r="J125" s="41"/>
      <c r="K125" s="41"/>
      <c r="L125" s="71"/>
      <c r="M125" s="71"/>
      <c r="N125" s="41"/>
      <c r="O125" s="41"/>
      <c r="P125" s="41"/>
      <c r="Q125" s="41"/>
      <c r="R125" s="41"/>
      <c r="S125" s="4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3">
        <v>0.0</v>
      </c>
      <c r="AE125" s="73">
        <v>0.0</v>
      </c>
      <c r="AF125" s="73">
        <v>0.0</v>
      </c>
      <c r="AG125" s="73">
        <v>0.0</v>
      </c>
      <c r="AH125" s="73">
        <v>0.0</v>
      </c>
      <c r="AI125" s="73">
        <v>0.0</v>
      </c>
      <c r="AJ125" s="73">
        <v>0.0</v>
      </c>
      <c r="AK125" s="73">
        <v>0.0</v>
      </c>
      <c r="AL125" s="71"/>
      <c r="AM125" s="71"/>
      <c r="AN125" s="71"/>
      <c r="AO125" s="71"/>
      <c r="AP125" s="78">
        <v>0.0</v>
      </c>
      <c r="AQ125" s="78">
        <v>0.0</v>
      </c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57">
        <f t="shared" si="2"/>
        <v>0</v>
      </c>
      <c r="BK125" s="71">
        <f t="shared" si="3"/>
        <v>0</v>
      </c>
      <c r="BL125" s="71">
        <f t="shared" si="4"/>
        <v>0</v>
      </c>
      <c r="BM125" s="71">
        <f t="shared" si="5"/>
        <v>0</v>
      </c>
      <c r="BN125" s="71">
        <f t="shared" si="6"/>
        <v>0</v>
      </c>
      <c r="BO125" s="71">
        <f t="shared" si="7"/>
        <v>0</v>
      </c>
      <c r="BP125" s="71">
        <f t="shared" si="8"/>
        <v>0</v>
      </c>
      <c r="BQ125" s="71">
        <f t="shared" si="15"/>
        <v>0</v>
      </c>
      <c r="BR125" s="71">
        <f t="shared" si="10"/>
        <v>0</v>
      </c>
      <c r="BS125" s="71">
        <f t="shared" si="11"/>
        <v>0</v>
      </c>
      <c r="BT125" s="71">
        <f t="shared" si="12"/>
        <v>0</v>
      </c>
      <c r="BU125" s="71">
        <f t="shared" si="13"/>
        <v>0</v>
      </c>
      <c r="BV125" s="71">
        <f t="shared" si="14"/>
        <v>0</v>
      </c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</row>
    <row r="126">
      <c r="A126" s="2" t="s">
        <v>487</v>
      </c>
      <c r="B126" s="2" t="s">
        <v>488</v>
      </c>
      <c r="C126" s="13" t="s">
        <v>431</v>
      </c>
      <c r="D126" s="13" t="s">
        <v>489</v>
      </c>
      <c r="E126" s="2">
        <v>9533417.0</v>
      </c>
      <c r="F126" s="44">
        <v>100.0</v>
      </c>
      <c r="G126" s="44">
        <v>100.0</v>
      </c>
      <c r="H126" s="44">
        <v>100.0</v>
      </c>
      <c r="I126" s="44">
        <v>100.0</v>
      </c>
      <c r="J126" s="44">
        <v>70.0</v>
      </c>
      <c r="K126" s="44">
        <v>40.0</v>
      </c>
      <c r="L126" s="73">
        <v>100.0</v>
      </c>
      <c r="M126" s="73">
        <v>100.0</v>
      </c>
      <c r="N126" s="44">
        <v>100.0</v>
      </c>
      <c r="O126" s="44">
        <v>100.0</v>
      </c>
      <c r="P126" s="44">
        <v>100.0</v>
      </c>
      <c r="Q126" s="44">
        <v>100.0</v>
      </c>
      <c r="R126" s="44">
        <v>100.0</v>
      </c>
      <c r="S126" s="44">
        <v>100.0</v>
      </c>
      <c r="T126" s="73">
        <v>100.0</v>
      </c>
      <c r="U126" s="73">
        <v>100.0</v>
      </c>
      <c r="V126" s="73">
        <v>100.0</v>
      </c>
      <c r="W126" s="73">
        <v>100.0</v>
      </c>
      <c r="X126" s="73">
        <v>80.0</v>
      </c>
      <c r="Y126" s="73">
        <v>100.0</v>
      </c>
      <c r="Z126" s="73">
        <v>100.0</v>
      </c>
      <c r="AA126" s="73">
        <v>100.0</v>
      </c>
      <c r="AB126" s="73">
        <v>100.0</v>
      </c>
      <c r="AC126" s="73">
        <v>100.0</v>
      </c>
      <c r="AD126" s="73">
        <v>100.0</v>
      </c>
      <c r="AE126" s="73">
        <v>100.0</v>
      </c>
      <c r="AF126" s="73">
        <v>100.0</v>
      </c>
      <c r="AG126" s="73">
        <v>100.0</v>
      </c>
      <c r="AH126" s="73">
        <v>0.0</v>
      </c>
      <c r="AI126" s="73">
        <v>0.0</v>
      </c>
      <c r="AJ126" s="73">
        <v>100.0</v>
      </c>
      <c r="AK126" s="73">
        <v>100.0</v>
      </c>
      <c r="AL126" s="73">
        <v>100.0</v>
      </c>
      <c r="AM126" s="73">
        <v>100.0</v>
      </c>
      <c r="AN126" s="73">
        <v>100.0</v>
      </c>
      <c r="AO126" s="73">
        <v>0.0</v>
      </c>
      <c r="AP126" s="42">
        <v>90.0</v>
      </c>
      <c r="AQ126" s="42">
        <v>70.0</v>
      </c>
      <c r="AR126" s="73">
        <v>0.0</v>
      </c>
      <c r="AS126" s="73">
        <v>0.0</v>
      </c>
      <c r="AT126" s="73">
        <v>0.0</v>
      </c>
      <c r="AU126" s="73">
        <v>0.0</v>
      </c>
      <c r="AV126" s="73">
        <v>0.0</v>
      </c>
      <c r="AW126" s="73">
        <v>0.0</v>
      </c>
      <c r="AX126" s="73">
        <v>0.0</v>
      </c>
      <c r="AY126" s="73">
        <v>0.0</v>
      </c>
      <c r="AZ126" s="73">
        <v>0.0</v>
      </c>
      <c r="BA126" s="73">
        <v>0.0</v>
      </c>
      <c r="BB126" s="73">
        <v>0.0</v>
      </c>
      <c r="BC126" s="73">
        <v>0.0</v>
      </c>
      <c r="BD126" s="73">
        <v>0.0</v>
      </c>
      <c r="BE126" s="73">
        <v>0.0</v>
      </c>
      <c r="BF126" s="73">
        <v>100.0</v>
      </c>
      <c r="BG126" s="73">
        <v>100.0</v>
      </c>
      <c r="BH126" s="73">
        <v>100.0</v>
      </c>
      <c r="BI126" s="73">
        <v>100.0</v>
      </c>
      <c r="BJ126" s="57">
        <f t="shared" si="2"/>
        <v>2640</v>
      </c>
      <c r="BK126" s="71">
        <f t="shared" si="3"/>
        <v>4000</v>
      </c>
      <c r="BL126" s="71">
        <f t="shared" si="4"/>
        <v>3840</v>
      </c>
      <c r="BM126" s="71">
        <f t="shared" si="5"/>
        <v>1000</v>
      </c>
      <c r="BN126" s="71">
        <f t="shared" si="6"/>
        <v>3000</v>
      </c>
      <c r="BO126" s="71">
        <f t="shared" si="7"/>
        <v>1800</v>
      </c>
      <c r="BP126" s="71">
        <f t="shared" si="8"/>
        <v>860</v>
      </c>
      <c r="BQ126" s="71">
        <f t="shared" si="15"/>
        <v>0</v>
      </c>
      <c r="BR126" s="71">
        <f t="shared" si="10"/>
        <v>0</v>
      </c>
      <c r="BS126" s="71">
        <f t="shared" si="11"/>
        <v>2000</v>
      </c>
      <c r="BT126" s="71">
        <f t="shared" si="12"/>
        <v>19140</v>
      </c>
      <c r="BU126" s="71">
        <f t="shared" si="13"/>
        <v>0.6835714286</v>
      </c>
      <c r="BV126" s="71">
        <f t="shared" si="14"/>
        <v>68.35714286</v>
      </c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</row>
    <row r="127">
      <c r="A127" s="2" t="s">
        <v>490</v>
      </c>
      <c r="B127" s="2" t="s">
        <v>491</v>
      </c>
      <c r="C127" s="13" t="s">
        <v>492</v>
      </c>
      <c r="D127" s="13" t="s">
        <v>493</v>
      </c>
      <c r="E127" s="2">
        <v>9533419.0</v>
      </c>
      <c r="F127" s="44">
        <v>100.0</v>
      </c>
      <c r="G127" s="44">
        <v>100.0</v>
      </c>
      <c r="H127" s="44">
        <v>100.0</v>
      </c>
      <c r="I127" s="44">
        <v>100.0</v>
      </c>
      <c r="J127" s="44">
        <v>70.0</v>
      </c>
      <c r="K127" s="44">
        <v>40.0</v>
      </c>
      <c r="L127" s="73">
        <v>100.0</v>
      </c>
      <c r="M127" s="73">
        <v>100.0</v>
      </c>
      <c r="N127" s="44">
        <v>100.0</v>
      </c>
      <c r="O127" s="44">
        <v>100.0</v>
      </c>
      <c r="P127" s="44">
        <v>100.0</v>
      </c>
      <c r="Q127" s="44">
        <v>100.0</v>
      </c>
      <c r="R127" s="44">
        <v>100.0</v>
      </c>
      <c r="S127" s="44">
        <v>100.0</v>
      </c>
      <c r="T127" s="73">
        <v>100.0</v>
      </c>
      <c r="U127" s="73">
        <v>100.0</v>
      </c>
      <c r="V127" s="73">
        <v>100.0</v>
      </c>
      <c r="W127" s="73">
        <v>100.0</v>
      </c>
      <c r="X127" s="73">
        <v>80.0</v>
      </c>
      <c r="Y127" s="73">
        <v>100.0</v>
      </c>
      <c r="Z127" s="73">
        <v>100.0</v>
      </c>
      <c r="AA127" s="73">
        <v>100.0</v>
      </c>
      <c r="AB127" s="73">
        <v>100.0</v>
      </c>
      <c r="AC127" s="73">
        <v>100.0</v>
      </c>
      <c r="AD127" s="73">
        <v>100.0</v>
      </c>
      <c r="AE127" s="73">
        <v>100.0</v>
      </c>
      <c r="AF127" s="73">
        <v>100.0</v>
      </c>
      <c r="AG127" s="73">
        <v>100.0</v>
      </c>
      <c r="AH127" s="73">
        <v>100.0</v>
      </c>
      <c r="AI127" s="73">
        <v>100.0</v>
      </c>
      <c r="AJ127" s="73">
        <v>100.0</v>
      </c>
      <c r="AK127" s="73">
        <v>100.0</v>
      </c>
      <c r="AL127" s="73">
        <v>100.0</v>
      </c>
      <c r="AM127" s="73">
        <v>100.0</v>
      </c>
      <c r="AN127" s="73">
        <v>100.0</v>
      </c>
      <c r="AO127" s="73">
        <v>0.0</v>
      </c>
      <c r="AP127" s="84">
        <v>90.0</v>
      </c>
      <c r="AQ127" s="84">
        <v>70.0</v>
      </c>
      <c r="AR127" s="71"/>
      <c r="AS127" s="71"/>
      <c r="AT127" s="71"/>
      <c r="AU127" s="71"/>
      <c r="AV127" s="71"/>
      <c r="AW127" s="71"/>
      <c r="AX127" s="71"/>
      <c r="AY127" s="71"/>
      <c r="AZ127" s="73">
        <v>100.0</v>
      </c>
      <c r="BA127" s="73">
        <v>50.0</v>
      </c>
      <c r="BB127" s="73">
        <v>100.0</v>
      </c>
      <c r="BC127" s="73">
        <v>50.0</v>
      </c>
      <c r="BD127" s="73">
        <v>0.0</v>
      </c>
      <c r="BE127" s="73">
        <v>0.0</v>
      </c>
      <c r="BF127" s="73">
        <v>100.0</v>
      </c>
      <c r="BG127" s="73">
        <v>100.0</v>
      </c>
      <c r="BH127" s="73">
        <v>100.0</v>
      </c>
      <c r="BI127" s="73">
        <v>100.0</v>
      </c>
      <c r="BJ127" s="57">
        <f t="shared" si="2"/>
        <v>2640</v>
      </c>
      <c r="BK127" s="71">
        <f t="shared" si="3"/>
        <v>4000</v>
      </c>
      <c r="BL127" s="71">
        <f t="shared" si="4"/>
        <v>3840</v>
      </c>
      <c r="BM127" s="71">
        <f t="shared" si="5"/>
        <v>1000</v>
      </c>
      <c r="BN127" s="71">
        <f t="shared" si="6"/>
        <v>4000</v>
      </c>
      <c r="BO127" s="71">
        <f t="shared" si="7"/>
        <v>1800</v>
      </c>
      <c r="BP127" s="71">
        <f t="shared" si="8"/>
        <v>860</v>
      </c>
      <c r="BQ127" s="71">
        <f t="shared" si="15"/>
        <v>0</v>
      </c>
      <c r="BR127" s="71">
        <f t="shared" si="10"/>
        <v>1800</v>
      </c>
      <c r="BS127" s="71">
        <f t="shared" si="11"/>
        <v>2000</v>
      </c>
      <c r="BT127" s="71">
        <f t="shared" si="12"/>
        <v>21940</v>
      </c>
      <c r="BU127" s="71">
        <f t="shared" si="13"/>
        <v>0.7835714286</v>
      </c>
      <c r="BV127" s="71">
        <f t="shared" si="14"/>
        <v>78.35714286</v>
      </c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</row>
    <row r="128">
      <c r="A128" s="2" t="s">
        <v>494</v>
      </c>
      <c r="B128" s="2" t="s">
        <v>495</v>
      </c>
      <c r="C128" s="13" t="s">
        <v>496</v>
      </c>
      <c r="D128" s="13" t="s">
        <v>497</v>
      </c>
      <c r="E128" s="2">
        <v>9.6131037E7</v>
      </c>
      <c r="F128" s="41"/>
      <c r="G128" s="41"/>
      <c r="H128" s="41"/>
      <c r="I128" s="41"/>
      <c r="J128" s="41"/>
      <c r="K128" s="41"/>
      <c r="L128" s="71"/>
      <c r="M128" s="71"/>
      <c r="N128" s="41"/>
      <c r="O128" s="41"/>
      <c r="P128" s="41"/>
      <c r="Q128" s="41"/>
      <c r="R128" s="41"/>
      <c r="S128" s="4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3">
        <v>0.0</v>
      </c>
      <c r="AE128" s="73">
        <v>0.0</v>
      </c>
      <c r="AF128" s="73">
        <v>0.0</v>
      </c>
      <c r="AG128" s="73">
        <v>0.0</v>
      </c>
      <c r="AH128" s="73">
        <v>0.0</v>
      </c>
      <c r="AI128" s="73">
        <v>0.0</v>
      </c>
      <c r="AJ128" s="73">
        <v>0.0</v>
      </c>
      <c r="AK128" s="73">
        <v>0.0</v>
      </c>
      <c r="AL128" s="71"/>
      <c r="AM128" s="71"/>
      <c r="AN128" s="71"/>
      <c r="AO128" s="71"/>
      <c r="AP128" s="49">
        <v>0.0</v>
      </c>
      <c r="AQ128" s="49">
        <v>0.0</v>
      </c>
      <c r="AR128" s="73">
        <v>100.0</v>
      </c>
      <c r="AS128" s="73">
        <v>100.0</v>
      </c>
      <c r="AT128" s="73">
        <v>100.0</v>
      </c>
      <c r="AU128" s="73">
        <v>100.0</v>
      </c>
      <c r="AV128" s="73">
        <v>100.0</v>
      </c>
      <c r="AW128" s="73">
        <v>100.0</v>
      </c>
      <c r="AX128" s="73">
        <v>100.0</v>
      </c>
      <c r="AY128" s="73">
        <v>100.0</v>
      </c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57">
        <f t="shared" si="2"/>
        <v>0</v>
      </c>
      <c r="BK128" s="71">
        <f t="shared" si="3"/>
        <v>0</v>
      </c>
      <c r="BL128" s="71">
        <f t="shared" si="4"/>
        <v>0</v>
      </c>
      <c r="BM128" s="71">
        <f t="shared" si="5"/>
        <v>0</v>
      </c>
      <c r="BN128" s="71">
        <f t="shared" si="6"/>
        <v>0</v>
      </c>
      <c r="BO128" s="71">
        <f t="shared" si="7"/>
        <v>0</v>
      </c>
      <c r="BP128" s="71">
        <f t="shared" si="8"/>
        <v>0</v>
      </c>
      <c r="BQ128" s="71">
        <f t="shared" si="15"/>
        <v>4000</v>
      </c>
      <c r="BR128" s="71">
        <f t="shared" si="10"/>
        <v>0</v>
      </c>
      <c r="BS128" s="71">
        <f t="shared" si="11"/>
        <v>0</v>
      </c>
      <c r="BT128" s="71">
        <f t="shared" si="12"/>
        <v>4000</v>
      </c>
      <c r="BU128" s="71">
        <f t="shared" si="13"/>
        <v>0.1428571429</v>
      </c>
      <c r="BV128" s="71">
        <f t="shared" si="14"/>
        <v>14.28571429</v>
      </c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</row>
    <row r="129">
      <c r="A129" s="2" t="s">
        <v>498</v>
      </c>
      <c r="B129" s="2" t="s">
        <v>499</v>
      </c>
      <c r="C129" s="13" t="s">
        <v>500</v>
      </c>
      <c r="D129" s="13" t="s">
        <v>501</v>
      </c>
      <c r="E129" s="2">
        <v>9.6131041E7</v>
      </c>
      <c r="F129" s="41"/>
      <c r="G129" s="41"/>
      <c r="H129" s="41"/>
      <c r="I129" s="41"/>
      <c r="J129" s="41"/>
      <c r="K129" s="41"/>
      <c r="L129" s="71"/>
      <c r="M129" s="71"/>
      <c r="N129" s="41"/>
      <c r="O129" s="41"/>
      <c r="P129" s="41"/>
      <c r="Q129" s="41"/>
      <c r="R129" s="41"/>
      <c r="S129" s="4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3">
        <v>0.0</v>
      </c>
      <c r="AE129" s="73">
        <v>0.0</v>
      </c>
      <c r="AF129" s="73">
        <v>0.0</v>
      </c>
      <c r="AG129" s="73">
        <v>0.0</v>
      </c>
      <c r="AH129" s="73">
        <v>0.0</v>
      </c>
      <c r="AI129" s="73">
        <v>0.0</v>
      </c>
      <c r="AJ129" s="73">
        <v>0.0</v>
      </c>
      <c r="AK129" s="73">
        <v>0.0</v>
      </c>
      <c r="AL129" s="71"/>
      <c r="AM129" s="71"/>
      <c r="AN129" s="71"/>
      <c r="AO129" s="71"/>
      <c r="AP129" s="78">
        <v>0.0</v>
      </c>
      <c r="AQ129" s="78">
        <v>0.0</v>
      </c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57">
        <f t="shared" si="2"/>
        <v>0</v>
      </c>
      <c r="BK129" s="71">
        <f t="shared" si="3"/>
        <v>0</v>
      </c>
      <c r="BL129" s="71">
        <f t="shared" si="4"/>
        <v>0</v>
      </c>
      <c r="BM129" s="71">
        <f t="shared" si="5"/>
        <v>0</v>
      </c>
      <c r="BN129" s="71">
        <f t="shared" si="6"/>
        <v>0</v>
      </c>
      <c r="BO129" s="71">
        <f t="shared" si="7"/>
        <v>0</v>
      </c>
      <c r="BP129" s="71">
        <f t="shared" si="8"/>
        <v>0</v>
      </c>
      <c r="BQ129" s="71">
        <f t="shared" si="15"/>
        <v>0</v>
      </c>
      <c r="BR129" s="71">
        <f t="shared" si="10"/>
        <v>0</v>
      </c>
      <c r="BS129" s="71">
        <f t="shared" si="11"/>
        <v>0</v>
      </c>
      <c r="BT129" s="71">
        <f t="shared" si="12"/>
        <v>0</v>
      </c>
      <c r="BU129" s="71">
        <f t="shared" si="13"/>
        <v>0</v>
      </c>
      <c r="BV129" s="71">
        <f t="shared" si="14"/>
        <v>0</v>
      </c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</row>
    <row r="130">
      <c r="A130" s="2" t="s">
        <v>502</v>
      </c>
      <c r="B130" s="2" t="s">
        <v>503</v>
      </c>
      <c r="C130" s="13" t="s">
        <v>504</v>
      </c>
      <c r="D130" s="13" t="s">
        <v>505</v>
      </c>
      <c r="E130" s="2">
        <v>9631428.0</v>
      </c>
      <c r="F130" s="44">
        <v>100.0</v>
      </c>
      <c r="G130" s="44">
        <v>100.0</v>
      </c>
      <c r="H130" s="44">
        <v>100.0</v>
      </c>
      <c r="I130" s="44">
        <v>100.0</v>
      </c>
      <c r="J130" s="44">
        <v>100.0</v>
      </c>
      <c r="K130" s="44">
        <v>80.0</v>
      </c>
      <c r="L130" s="73">
        <v>100.0</v>
      </c>
      <c r="M130" s="73">
        <v>100.0</v>
      </c>
      <c r="N130" s="44">
        <v>100.0</v>
      </c>
      <c r="O130" s="44">
        <v>100.0</v>
      </c>
      <c r="P130" s="44">
        <v>100.0</v>
      </c>
      <c r="Q130" s="44">
        <v>100.0</v>
      </c>
      <c r="R130" s="44">
        <v>80.0</v>
      </c>
      <c r="S130" s="44">
        <v>90.0</v>
      </c>
      <c r="T130" s="73">
        <v>100.0</v>
      </c>
      <c r="U130" s="73">
        <v>100.0</v>
      </c>
      <c r="V130" s="73">
        <v>100.0</v>
      </c>
      <c r="W130" s="73">
        <v>100.0</v>
      </c>
      <c r="X130" s="73">
        <v>100.0</v>
      </c>
      <c r="Y130" s="73">
        <v>100.0</v>
      </c>
      <c r="Z130" s="73">
        <v>100.0</v>
      </c>
      <c r="AA130" s="73">
        <v>100.0</v>
      </c>
      <c r="AB130" s="73">
        <v>100.0</v>
      </c>
      <c r="AC130" s="73">
        <v>100.0</v>
      </c>
      <c r="AD130" s="73">
        <v>100.0</v>
      </c>
      <c r="AE130" s="73">
        <v>100.0</v>
      </c>
      <c r="AF130" s="73">
        <v>100.0</v>
      </c>
      <c r="AG130" s="73">
        <v>100.0</v>
      </c>
      <c r="AH130" s="73">
        <v>100.0</v>
      </c>
      <c r="AI130" s="73">
        <v>100.0</v>
      </c>
      <c r="AJ130" s="73">
        <v>100.0</v>
      </c>
      <c r="AK130" s="73">
        <v>100.0</v>
      </c>
      <c r="AL130" s="73">
        <v>100.0</v>
      </c>
      <c r="AM130" s="73">
        <v>100.0</v>
      </c>
      <c r="AN130" s="73">
        <v>100.0</v>
      </c>
      <c r="AO130" s="73">
        <v>100.0</v>
      </c>
      <c r="AP130" s="42">
        <v>100.0</v>
      </c>
      <c r="AQ130" s="42">
        <v>100.0</v>
      </c>
      <c r="AR130" s="73">
        <v>100.0</v>
      </c>
      <c r="AS130" s="73">
        <v>100.0</v>
      </c>
      <c r="AT130" s="73">
        <v>100.0</v>
      </c>
      <c r="AU130" s="73">
        <v>100.0</v>
      </c>
      <c r="AV130" s="73">
        <v>100.0</v>
      </c>
      <c r="AW130" s="73">
        <v>100.0</v>
      </c>
      <c r="AX130" s="73">
        <v>100.0</v>
      </c>
      <c r="AY130" s="73">
        <v>100.0</v>
      </c>
      <c r="AZ130" s="73">
        <v>100.0</v>
      </c>
      <c r="BA130" s="73">
        <v>100.0</v>
      </c>
      <c r="BB130" s="73">
        <v>100.0</v>
      </c>
      <c r="BC130" s="73">
        <v>100.0</v>
      </c>
      <c r="BD130" s="73">
        <v>100.0</v>
      </c>
      <c r="BE130" s="73">
        <v>100.0</v>
      </c>
      <c r="BF130" s="73">
        <v>100.0</v>
      </c>
      <c r="BG130" s="73">
        <v>100.0</v>
      </c>
      <c r="BH130" s="73">
        <v>100.0</v>
      </c>
      <c r="BI130" s="73">
        <v>100.0</v>
      </c>
      <c r="BJ130" s="57">
        <f t="shared" si="2"/>
        <v>2960</v>
      </c>
      <c r="BK130" s="71">
        <f t="shared" si="3"/>
        <v>3820</v>
      </c>
      <c r="BL130" s="71">
        <f t="shared" si="4"/>
        <v>4000</v>
      </c>
      <c r="BM130" s="71">
        <f t="shared" si="5"/>
        <v>1000</v>
      </c>
      <c r="BN130" s="71">
        <f t="shared" si="6"/>
        <v>4000</v>
      </c>
      <c r="BO130" s="71">
        <f t="shared" si="7"/>
        <v>2000</v>
      </c>
      <c r="BP130" s="71">
        <f t="shared" si="8"/>
        <v>1000</v>
      </c>
      <c r="BQ130" s="71">
        <f t="shared" si="15"/>
        <v>4000</v>
      </c>
      <c r="BR130" s="71">
        <f t="shared" si="10"/>
        <v>3000</v>
      </c>
      <c r="BS130" s="71">
        <f t="shared" si="11"/>
        <v>2000</v>
      </c>
      <c r="BT130" s="71">
        <f t="shared" si="12"/>
        <v>27780</v>
      </c>
      <c r="BU130" s="71">
        <f t="shared" si="13"/>
        <v>0.9921428571</v>
      </c>
      <c r="BV130" s="71">
        <f t="shared" si="14"/>
        <v>99.21428571</v>
      </c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</row>
    <row r="131">
      <c r="A131" s="22"/>
      <c r="B131" s="22"/>
      <c r="C131" s="110"/>
      <c r="D131" s="110"/>
      <c r="E131" s="2" t="s">
        <v>530</v>
      </c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63">
        <f t="shared" ref="BJ131:BS131" si="16">MAX(BJ6:BJ130)</f>
        <v>3000</v>
      </c>
      <c r="BK131" s="63">
        <f t="shared" si="16"/>
        <v>4000</v>
      </c>
      <c r="BL131" s="63">
        <f t="shared" si="16"/>
        <v>4000</v>
      </c>
      <c r="BM131" s="63">
        <f t="shared" si="16"/>
        <v>1000</v>
      </c>
      <c r="BN131" s="63">
        <f t="shared" si="16"/>
        <v>4000</v>
      </c>
      <c r="BO131" s="63">
        <f t="shared" si="16"/>
        <v>2000</v>
      </c>
      <c r="BP131" s="63">
        <f t="shared" si="16"/>
        <v>1000</v>
      </c>
      <c r="BQ131" s="63">
        <f t="shared" si="16"/>
        <v>4000</v>
      </c>
      <c r="BR131" s="63">
        <f t="shared" si="16"/>
        <v>3000</v>
      </c>
      <c r="BS131" s="63">
        <f t="shared" si="16"/>
        <v>2000</v>
      </c>
      <c r="BT131" s="71">
        <f t="shared" si="12"/>
        <v>28000</v>
      </c>
      <c r="BU131" s="71"/>
      <c r="BV131" s="71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</row>
    <row r="132"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</row>
    <row r="133"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</row>
    <row r="134"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</row>
    <row r="135"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</row>
    <row r="136"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</row>
  </sheetData>
  <mergeCells count="1">
    <mergeCell ref="AP1:AQ1"/>
  </mergeCells>
  <conditionalFormatting sqref="AQ6">
    <cfRule type="notContainsBlanks" dxfId="8" priority="1">
      <formula>LEN(TRIM(AQ6))&gt;0</formula>
    </cfRule>
  </conditionalFormatting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4.14"/>
    <col customWidth="1" min="8" max="8" width="2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7"/>
      <c r="G1" s="63">
        <v>1.0</v>
      </c>
      <c r="H1" s="63">
        <v>2.0</v>
      </c>
      <c r="I1" s="63">
        <v>3.0</v>
      </c>
      <c r="J1" s="70"/>
      <c r="K1" s="70"/>
      <c r="L1" s="70"/>
      <c r="M1" s="70"/>
      <c r="N1" s="70"/>
      <c r="O1" s="70"/>
    </row>
    <row r="2">
      <c r="A2" s="17"/>
      <c r="B2" s="17"/>
      <c r="C2" s="17"/>
      <c r="D2" s="17"/>
      <c r="E2" s="17"/>
      <c r="F2" s="57"/>
      <c r="G2" s="57" t="s">
        <v>526</v>
      </c>
      <c r="H2" s="57"/>
      <c r="I2" s="57"/>
      <c r="J2" s="70"/>
      <c r="K2" s="70"/>
      <c r="L2" s="70"/>
      <c r="M2" s="70"/>
      <c r="N2" s="70"/>
      <c r="O2" s="70"/>
    </row>
    <row r="3">
      <c r="A3" s="2" t="s">
        <v>23</v>
      </c>
      <c r="B3" s="2" t="s">
        <v>24</v>
      </c>
      <c r="C3" s="13" t="s">
        <v>25</v>
      </c>
      <c r="D3" s="13" t="s">
        <v>27</v>
      </c>
      <c r="E3" s="2">
        <v>9231005.0</v>
      </c>
      <c r="F3" s="71"/>
      <c r="G3" s="71"/>
      <c r="H3" s="71"/>
      <c r="I3" s="71"/>
      <c r="J3" s="72"/>
      <c r="K3" s="72"/>
      <c r="L3" s="72"/>
      <c r="M3" s="72"/>
      <c r="N3" s="72"/>
      <c r="O3" s="72"/>
    </row>
    <row r="4">
      <c r="A4" s="2" t="s">
        <v>41</v>
      </c>
      <c r="B4" s="2" t="s">
        <v>42</v>
      </c>
      <c r="C4" s="13" t="s">
        <v>43</v>
      </c>
      <c r="D4" s="13" t="s">
        <v>44</v>
      </c>
      <c r="E4" s="2">
        <v>9331052.0</v>
      </c>
      <c r="F4" s="71"/>
      <c r="G4" s="71"/>
      <c r="H4" s="71"/>
      <c r="I4" s="71"/>
      <c r="J4" s="72"/>
      <c r="K4" s="72"/>
      <c r="L4" s="72"/>
      <c r="M4" s="72"/>
      <c r="N4" s="72"/>
      <c r="O4" s="72"/>
    </row>
    <row r="5">
      <c r="A5" s="2" t="s">
        <v>46</v>
      </c>
      <c r="B5" s="24"/>
      <c r="C5" s="13" t="s">
        <v>53</v>
      </c>
      <c r="D5" s="13" t="s">
        <v>54</v>
      </c>
      <c r="E5" s="2">
        <v>9331069.0</v>
      </c>
      <c r="F5" s="73">
        <v>0.0</v>
      </c>
      <c r="G5" s="71">
        <f t="shared" ref="G5:G127" si="1">if (F5&gt;0, 100,0)</f>
        <v>0</v>
      </c>
      <c r="H5" s="71"/>
      <c r="I5" s="71"/>
      <c r="J5" s="72"/>
      <c r="K5" s="72"/>
      <c r="L5" s="72"/>
      <c r="M5" s="72"/>
      <c r="N5" s="72"/>
      <c r="O5" s="72"/>
    </row>
    <row r="6">
      <c r="A6" s="2" t="s">
        <v>55</v>
      </c>
      <c r="B6" s="2" t="s">
        <v>56</v>
      </c>
      <c r="C6" s="13" t="s">
        <v>57</v>
      </c>
      <c r="D6" s="13" t="s">
        <v>58</v>
      </c>
      <c r="E6" s="2">
        <v>9331902.0</v>
      </c>
      <c r="F6" s="73">
        <v>2.0</v>
      </c>
      <c r="G6" s="71">
        <f t="shared" si="1"/>
        <v>100</v>
      </c>
      <c r="H6" s="71"/>
      <c r="I6" s="71"/>
      <c r="J6" s="72"/>
      <c r="K6" s="72"/>
      <c r="L6" s="72"/>
      <c r="M6" s="72"/>
      <c r="N6" s="72"/>
      <c r="O6" s="72"/>
    </row>
    <row r="7">
      <c r="A7" s="2" t="s">
        <v>62</v>
      </c>
      <c r="B7" s="2" t="s">
        <v>63</v>
      </c>
      <c r="C7" s="13" t="s">
        <v>64</v>
      </c>
      <c r="D7" s="13" t="s">
        <v>65</v>
      </c>
      <c r="E7" s="2">
        <v>9331908.0</v>
      </c>
      <c r="F7" s="73">
        <v>2.0</v>
      </c>
      <c r="G7" s="71">
        <f t="shared" si="1"/>
        <v>100</v>
      </c>
      <c r="H7" s="71"/>
      <c r="I7" s="71"/>
      <c r="J7" s="72"/>
      <c r="K7" s="72"/>
      <c r="L7" s="72"/>
      <c r="M7" s="72"/>
      <c r="N7" s="72"/>
      <c r="O7" s="72"/>
    </row>
    <row r="8">
      <c r="A8" s="2" t="s">
        <v>66</v>
      </c>
      <c r="B8" s="2" t="s">
        <v>67</v>
      </c>
      <c r="C8" s="13" t="s">
        <v>68</v>
      </c>
      <c r="D8" s="13" t="s">
        <v>69</v>
      </c>
      <c r="E8" s="2">
        <v>9428801.0</v>
      </c>
      <c r="F8" s="71"/>
      <c r="G8" s="71">
        <f t="shared" si="1"/>
        <v>0</v>
      </c>
      <c r="H8" s="71"/>
      <c r="I8" s="71"/>
      <c r="J8" s="72"/>
      <c r="K8" s="72"/>
      <c r="L8" s="72"/>
      <c r="M8" s="72"/>
      <c r="N8" s="72"/>
      <c r="O8" s="72"/>
    </row>
    <row r="9">
      <c r="A9" s="2" t="s">
        <v>70</v>
      </c>
      <c r="B9" s="2" t="s">
        <v>71</v>
      </c>
      <c r="C9" s="13" t="s">
        <v>72</v>
      </c>
      <c r="D9" s="13" t="s">
        <v>73</v>
      </c>
      <c r="E9" s="2">
        <v>9431017.0</v>
      </c>
      <c r="F9" s="71"/>
      <c r="G9" s="71">
        <f t="shared" si="1"/>
        <v>0</v>
      </c>
      <c r="H9" s="71"/>
      <c r="I9" s="71"/>
      <c r="J9" s="72"/>
      <c r="K9" s="72"/>
      <c r="L9" s="72"/>
      <c r="M9" s="72"/>
      <c r="N9" s="72"/>
      <c r="O9" s="72"/>
    </row>
    <row r="10">
      <c r="A10" s="2" t="s">
        <v>74</v>
      </c>
      <c r="B10" s="2" t="s">
        <v>75</v>
      </c>
      <c r="C10" s="13" t="s">
        <v>76</v>
      </c>
      <c r="D10" s="13" t="s">
        <v>77</v>
      </c>
      <c r="E10" s="2">
        <v>9431026.0</v>
      </c>
      <c r="F10" s="73">
        <v>2.0</v>
      </c>
      <c r="G10" s="71">
        <f t="shared" si="1"/>
        <v>100</v>
      </c>
      <c r="H10" s="71"/>
      <c r="I10" s="71"/>
      <c r="J10" s="72"/>
      <c r="K10" s="72"/>
      <c r="L10" s="72"/>
      <c r="M10" s="72"/>
      <c r="N10" s="72"/>
      <c r="O10" s="72"/>
    </row>
    <row r="11">
      <c r="A11" s="2" t="s">
        <v>78</v>
      </c>
      <c r="B11" s="2" t="s">
        <v>79</v>
      </c>
      <c r="C11" s="13" t="s">
        <v>80</v>
      </c>
      <c r="D11" s="13" t="s">
        <v>81</v>
      </c>
      <c r="E11" s="2">
        <v>9431068.0</v>
      </c>
      <c r="F11" s="73">
        <v>2.0</v>
      </c>
      <c r="G11" s="71">
        <f t="shared" si="1"/>
        <v>100</v>
      </c>
      <c r="H11" s="71"/>
      <c r="I11" s="71"/>
      <c r="J11" s="72"/>
      <c r="K11" s="72"/>
      <c r="L11" s="72"/>
      <c r="M11" s="72"/>
      <c r="N11" s="72"/>
      <c r="O11" s="72"/>
    </row>
    <row r="12">
      <c r="A12" s="2" t="s">
        <v>82</v>
      </c>
      <c r="B12" s="2" t="s">
        <v>84</v>
      </c>
      <c r="C12" s="13" t="s">
        <v>85</v>
      </c>
      <c r="D12" s="13" t="s">
        <v>86</v>
      </c>
      <c r="E12" s="2">
        <v>9431071.0</v>
      </c>
      <c r="F12" s="71"/>
      <c r="G12" s="71">
        <f t="shared" si="1"/>
        <v>0</v>
      </c>
      <c r="H12" s="71"/>
      <c r="I12" s="71"/>
      <c r="J12" s="72"/>
      <c r="K12" s="72"/>
      <c r="L12" s="72"/>
      <c r="M12" s="72"/>
      <c r="N12" s="72"/>
      <c r="O12" s="72"/>
    </row>
    <row r="13">
      <c r="A13" s="2" t="s">
        <v>87</v>
      </c>
      <c r="B13" s="2" t="s">
        <v>88</v>
      </c>
      <c r="C13" s="13" t="s">
        <v>89</v>
      </c>
      <c r="D13" s="13" t="s">
        <v>90</v>
      </c>
      <c r="E13" s="2">
        <v>9431073.0</v>
      </c>
      <c r="F13" s="71"/>
      <c r="G13" s="71">
        <f t="shared" si="1"/>
        <v>0</v>
      </c>
      <c r="H13" s="71"/>
      <c r="I13" s="71"/>
      <c r="J13" s="72"/>
      <c r="K13" s="72"/>
      <c r="L13" s="72"/>
      <c r="M13" s="72"/>
      <c r="N13" s="72"/>
      <c r="O13" s="72"/>
    </row>
    <row r="14">
      <c r="A14" s="2" t="s">
        <v>91</v>
      </c>
      <c r="B14" s="2" t="s">
        <v>92</v>
      </c>
      <c r="C14" s="13" t="s">
        <v>93</v>
      </c>
      <c r="D14" s="13" t="s">
        <v>44</v>
      </c>
      <c r="E14" s="2">
        <v>9431801.0</v>
      </c>
      <c r="F14" s="71"/>
      <c r="G14" s="71">
        <f t="shared" si="1"/>
        <v>0</v>
      </c>
      <c r="H14" s="71"/>
      <c r="I14" s="71"/>
      <c r="J14" s="72"/>
      <c r="K14" s="72"/>
      <c r="L14" s="72"/>
      <c r="M14" s="72"/>
      <c r="N14" s="72"/>
      <c r="O14" s="72"/>
    </row>
    <row r="15">
      <c r="A15" s="2" t="s">
        <v>94</v>
      </c>
      <c r="B15" s="2" t="s">
        <v>95</v>
      </c>
      <c r="C15" s="13" t="s">
        <v>96</v>
      </c>
      <c r="D15" s="13" t="s">
        <v>97</v>
      </c>
      <c r="E15" s="2">
        <v>9431808.0</v>
      </c>
      <c r="F15" s="73">
        <v>2.0</v>
      </c>
      <c r="G15" s="71">
        <f t="shared" si="1"/>
        <v>100</v>
      </c>
      <c r="H15" s="71"/>
      <c r="I15" s="71"/>
      <c r="J15" s="72"/>
      <c r="K15" s="72"/>
      <c r="L15" s="72"/>
      <c r="M15" s="72"/>
      <c r="N15" s="72"/>
      <c r="O15" s="72"/>
    </row>
    <row r="16">
      <c r="A16" s="2" t="s">
        <v>98</v>
      </c>
      <c r="B16" s="2" t="s">
        <v>99</v>
      </c>
      <c r="C16" s="13" t="s">
        <v>100</v>
      </c>
      <c r="D16" s="13" t="s">
        <v>101</v>
      </c>
      <c r="E16" s="2">
        <v>9431809.0</v>
      </c>
      <c r="F16" s="71"/>
      <c r="G16" s="71">
        <f t="shared" si="1"/>
        <v>0</v>
      </c>
      <c r="H16" s="71"/>
      <c r="I16" s="71"/>
      <c r="J16" s="72"/>
      <c r="K16" s="72"/>
      <c r="L16" s="72"/>
      <c r="M16" s="72"/>
      <c r="N16" s="72"/>
      <c r="O16" s="72"/>
    </row>
    <row r="17">
      <c r="A17" s="2" t="s">
        <v>102</v>
      </c>
      <c r="B17" s="2" t="s">
        <v>103</v>
      </c>
      <c r="C17" s="13" t="s">
        <v>104</v>
      </c>
      <c r="D17" s="13" t="s">
        <v>105</v>
      </c>
      <c r="E17" s="2">
        <v>9431810.0</v>
      </c>
      <c r="F17" s="73">
        <v>2.0</v>
      </c>
      <c r="G17" s="71">
        <f t="shared" si="1"/>
        <v>100</v>
      </c>
      <c r="H17" s="71"/>
      <c r="I17" s="71"/>
      <c r="J17" s="72"/>
      <c r="K17" s="72"/>
      <c r="L17" s="72"/>
      <c r="M17" s="72"/>
      <c r="N17" s="72"/>
      <c r="O17" s="72"/>
    </row>
    <row r="18">
      <c r="A18" s="2" t="s">
        <v>106</v>
      </c>
      <c r="B18" s="2" t="s">
        <v>107</v>
      </c>
      <c r="C18" s="13" t="s">
        <v>108</v>
      </c>
      <c r="D18" s="13" t="s">
        <v>109</v>
      </c>
      <c r="E18" s="2">
        <v>9431902.0</v>
      </c>
      <c r="F18" s="71"/>
      <c r="G18" s="71">
        <f t="shared" si="1"/>
        <v>0</v>
      </c>
      <c r="H18" s="71"/>
      <c r="I18" s="71"/>
      <c r="J18" s="72"/>
      <c r="K18" s="72"/>
      <c r="L18" s="72"/>
      <c r="M18" s="72"/>
      <c r="N18" s="72"/>
      <c r="O18" s="72"/>
    </row>
    <row r="19">
      <c r="A19" s="2" t="s">
        <v>110</v>
      </c>
      <c r="B19" s="2" t="s">
        <v>111</v>
      </c>
      <c r="C19" s="13" t="s">
        <v>112</v>
      </c>
      <c r="D19" s="13" t="s">
        <v>113</v>
      </c>
      <c r="E19" s="2">
        <v>9434003.0</v>
      </c>
      <c r="F19" s="73">
        <v>2.0</v>
      </c>
      <c r="G19" s="71">
        <f t="shared" si="1"/>
        <v>100</v>
      </c>
      <c r="H19" s="71"/>
      <c r="I19" s="71"/>
      <c r="J19" s="72"/>
      <c r="K19" s="72"/>
      <c r="L19" s="72"/>
      <c r="M19" s="72"/>
      <c r="N19" s="72"/>
      <c r="O19" s="72"/>
    </row>
    <row r="20">
      <c r="A20" s="2" t="s">
        <v>114</v>
      </c>
      <c r="B20" s="2" t="s">
        <v>115</v>
      </c>
      <c r="C20" s="13" t="s">
        <v>116</v>
      </c>
      <c r="D20" s="13" t="s">
        <v>117</v>
      </c>
      <c r="E20" s="2">
        <v>9524014.0</v>
      </c>
      <c r="F20" s="73">
        <v>2.0</v>
      </c>
      <c r="G20" s="71">
        <f t="shared" si="1"/>
        <v>100</v>
      </c>
      <c r="H20" s="71"/>
      <c r="I20" s="71"/>
      <c r="J20" s="72"/>
      <c r="K20" s="72"/>
      <c r="L20" s="72"/>
      <c r="M20" s="72"/>
      <c r="N20" s="72"/>
      <c r="O20" s="72"/>
    </row>
    <row r="21">
      <c r="A21" s="2" t="s">
        <v>118</v>
      </c>
      <c r="B21" s="2" t="s">
        <v>119</v>
      </c>
      <c r="C21" s="13" t="s">
        <v>120</v>
      </c>
      <c r="D21" s="13" t="s">
        <v>121</v>
      </c>
      <c r="E21" s="2">
        <v>9529026.0</v>
      </c>
      <c r="F21" s="73">
        <v>2.0</v>
      </c>
      <c r="G21" s="71">
        <f t="shared" si="1"/>
        <v>100</v>
      </c>
      <c r="H21" s="71"/>
      <c r="I21" s="71"/>
      <c r="J21" s="72"/>
      <c r="K21" s="72"/>
      <c r="L21" s="72"/>
      <c r="M21" s="72"/>
      <c r="N21" s="72"/>
      <c r="O21" s="72"/>
    </row>
    <row r="22">
      <c r="A22" s="2" t="s">
        <v>122</v>
      </c>
      <c r="B22" s="2" t="s">
        <v>123</v>
      </c>
      <c r="C22" s="13" t="s">
        <v>124</v>
      </c>
      <c r="D22" s="13" t="s">
        <v>25</v>
      </c>
      <c r="E22" s="2">
        <v>9531003.0</v>
      </c>
      <c r="F22" s="73">
        <v>2.0</v>
      </c>
      <c r="G22" s="71">
        <f t="shared" si="1"/>
        <v>100</v>
      </c>
      <c r="H22" s="71"/>
      <c r="I22" s="71"/>
      <c r="J22" s="72"/>
      <c r="K22" s="72"/>
      <c r="L22" s="72"/>
      <c r="M22" s="72"/>
      <c r="N22" s="72"/>
      <c r="O22" s="72"/>
    </row>
    <row r="23">
      <c r="A23" s="2" t="s">
        <v>125</v>
      </c>
      <c r="B23" s="2" t="s">
        <v>126</v>
      </c>
      <c r="C23" s="13" t="s">
        <v>127</v>
      </c>
      <c r="D23" s="13" t="s">
        <v>128</v>
      </c>
      <c r="E23" s="2">
        <v>9531004.0</v>
      </c>
      <c r="F23" s="71"/>
      <c r="G23" s="71">
        <f t="shared" si="1"/>
        <v>0</v>
      </c>
      <c r="H23" s="71"/>
      <c r="I23" s="71"/>
      <c r="J23" s="72"/>
      <c r="K23" s="72"/>
      <c r="L23" s="72"/>
      <c r="M23" s="72"/>
      <c r="N23" s="72"/>
      <c r="O23" s="72"/>
    </row>
    <row r="24">
      <c r="A24" s="2" t="s">
        <v>129</v>
      </c>
      <c r="B24" s="2" t="s">
        <v>130</v>
      </c>
      <c r="C24" s="13" t="s">
        <v>131</v>
      </c>
      <c r="D24" s="13" t="s">
        <v>132</v>
      </c>
      <c r="E24" s="2">
        <v>9531005.0</v>
      </c>
      <c r="F24" s="71"/>
      <c r="G24" s="71">
        <f t="shared" si="1"/>
        <v>0</v>
      </c>
      <c r="H24" s="71"/>
      <c r="I24" s="71"/>
      <c r="J24" s="72"/>
      <c r="K24" s="72"/>
      <c r="L24" s="72"/>
      <c r="M24" s="72"/>
      <c r="N24" s="72"/>
      <c r="O24" s="72"/>
    </row>
    <row r="25">
      <c r="A25" s="2" t="s">
        <v>133</v>
      </c>
      <c r="B25" s="2" t="s">
        <v>134</v>
      </c>
      <c r="C25" s="13" t="s">
        <v>135</v>
      </c>
      <c r="D25" s="13" t="s">
        <v>86</v>
      </c>
      <c r="E25" s="2">
        <v>9531006.0</v>
      </c>
      <c r="F25" s="75"/>
      <c r="G25" s="71">
        <f t="shared" si="1"/>
        <v>0</v>
      </c>
      <c r="H25" s="75"/>
      <c r="I25" s="75"/>
      <c r="J25" s="76"/>
      <c r="K25" s="76"/>
      <c r="L25" s="76"/>
      <c r="M25" s="76"/>
      <c r="N25" s="76"/>
      <c r="O25" s="76"/>
    </row>
    <row r="26">
      <c r="A26" s="2" t="s">
        <v>136</v>
      </c>
      <c r="B26" s="2" t="s">
        <v>137</v>
      </c>
      <c r="C26" s="13" t="s">
        <v>138</v>
      </c>
      <c r="D26" s="13" t="s">
        <v>139</v>
      </c>
      <c r="E26" s="2">
        <v>9531007.0</v>
      </c>
      <c r="F26" s="71"/>
      <c r="G26" s="71">
        <f t="shared" si="1"/>
        <v>0</v>
      </c>
      <c r="H26" s="71"/>
      <c r="I26" s="71"/>
      <c r="J26" s="72"/>
      <c r="K26" s="72"/>
      <c r="L26" s="72"/>
      <c r="M26" s="72"/>
      <c r="N26" s="72"/>
      <c r="O26" s="72"/>
    </row>
    <row r="27">
      <c r="A27" s="2" t="s">
        <v>140</v>
      </c>
      <c r="B27" s="2" t="s">
        <v>141</v>
      </c>
      <c r="C27" s="13" t="s">
        <v>142</v>
      </c>
      <c r="D27" s="13" t="s">
        <v>143</v>
      </c>
      <c r="E27" s="2">
        <v>9531009.0</v>
      </c>
      <c r="F27" s="71"/>
      <c r="G27" s="71">
        <f t="shared" si="1"/>
        <v>0</v>
      </c>
      <c r="H27" s="71"/>
      <c r="I27" s="71"/>
      <c r="J27" s="72"/>
      <c r="K27" s="72"/>
      <c r="L27" s="72"/>
      <c r="M27" s="72"/>
      <c r="N27" s="72"/>
      <c r="O27" s="72"/>
    </row>
    <row r="28">
      <c r="A28" s="2" t="s">
        <v>144</v>
      </c>
      <c r="B28" s="2" t="s">
        <v>145</v>
      </c>
      <c r="C28" s="13" t="s">
        <v>146</v>
      </c>
      <c r="D28" s="13" t="s">
        <v>147</v>
      </c>
      <c r="E28" s="2">
        <v>9531010.0</v>
      </c>
      <c r="F28" s="73">
        <v>2.0</v>
      </c>
      <c r="G28" s="71">
        <f t="shared" si="1"/>
        <v>100</v>
      </c>
      <c r="H28" s="71"/>
      <c r="I28" s="71"/>
      <c r="J28" s="72"/>
      <c r="K28" s="72"/>
      <c r="L28" s="72"/>
      <c r="M28" s="72"/>
      <c r="N28" s="72"/>
      <c r="O28" s="72"/>
    </row>
    <row r="29">
      <c r="A29" s="2" t="s">
        <v>148</v>
      </c>
      <c r="B29" s="2" t="s">
        <v>149</v>
      </c>
      <c r="C29" s="13" t="s">
        <v>150</v>
      </c>
      <c r="D29" s="13" t="s">
        <v>151</v>
      </c>
      <c r="E29" s="2">
        <v>9531012.0</v>
      </c>
      <c r="F29" s="71"/>
      <c r="G29" s="71">
        <f t="shared" si="1"/>
        <v>0</v>
      </c>
      <c r="H29" s="71"/>
      <c r="I29" s="71"/>
      <c r="J29" s="72"/>
      <c r="K29" s="72"/>
      <c r="L29" s="72"/>
      <c r="M29" s="72"/>
      <c r="N29" s="72"/>
      <c r="O29" s="72"/>
    </row>
    <row r="30">
      <c r="A30" s="2" t="s">
        <v>152</v>
      </c>
      <c r="B30" s="2" t="s">
        <v>153</v>
      </c>
      <c r="C30" s="13" t="s">
        <v>154</v>
      </c>
      <c r="D30" s="13" t="s">
        <v>155</v>
      </c>
      <c r="E30" s="2">
        <v>9531013.0</v>
      </c>
      <c r="F30" s="73">
        <v>2.0</v>
      </c>
      <c r="G30" s="71">
        <f t="shared" si="1"/>
        <v>100</v>
      </c>
      <c r="H30" s="71"/>
      <c r="I30" s="71"/>
      <c r="J30" s="72"/>
      <c r="K30" s="72"/>
      <c r="L30" s="72"/>
      <c r="M30" s="72"/>
      <c r="N30" s="72"/>
      <c r="O30" s="72"/>
    </row>
    <row r="31">
      <c r="A31" s="2" t="s">
        <v>156</v>
      </c>
      <c r="B31" s="2" t="s">
        <v>157</v>
      </c>
      <c r="C31" s="13" t="s">
        <v>158</v>
      </c>
      <c r="D31" s="13" t="s">
        <v>90</v>
      </c>
      <c r="E31" s="2">
        <v>9531014.0</v>
      </c>
      <c r="F31" s="73">
        <v>2.0</v>
      </c>
      <c r="G31" s="71">
        <f t="shared" si="1"/>
        <v>100</v>
      </c>
      <c r="H31" s="71"/>
      <c r="I31" s="71"/>
      <c r="J31" s="72"/>
      <c r="K31" s="72"/>
      <c r="L31" s="72"/>
      <c r="M31" s="72"/>
      <c r="N31" s="72"/>
      <c r="O31" s="72"/>
    </row>
    <row r="32">
      <c r="A32" s="2" t="s">
        <v>159</v>
      </c>
      <c r="B32" s="2" t="s">
        <v>160</v>
      </c>
      <c r="C32" s="13" t="s">
        <v>161</v>
      </c>
      <c r="D32" s="13" t="s">
        <v>162</v>
      </c>
      <c r="E32" s="2">
        <v>9531015.0</v>
      </c>
      <c r="F32" s="73">
        <v>2.0</v>
      </c>
      <c r="G32" s="71">
        <f t="shared" si="1"/>
        <v>100</v>
      </c>
      <c r="H32" s="71"/>
      <c r="I32" s="71"/>
      <c r="J32" s="72"/>
      <c r="K32" s="72"/>
      <c r="L32" s="72"/>
      <c r="M32" s="72"/>
      <c r="N32" s="72"/>
      <c r="O32" s="72"/>
    </row>
    <row r="33">
      <c r="A33" s="2" t="s">
        <v>163</v>
      </c>
      <c r="B33" s="2" t="s">
        <v>164</v>
      </c>
      <c r="C33" s="13" t="s">
        <v>165</v>
      </c>
      <c r="D33" s="13" t="s">
        <v>166</v>
      </c>
      <c r="E33" s="2">
        <v>9531016.0</v>
      </c>
      <c r="F33" s="71"/>
      <c r="G33" s="71">
        <f t="shared" si="1"/>
        <v>0</v>
      </c>
      <c r="H33" s="71"/>
      <c r="I33" s="71"/>
      <c r="J33" s="72"/>
      <c r="K33" s="72"/>
      <c r="L33" s="72"/>
      <c r="M33" s="72"/>
      <c r="N33" s="72"/>
      <c r="O33" s="72"/>
    </row>
    <row r="34">
      <c r="A34" s="2" t="s">
        <v>167</v>
      </c>
      <c r="B34" s="2" t="s">
        <v>168</v>
      </c>
      <c r="C34" s="13" t="s">
        <v>169</v>
      </c>
      <c r="D34" s="13" t="s">
        <v>170</v>
      </c>
      <c r="E34" s="2">
        <v>9531017.0</v>
      </c>
      <c r="F34" s="73">
        <v>2.0</v>
      </c>
      <c r="G34" s="71">
        <f t="shared" si="1"/>
        <v>100</v>
      </c>
      <c r="H34" s="71"/>
      <c r="I34" s="71"/>
      <c r="J34" s="72"/>
      <c r="K34" s="72"/>
      <c r="L34" s="72"/>
      <c r="M34" s="72"/>
      <c r="N34" s="72"/>
      <c r="O34" s="72"/>
    </row>
    <row r="35">
      <c r="A35" s="2" t="s">
        <v>172</v>
      </c>
      <c r="B35" s="2" t="s">
        <v>173</v>
      </c>
      <c r="C35" s="13" t="s">
        <v>174</v>
      </c>
      <c r="D35" s="13" t="s">
        <v>175</v>
      </c>
      <c r="E35" s="2">
        <v>9531018.0</v>
      </c>
      <c r="F35" s="73">
        <v>2.0</v>
      </c>
      <c r="G35" s="71">
        <f t="shared" si="1"/>
        <v>100</v>
      </c>
      <c r="H35" s="71"/>
      <c r="I35" s="71"/>
      <c r="J35" s="72"/>
      <c r="K35" s="72"/>
      <c r="L35" s="72"/>
      <c r="M35" s="72"/>
      <c r="N35" s="72"/>
      <c r="O35" s="72"/>
    </row>
    <row r="36">
      <c r="A36" s="2" t="s">
        <v>176</v>
      </c>
      <c r="B36" s="2" t="s">
        <v>177</v>
      </c>
      <c r="C36" s="13" t="s">
        <v>178</v>
      </c>
      <c r="D36" s="13" t="s">
        <v>179</v>
      </c>
      <c r="E36" s="2">
        <v>9531019.0</v>
      </c>
      <c r="F36" s="73">
        <v>2.0</v>
      </c>
      <c r="G36" s="71">
        <f t="shared" si="1"/>
        <v>100</v>
      </c>
      <c r="H36" s="71"/>
      <c r="I36" s="71"/>
      <c r="J36" s="72"/>
      <c r="K36" s="72"/>
      <c r="L36" s="72"/>
      <c r="M36" s="72"/>
      <c r="N36" s="72"/>
      <c r="O36" s="72"/>
    </row>
    <row r="37">
      <c r="A37" s="2" t="s">
        <v>180</v>
      </c>
      <c r="B37" s="2" t="s">
        <v>181</v>
      </c>
      <c r="C37" s="13" t="s">
        <v>182</v>
      </c>
      <c r="D37" s="13" t="s">
        <v>183</v>
      </c>
      <c r="E37" s="2">
        <v>9531020.0</v>
      </c>
      <c r="F37" s="73">
        <v>2.0</v>
      </c>
      <c r="G37" s="71">
        <f t="shared" si="1"/>
        <v>100</v>
      </c>
      <c r="H37" s="71"/>
      <c r="I37" s="71"/>
      <c r="J37" s="72"/>
      <c r="K37" s="72"/>
      <c r="L37" s="72"/>
      <c r="M37" s="72"/>
      <c r="N37" s="72"/>
      <c r="O37" s="72"/>
    </row>
    <row r="38">
      <c r="A38" s="2" t="s">
        <v>184</v>
      </c>
      <c r="B38" s="2" t="s">
        <v>185</v>
      </c>
      <c r="C38" s="13" t="s">
        <v>186</v>
      </c>
      <c r="D38" s="13" t="s">
        <v>187</v>
      </c>
      <c r="E38" s="2">
        <v>9531021.0</v>
      </c>
      <c r="F38" s="73">
        <v>2.0</v>
      </c>
      <c r="G38" s="71">
        <f t="shared" si="1"/>
        <v>100</v>
      </c>
      <c r="H38" s="71"/>
      <c r="I38" s="71"/>
      <c r="J38" s="72"/>
      <c r="K38" s="72"/>
      <c r="L38" s="72"/>
      <c r="M38" s="72"/>
      <c r="N38" s="72"/>
      <c r="O38" s="72"/>
    </row>
    <row r="39">
      <c r="A39" s="2" t="s">
        <v>188</v>
      </c>
      <c r="B39" s="2" t="s">
        <v>189</v>
      </c>
      <c r="C39" s="13" t="s">
        <v>190</v>
      </c>
      <c r="D39" s="13" t="s">
        <v>191</v>
      </c>
      <c r="E39" s="2">
        <v>9531022.0</v>
      </c>
      <c r="F39" s="71"/>
      <c r="G39" s="71">
        <f t="shared" si="1"/>
        <v>0</v>
      </c>
      <c r="H39" s="71"/>
      <c r="I39" s="71"/>
      <c r="J39" s="72"/>
      <c r="K39" s="72"/>
      <c r="L39" s="72"/>
      <c r="M39" s="72"/>
      <c r="N39" s="72"/>
      <c r="O39" s="72"/>
    </row>
    <row r="40">
      <c r="A40" s="2" t="s">
        <v>192</v>
      </c>
      <c r="B40" s="2" t="s">
        <v>193</v>
      </c>
      <c r="C40" s="13" t="s">
        <v>194</v>
      </c>
      <c r="D40" s="13" t="s">
        <v>195</v>
      </c>
      <c r="E40" s="2">
        <v>9531024.0</v>
      </c>
      <c r="F40" s="73">
        <v>2.0</v>
      </c>
      <c r="G40" s="71">
        <f t="shared" si="1"/>
        <v>100</v>
      </c>
      <c r="H40" s="71"/>
      <c r="I40" s="71"/>
      <c r="J40" s="72"/>
      <c r="K40" s="72"/>
      <c r="L40" s="72"/>
      <c r="M40" s="72"/>
      <c r="N40" s="72"/>
      <c r="O40" s="72"/>
    </row>
    <row r="41">
      <c r="A41" s="2" t="s">
        <v>196</v>
      </c>
      <c r="B41" s="2" t="s">
        <v>197</v>
      </c>
      <c r="C41" s="13" t="s">
        <v>198</v>
      </c>
      <c r="D41" s="13" t="s">
        <v>199</v>
      </c>
      <c r="E41" s="2">
        <v>9531025.0</v>
      </c>
      <c r="F41" s="73">
        <v>2.0</v>
      </c>
      <c r="G41" s="71">
        <f t="shared" si="1"/>
        <v>100</v>
      </c>
      <c r="H41" s="71"/>
      <c r="I41" s="71"/>
      <c r="J41" s="72"/>
      <c r="K41" s="72"/>
      <c r="L41" s="72"/>
      <c r="M41" s="72"/>
      <c r="N41" s="72"/>
      <c r="O41" s="72"/>
    </row>
    <row r="42">
      <c r="A42" s="2" t="s">
        <v>200</v>
      </c>
      <c r="B42" s="2" t="s">
        <v>201</v>
      </c>
      <c r="C42" s="13" t="s">
        <v>202</v>
      </c>
      <c r="D42" s="13" t="s">
        <v>81</v>
      </c>
      <c r="E42" s="2">
        <v>9531026.0</v>
      </c>
      <c r="F42" s="73"/>
      <c r="G42" s="71">
        <f t="shared" si="1"/>
        <v>0</v>
      </c>
      <c r="H42" s="71"/>
      <c r="I42" s="71"/>
      <c r="J42" s="72"/>
      <c r="K42" s="72"/>
      <c r="L42" s="72"/>
      <c r="M42" s="72"/>
      <c r="N42" s="72"/>
      <c r="O42" s="72"/>
    </row>
    <row r="43">
      <c r="A43" s="2" t="s">
        <v>203</v>
      </c>
      <c r="B43" s="2" t="s">
        <v>204</v>
      </c>
      <c r="C43" s="13" t="s">
        <v>205</v>
      </c>
      <c r="D43" s="13" t="s">
        <v>206</v>
      </c>
      <c r="E43" s="2">
        <v>9531027.0</v>
      </c>
      <c r="F43" s="73">
        <v>2.0</v>
      </c>
      <c r="G43" s="71">
        <f t="shared" si="1"/>
        <v>100</v>
      </c>
      <c r="H43" s="71"/>
      <c r="I43" s="71"/>
      <c r="J43" s="72"/>
      <c r="K43" s="72"/>
      <c r="L43" s="72"/>
      <c r="M43" s="72"/>
      <c r="N43" s="72"/>
      <c r="O43" s="72"/>
    </row>
    <row r="44">
      <c r="A44" s="2" t="s">
        <v>207</v>
      </c>
      <c r="B44" s="2" t="s">
        <v>208</v>
      </c>
      <c r="C44" s="13" t="s">
        <v>209</v>
      </c>
      <c r="D44" s="13" t="s">
        <v>210</v>
      </c>
      <c r="E44" s="2">
        <v>9531028.0</v>
      </c>
      <c r="F44" s="73">
        <v>2.0</v>
      </c>
      <c r="G44" s="71">
        <f t="shared" si="1"/>
        <v>100</v>
      </c>
      <c r="H44" s="71"/>
      <c r="I44" s="71"/>
      <c r="J44" s="72"/>
      <c r="K44" s="72"/>
      <c r="L44" s="72"/>
      <c r="M44" s="72"/>
      <c r="N44" s="72"/>
      <c r="O44" s="72"/>
    </row>
    <row r="45">
      <c r="A45" s="2" t="s">
        <v>211</v>
      </c>
      <c r="B45" s="2" t="s">
        <v>212</v>
      </c>
      <c r="C45" s="13" t="s">
        <v>213</v>
      </c>
      <c r="D45" s="13" t="s">
        <v>214</v>
      </c>
      <c r="E45" s="2">
        <v>9531031.0</v>
      </c>
      <c r="F45" s="73">
        <v>2.0</v>
      </c>
      <c r="G45" s="71">
        <f t="shared" si="1"/>
        <v>100</v>
      </c>
      <c r="H45" s="71"/>
      <c r="I45" s="71"/>
      <c r="J45" s="72"/>
      <c r="K45" s="72"/>
      <c r="L45" s="72"/>
      <c r="M45" s="72"/>
      <c r="N45" s="72"/>
      <c r="O45" s="72"/>
    </row>
    <row r="46">
      <c r="A46" s="2" t="s">
        <v>215</v>
      </c>
      <c r="B46" s="2" t="s">
        <v>216</v>
      </c>
      <c r="C46" s="13" t="s">
        <v>217</v>
      </c>
      <c r="D46" s="13" t="s">
        <v>218</v>
      </c>
      <c r="E46" s="2">
        <v>9531032.0</v>
      </c>
      <c r="F46" s="73">
        <v>2.0</v>
      </c>
      <c r="G46" s="71">
        <f t="shared" si="1"/>
        <v>100</v>
      </c>
      <c r="H46" s="71"/>
      <c r="I46" s="71"/>
      <c r="J46" s="72"/>
      <c r="K46" s="72"/>
      <c r="L46" s="72"/>
      <c r="M46" s="72"/>
      <c r="N46" s="72"/>
      <c r="O46" s="72"/>
    </row>
    <row r="47">
      <c r="A47" s="2" t="s">
        <v>219</v>
      </c>
      <c r="B47" s="2" t="s">
        <v>220</v>
      </c>
      <c r="C47" s="13" t="s">
        <v>221</v>
      </c>
      <c r="D47" s="13" t="s">
        <v>222</v>
      </c>
      <c r="E47" s="2">
        <v>9531033.0</v>
      </c>
      <c r="F47" s="75"/>
      <c r="G47" s="71">
        <f t="shared" si="1"/>
        <v>0</v>
      </c>
      <c r="H47" s="75"/>
      <c r="I47" s="75"/>
      <c r="J47" s="76"/>
      <c r="K47" s="76"/>
      <c r="L47" s="76"/>
      <c r="M47" s="76"/>
      <c r="N47" s="76"/>
      <c r="O47" s="76"/>
    </row>
    <row r="48">
      <c r="A48" s="2" t="s">
        <v>223</v>
      </c>
      <c r="B48" s="2" t="s">
        <v>224</v>
      </c>
      <c r="C48" s="13" t="s">
        <v>225</v>
      </c>
      <c r="D48" s="13" t="s">
        <v>226</v>
      </c>
      <c r="E48" s="2">
        <v>9531034.0</v>
      </c>
      <c r="F48" s="73">
        <v>2.0</v>
      </c>
      <c r="G48" s="71">
        <f t="shared" si="1"/>
        <v>100</v>
      </c>
      <c r="H48" s="71"/>
      <c r="I48" s="71"/>
      <c r="J48" s="72"/>
      <c r="K48" s="72"/>
      <c r="L48" s="72"/>
      <c r="M48" s="72"/>
      <c r="N48" s="72"/>
      <c r="O48" s="72"/>
    </row>
    <row r="49">
      <c r="A49" s="2" t="s">
        <v>227</v>
      </c>
      <c r="B49" s="2" t="s">
        <v>228</v>
      </c>
      <c r="C49" s="13" t="s">
        <v>229</v>
      </c>
      <c r="D49" s="13" t="s">
        <v>230</v>
      </c>
      <c r="E49" s="2">
        <v>9531035.0</v>
      </c>
      <c r="F49" s="71"/>
      <c r="G49" s="71">
        <f t="shared" si="1"/>
        <v>0</v>
      </c>
      <c r="H49" s="71"/>
      <c r="I49" s="71"/>
      <c r="J49" s="72"/>
      <c r="K49" s="72"/>
      <c r="L49" s="72"/>
      <c r="M49" s="72"/>
      <c r="N49" s="72"/>
      <c r="O49" s="72"/>
    </row>
    <row r="50">
      <c r="A50" s="2" t="s">
        <v>231</v>
      </c>
      <c r="B50" s="2" t="s">
        <v>232</v>
      </c>
      <c r="C50" s="13" t="s">
        <v>233</v>
      </c>
      <c r="D50" s="13" t="s">
        <v>54</v>
      </c>
      <c r="E50" s="2">
        <v>9531036.0</v>
      </c>
      <c r="F50" s="73">
        <v>2.0</v>
      </c>
      <c r="G50" s="71">
        <f t="shared" si="1"/>
        <v>100</v>
      </c>
      <c r="H50" s="71"/>
      <c r="I50" s="71"/>
      <c r="J50" s="72"/>
      <c r="K50" s="72"/>
      <c r="L50" s="72"/>
      <c r="M50" s="72"/>
      <c r="N50" s="72"/>
      <c r="O50" s="72"/>
    </row>
    <row r="51">
      <c r="A51" s="2" t="s">
        <v>234</v>
      </c>
      <c r="B51" s="2" t="s">
        <v>235</v>
      </c>
      <c r="C51" s="13" t="s">
        <v>236</v>
      </c>
      <c r="D51" s="13" t="s">
        <v>151</v>
      </c>
      <c r="E51" s="2">
        <v>9531037.0</v>
      </c>
      <c r="F51" s="73">
        <v>2.0</v>
      </c>
      <c r="G51" s="71">
        <f t="shared" si="1"/>
        <v>100</v>
      </c>
      <c r="H51" s="71"/>
      <c r="I51" s="71"/>
      <c r="J51" s="72"/>
      <c r="K51" s="72"/>
      <c r="L51" s="72"/>
      <c r="M51" s="72"/>
      <c r="N51" s="72"/>
      <c r="O51" s="72"/>
    </row>
    <row r="52">
      <c r="A52" s="2" t="s">
        <v>237</v>
      </c>
      <c r="B52" s="2" t="s">
        <v>238</v>
      </c>
      <c r="C52" s="13" t="s">
        <v>239</v>
      </c>
      <c r="D52" s="13" t="s">
        <v>240</v>
      </c>
      <c r="E52" s="2">
        <v>9531038.0</v>
      </c>
      <c r="F52" s="73">
        <v>2.0</v>
      </c>
      <c r="G52" s="71">
        <f t="shared" si="1"/>
        <v>100</v>
      </c>
      <c r="H52" s="71"/>
      <c r="I52" s="71"/>
      <c r="J52" s="72"/>
      <c r="K52" s="72"/>
      <c r="L52" s="72"/>
      <c r="M52" s="72"/>
      <c r="N52" s="72"/>
      <c r="O52" s="72"/>
    </row>
    <row r="53">
      <c r="A53" s="2" t="s">
        <v>241</v>
      </c>
      <c r="B53" s="2" t="s">
        <v>242</v>
      </c>
      <c r="C53" s="13" t="s">
        <v>243</v>
      </c>
      <c r="D53" s="13" t="s">
        <v>244</v>
      </c>
      <c r="E53" s="2">
        <v>9531039.0</v>
      </c>
      <c r="F53" s="73">
        <v>2.0</v>
      </c>
      <c r="G53" s="71">
        <f t="shared" si="1"/>
        <v>100</v>
      </c>
      <c r="H53" s="71"/>
      <c r="I53" s="71"/>
      <c r="J53" s="72"/>
      <c r="K53" s="72"/>
      <c r="L53" s="72"/>
      <c r="M53" s="72"/>
      <c r="N53" s="72"/>
      <c r="O53" s="72"/>
    </row>
    <row r="54">
      <c r="A54" s="2" t="s">
        <v>245</v>
      </c>
      <c r="B54" s="2" t="s">
        <v>246</v>
      </c>
      <c r="C54" s="13" t="s">
        <v>247</v>
      </c>
      <c r="D54" s="13" t="s">
        <v>222</v>
      </c>
      <c r="E54" s="2">
        <v>9531042.0</v>
      </c>
      <c r="F54" s="73">
        <v>2.0</v>
      </c>
      <c r="G54" s="71">
        <f t="shared" si="1"/>
        <v>100</v>
      </c>
      <c r="H54" s="71"/>
      <c r="I54" s="71"/>
      <c r="J54" s="72"/>
      <c r="K54" s="72"/>
      <c r="L54" s="72"/>
      <c r="M54" s="72"/>
      <c r="N54" s="72"/>
      <c r="O54" s="72"/>
    </row>
    <row r="55">
      <c r="A55" s="2" t="s">
        <v>248</v>
      </c>
      <c r="B55" s="2" t="s">
        <v>249</v>
      </c>
      <c r="C55" s="13" t="s">
        <v>250</v>
      </c>
      <c r="D55" s="13" t="s">
        <v>251</v>
      </c>
      <c r="E55" s="2">
        <v>9531044.0</v>
      </c>
      <c r="F55" s="73">
        <v>2.0</v>
      </c>
      <c r="G55" s="71">
        <f t="shared" si="1"/>
        <v>100</v>
      </c>
      <c r="H55" s="71"/>
      <c r="I55" s="71"/>
      <c r="J55" s="72"/>
      <c r="K55" s="72"/>
      <c r="L55" s="72"/>
      <c r="M55" s="72"/>
      <c r="N55" s="72"/>
      <c r="O55" s="72"/>
    </row>
    <row r="56">
      <c r="A56" s="2" t="s">
        <v>252</v>
      </c>
      <c r="B56" s="2" t="s">
        <v>253</v>
      </c>
      <c r="C56" s="13" t="s">
        <v>254</v>
      </c>
      <c r="D56" s="13" t="s">
        <v>81</v>
      </c>
      <c r="E56" s="2">
        <v>9531046.0</v>
      </c>
      <c r="F56" s="71"/>
      <c r="G56" s="71">
        <f t="shared" si="1"/>
        <v>0</v>
      </c>
      <c r="H56" s="71"/>
      <c r="I56" s="71"/>
      <c r="J56" s="72"/>
      <c r="K56" s="72"/>
      <c r="L56" s="72"/>
      <c r="M56" s="72"/>
      <c r="N56" s="72"/>
      <c r="O56" s="72"/>
    </row>
    <row r="57">
      <c r="A57" s="2" t="s">
        <v>255</v>
      </c>
      <c r="B57" s="2" t="s">
        <v>256</v>
      </c>
      <c r="C57" s="13" t="s">
        <v>257</v>
      </c>
      <c r="D57" s="13" t="s">
        <v>222</v>
      </c>
      <c r="E57" s="2">
        <v>9531047.0</v>
      </c>
      <c r="F57" s="73">
        <v>2.0</v>
      </c>
      <c r="G57" s="71">
        <f t="shared" si="1"/>
        <v>100</v>
      </c>
      <c r="H57" s="71"/>
      <c r="I57" s="71"/>
      <c r="J57" s="72"/>
      <c r="K57" s="72"/>
      <c r="L57" s="72"/>
      <c r="M57" s="72"/>
      <c r="N57" s="72"/>
      <c r="O57" s="72"/>
    </row>
    <row r="58">
      <c r="A58" s="2" t="s">
        <v>258</v>
      </c>
      <c r="B58" s="2" t="s">
        <v>259</v>
      </c>
      <c r="C58" s="13" t="s">
        <v>260</v>
      </c>
      <c r="D58" s="13" t="s">
        <v>261</v>
      </c>
      <c r="E58" s="2">
        <v>9531048.0</v>
      </c>
      <c r="F58" s="73">
        <v>2.0</v>
      </c>
      <c r="G58" s="71">
        <f t="shared" si="1"/>
        <v>100</v>
      </c>
      <c r="H58" s="71"/>
      <c r="I58" s="71"/>
      <c r="J58" s="72"/>
      <c r="K58" s="72"/>
      <c r="L58" s="72"/>
      <c r="M58" s="72"/>
      <c r="N58" s="72"/>
      <c r="O58" s="72"/>
    </row>
    <row r="59">
      <c r="A59" s="2" t="s">
        <v>262</v>
      </c>
      <c r="B59" s="2" t="s">
        <v>263</v>
      </c>
      <c r="C59" s="13" t="s">
        <v>264</v>
      </c>
      <c r="D59" s="13" t="s">
        <v>86</v>
      </c>
      <c r="E59" s="2">
        <v>9531050.0</v>
      </c>
      <c r="F59" s="71"/>
      <c r="G59" s="71">
        <f t="shared" si="1"/>
        <v>0</v>
      </c>
      <c r="H59" s="71"/>
      <c r="I59" s="71"/>
      <c r="J59" s="72"/>
      <c r="K59" s="72"/>
      <c r="L59" s="72"/>
      <c r="M59" s="72"/>
      <c r="N59" s="72"/>
      <c r="O59" s="72"/>
    </row>
    <row r="60">
      <c r="A60" s="2" t="s">
        <v>265</v>
      </c>
      <c r="B60" s="2" t="s">
        <v>266</v>
      </c>
      <c r="C60" s="13" t="s">
        <v>264</v>
      </c>
      <c r="D60" s="13" t="s">
        <v>267</v>
      </c>
      <c r="E60" s="2">
        <v>9531051.0</v>
      </c>
      <c r="F60" s="73">
        <v>2.0</v>
      </c>
      <c r="G60" s="71">
        <f t="shared" si="1"/>
        <v>100</v>
      </c>
      <c r="H60" s="71"/>
      <c r="I60" s="71"/>
      <c r="J60" s="72"/>
      <c r="K60" s="72"/>
      <c r="L60" s="72"/>
      <c r="M60" s="72"/>
      <c r="N60" s="72"/>
      <c r="O60" s="72"/>
    </row>
    <row r="61">
      <c r="A61" s="2" t="s">
        <v>268</v>
      </c>
      <c r="B61" s="2" t="s">
        <v>269</v>
      </c>
      <c r="C61" s="13" t="s">
        <v>270</v>
      </c>
      <c r="D61" s="13" t="s">
        <v>271</v>
      </c>
      <c r="E61" s="2">
        <v>9531052.0</v>
      </c>
      <c r="F61" s="73">
        <v>2.0</v>
      </c>
      <c r="G61" s="71">
        <f t="shared" si="1"/>
        <v>100</v>
      </c>
      <c r="H61" s="71"/>
      <c r="I61" s="71"/>
      <c r="J61" s="72"/>
      <c r="K61" s="72"/>
      <c r="L61" s="72"/>
      <c r="M61" s="72"/>
      <c r="N61" s="72"/>
      <c r="O61" s="72"/>
    </row>
    <row r="62">
      <c r="A62" s="2" t="s">
        <v>272</v>
      </c>
      <c r="B62" s="2" t="s">
        <v>273</v>
      </c>
      <c r="C62" s="13" t="s">
        <v>274</v>
      </c>
      <c r="D62" s="13" t="s">
        <v>25</v>
      </c>
      <c r="E62" s="2">
        <v>9531056.0</v>
      </c>
      <c r="F62" s="71"/>
      <c r="G62" s="71">
        <f t="shared" si="1"/>
        <v>0</v>
      </c>
      <c r="H62" s="71"/>
      <c r="I62" s="71"/>
      <c r="J62" s="72"/>
      <c r="K62" s="72"/>
      <c r="L62" s="72"/>
      <c r="M62" s="72"/>
      <c r="N62" s="72"/>
      <c r="O62" s="72"/>
    </row>
    <row r="63">
      <c r="A63" s="2" t="s">
        <v>275</v>
      </c>
      <c r="B63" s="2" t="s">
        <v>276</v>
      </c>
      <c r="C63" s="13" t="s">
        <v>277</v>
      </c>
      <c r="D63" s="13" t="s">
        <v>86</v>
      </c>
      <c r="E63" s="2">
        <v>9531057.0</v>
      </c>
      <c r="F63" s="73">
        <v>2.0</v>
      </c>
      <c r="G63" s="71">
        <f t="shared" si="1"/>
        <v>100</v>
      </c>
      <c r="H63" s="71"/>
      <c r="I63" s="71"/>
      <c r="J63" s="72"/>
      <c r="K63" s="72"/>
      <c r="L63" s="72"/>
      <c r="M63" s="72"/>
      <c r="N63" s="72"/>
      <c r="O63" s="72"/>
    </row>
    <row r="64">
      <c r="A64" s="2" t="s">
        <v>278</v>
      </c>
      <c r="B64" s="2" t="s">
        <v>279</v>
      </c>
      <c r="C64" s="13" t="s">
        <v>280</v>
      </c>
      <c r="D64" s="13" t="s">
        <v>109</v>
      </c>
      <c r="E64" s="2">
        <v>9531059.0</v>
      </c>
      <c r="F64" s="73">
        <v>2.0</v>
      </c>
      <c r="G64" s="71">
        <f t="shared" si="1"/>
        <v>100</v>
      </c>
      <c r="H64" s="71"/>
      <c r="I64" s="71"/>
      <c r="J64" s="72"/>
      <c r="K64" s="72"/>
      <c r="L64" s="72"/>
      <c r="M64" s="72"/>
      <c r="N64" s="72"/>
      <c r="O64" s="72"/>
    </row>
    <row r="65">
      <c r="A65" s="2" t="s">
        <v>281</v>
      </c>
      <c r="B65" s="2" t="s">
        <v>282</v>
      </c>
      <c r="C65" s="13" t="s">
        <v>283</v>
      </c>
      <c r="D65" s="13" t="s">
        <v>222</v>
      </c>
      <c r="E65" s="2">
        <v>9531060.0</v>
      </c>
      <c r="F65" s="73">
        <v>2.0</v>
      </c>
      <c r="G65" s="71">
        <f t="shared" si="1"/>
        <v>100</v>
      </c>
      <c r="H65" s="71"/>
      <c r="I65" s="71"/>
      <c r="J65" s="72"/>
      <c r="K65" s="72"/>
      <c r="L65" s="72"/>
      <c r="M65" s="72"/>
      <c r="N65" s="72"/>
      <c r="O65" s="72"/>
    </row>
    <row r="66">
      <c r="A66" s="2" t="s">
        <v>284</v>
      </c>
      <c r="B66" s="2" t="s">
        <v>285</v>
      </c>
      <c r="C66" s="13" t="s">
        <v>286</v>
      </c>
      <c r="D66" s="13" t="s">
        <v>287</v>
      </c>
      <c r="E66" s="2">
        <v>9531061.0</v>
      </c>
      <c r="F66" s="73">
        <v>2.0</v>
      </c>
      <c r="G66" s="71">
        <f t="shared" si="1"/>
        <v>100</v>
      </c>
      <c r="H66" s="71"/>
      <c r="I66" s="71"/>
      <c r="J66" s="72"/>
      <c r="K66" s="72"/>
      <c r="L66" s="72"/>
      <c r="M66" s="72"/>
      <c r="N66" s="72"/>
      <c r="O66" s="72"/>
    </row>
    <row r="67">
      <c r="A67" s="2" t="s">
        <v>288</v>
      </c>
      <c r="B67" s="2" t="s">
        <v>289</v>
      </c>
      <c r="C67" s="13" t="s">
        <v>290</v>
      </c>
      <c r="D67" s="13" t="s">
        <v>44</v>
      </c>
      <c r="E67" s="2">
        <v>9531063.0</v>
      </c>
      <c r="F67" s="73">
        <v>2.0</v>
      </c>
      <c r="G67" s="71">
        <f t="shared" si="1"/>
        <v>100</v>
      </c>
      <c r="H67" s="71"/>
      <c r="I67" s="71"/>
      <c r="J67" s="72"/>
      <c r="K67" s="72"/>
      <c r="L67" s="72"/>
      <c r="M67" s="72"/>
      <c r="N67" s="72"/>
      <c r="O67" s="72"/>
    </row>
    <row r="68">
      <c r="A68" s="2" t="s">
        <v>291</v>
      </c>
      <c r="B68" s="2" t="s">
        <v>292</v>
      </c>
      <c r="C68" s="13" t="s">
        <v>293</v>
      </c>
      <c r="D68" s="13" t="s">
        <v>294</v>
      </c>
      <c r="E68" s="2">
        <v>9531064.0</v>
      </c>
      <c r="F68" s="73">
        <v>2.0</v>
      </c>
      <c r="G68" s="71">
        <f t="shared" si="1"/>
        <v>100</v>
      </c>
      <c r="H68" s="71"/>
      <c r="I68" s="71"/>
      <c r="J68" s="72"/>
      <c r="K68" s="72"/>
      <c r="L68" s="72"/>
      <c r="M68" s="72"/>
      <c r="N68" s="72"/>
      <c r="O68" s="72"/>
    </row>
    <row r="69">
      <c r="A69" s="2" t="s">
        <v>295</v>
      </c>
      <c r="B69" s="2" t="s">
        <v>296</v>
      </c>
      <c r="C69" s="13" t="s">
        <v>297</v>
      </c>
      <c r="D69" s="13" t="s">
        <v>298</v>
      </c>
      <c r="E69" s="2">
        <v>9531065.0</v>
      </c>
      <c r="F69" s="83">
        <v>2.0</v>
      </c>
      <c r="G69" s="71">
        <f t="shared" si="1"/>
        <v>100</v>
      </c>
      <c r="H69" s="75"/>
      <c r="I69" s="75"/>
      <c r="J69" s="76"/>
      <c r="K69" s="76"/>
      <c r="L69" s="76"/>
      <c r="M69" s="76"/>
      <c r="N69" s="76"/>
      <c r="O69" s="76"/>
    </row>
    <row r="70">
      <c r="A70" s="2" t="s">
        <v>299</v>
      </c>
      <c r="B70" s="2" t="s">
        <v>300</v>
      </c>
      <c r="C70" s="13" t="s">
        <v>301</v>
      </c>
      <c r="D70" s="13" t="s">
        <v>302</v>
      </c>
      <c r="E70" s="2">
        <v>9531066.0</v>
      </c>
      <c r="F70" s="73">
        <v>2.0</v>
      </c>
      <c r="G70" s="71">
        <f t="shared" si="1"/>
        <v>100</v>
      </c>
      <c r="H70" s="71"/>
      <c r="I70" s="71"/>
      <c r="J70" s="72"/>
      <c r="K70" s="72"/>
      <c r="L70" s="72"/>
      <c r="M70" s="72"/>
      <c r="N70" s="72"/>
      <c r="O70" s="72"/>
    </row>
    <row r="71">
      <c r="A71" s="2" t="s">
        <v>303</v>
      </c>
      <c r="B71" s="2" t="s">
        <v>304</v>
      </c>
      <c r="C71" s="13" t="s">
        <v>305</v>
      </c>
      <c r="D71" s="13" t="s">
        <v>86</v>
      </c>
      <c r="E71" s="2">
        <v>9531067.0</v>
      </c>
      <c r="F71" s="71"/>
      <c r="G71" s="71">
        <f t="shared" si="1"/>
        <v>0</v>
      </c>
      <c r="H71" s="71"/>
      <c r="I71" s="71"/>
      <c r="J71" s="72"/>
      <c r="K71" s="72"/>
      <c r="L71" s="72"/>
      <c r="M71" s="72"/>
      <c r="N71" s="72"/>
      <c r="O71" s="72"/>
    </row>
    <row r="72">
      <c r="A72" s="2" t="s">
        <v>306</v>
      </c>
      <c r="B72" s="2" t="s">
        <v>307</v>
      </c>
      <c r="C72" s="13" t="s">
        <v>305</v>
      </c>
      <c r="D72" s="13" t="s">
        <v>308</v>
      </c>
      <c r="E72" s="2">
        <v>9531068.0</v>
      </c>
      <c r="F72" s="83">
        <v>2.0</v>
      </c>
      <c r="G72" s="71">
        <f t="shared" si="1"/>
        <v>100</v>
      </c>
      <c r="H72" s="75"/>
      <c r="I72" s="75"/>
      <c r="J72" s="76"/>
      <c r="K72" s="76"/>
      <c r="L72" s="76"/>
      <c r="M72" s="76"/>
      <c r="N72" s="76"/>
      <c r="O72" s="76"/>
    </row>
    <row r="73">
      <c r="A73" s="2" t="s">
        <v>309</v>
      </c>
      <c r="B73" s="2" t="s">
        <v>310</v>
      </c>
      <c r="C73" s="13" t="s">
        <v>311</v>
      </c>
      <c r="D73" s="13" t="s">
        <v>151</v>
      </c>
      <c r="E73" s="2">
        <v>9531069.0</v>
      </c>
      <c r="F73" s="71"/>
      <c r="G73" s="71">
        <f t="shared" si="1"/>
        <v>0</v>
      </c>
      <c r="H73" s="71"/>
      <c r="I73" s="71"/>
      <c r="J73" s="72"/>
      <c r="K73" s="72"/>
      <c r="L73" s="72"/>
      <c r="M73" s="72"/>
      <c r="N73" s="72"/>
      <c r="O73" s="72"/>
    </row>
    <row r="74">
      <c r="A74" s="2" t="s">
        <v>312</v>
      </c>
      <c r="B74" s="2" t="s">
        <v>313</v>
      </c>
      <c r="C74" s="13" t="s">
        <v>314</v>
      </c>
      <c r="D74" s="13" t="s">
        <v>151</v>
      </c>
      <c r="E74" s="2">
        <v>9531070.0</v>
      </c>
      <c r="F74" s="73">
        <v>2.0</v>
      </c>
      <c r="G74" s="71">
        <f t="shared" si="1"/>
        <v>100</v>
      </c>
      <c r="H74" s="71"/>
      <c r="I74" s="71"/>
      <c r="J74" s="72"/>
      <c r="K74" s="72"/>
      <c r="L74" s="72"/>
      <c r="M74" s="72"/>
      <c r="N74" s="72"/>
      <c r="O74" s="72"/>
    </row>
    <row r="75">
      <c r="A75" s="2" t="s">
        <v>315</v>
      </c>
      <c r="B75" s="2" t="s">
        <v>316</v>
      </c>
      <c r="C75" s="13" t="s">
        <v>317</v>
      </c>
      <c r="D75" s="13" t="s">
        <v>25</v>
      </c>
      <c r="E75" s="2">
        <v>9531071.0</v>
      </c>
      <c r="F75" s="73">
        <v>2.0</v>
      </c>
      <c r="G75" s="71">
        <f t="shared" si="1"/>
        <v>100</v>
      </c>
      <c r="H75" s="71"/>
      <c r="I75" s="71"/>
      <c r="J75" s="72"/>
      <c r="K75" s="72"/>
      <c r="L75" s="72"/>
      <c r="M75" s="72"/>
      <c r="N75" s="72"/>
      <c r="O75" s="72"/>
    </row>
    <row r="76">
      <c r="A76" s="2" t="s">
        <v>318</v>
      </c>
      <c r="B76" s="2" t="s">
        <v>319</v>
      </c>
      <c r="C76" s="13" t="s">
        <v>320</v>
      </c>
      <c r="D76" s="13" t="s">
        <v>321</v>
      </c>
      <c r="E76" s="2">
        <v>9531072.0</v>
      </c>
      <c r="F76" s="73">
        <v>2.0</v>
      </c>
      <c r="G76" s="71">
        <f t="shared" si="1"/>
        <v>100</v>
      </c>
      <c r="H76" s="71"/>
      <c r="I76" s="71"/>
      <c r="J76" s="72"/>
      <c r="K76" s="72"/>
      <c r="L76" s="72"/>
      <c r="M76" s="72"/>
      <c r="N76" s="72"/>
      <c r="O76" s="72"/>
    </row>
    <row r="77">
      <c r="A77" s="2" t="s">
        <v>322</v>
      </c>
      <c r="B77" s="2" t="s">
        <v>323</v>
      </c>
      <c r="C77" s="13" t="s">
        <v>324</v>
      </c>
      <c r="D77" s="13" t="s">
        <v>222</v>
      </c>
      <c r="E77" s="2">
        <v>9531073.0</v>
      </c>
      <c r="F77" s="73">
        <v>2.0</v>
      </c>
      <c r="G77" s="71">
        <f t="shared" si="1"/>
        <v>100</v>
      </c>
      <c r="H77" s="71"/>
      <c r="I77" s="71"/>
      <c r="J77" s="72"/>
      <c r="K77" s="72"/>
      <c r="L77" s="72"/>
      <c r="M77" s="72"/>
      <c r="N77" s="72"/>
      <c r="O77" s="72"/>
    </row>
    <row r="78">
      <c r="A78" s="2" t="s">
        <v>325</v>
      </c>
      <c r="B78" s="2" t="s">
        <v>326</v>
      </c>
      <c r="C78" s="13" t="s">
        <v>327</v>
      </c>
      <c r="D78" s="13" t="s">
        <v>65</v>
      </c>
      <c r="E78" s="2">
        <v>9531074.0</v>
      </c>
      <c r="F78" s="73">
        <v>2.0</v>
      </c>
      <c r="G78" s="71">
        <f t="shared" si="1"/>
        <v>100</v>
      </c>
      <c r="H78" s="71"/>
      <c r="I78" s="71"/>
      <c r="J78" s="72"/>
      <c r="K78" s="72"/>
      <c r="L78" s="72"/>
      <c r="M78" s="72"/>
      <c r="N78" s="72"/>
      <c r="O78" s="72"/>
    </row>
    <row r="79">
      <c r="A79" s="2" t="s">
        <v>328</v>
      </c>
      <c r="B79" s="2" t="s">
        <v>329</v>
      </c>
      <c r="C79" s="13" t="s">
        <v>330</v>
      </c>
      <c r="D79" s="13" t="s">
        <v>331</v>
      </c>
      <c r="E79" s="2">
        <v>9531075.0</v>
      </c>
      <c r="F79" s="73">
        <v>2.0</v>
      </c>
      <c r="G79" s="71">
        <f t="shared" si="1"/>
        <v>100</v>
      </c>
      <c r="H79" s="71"/>
      <c r="I79" s="71"/>
      <c r="J79" s="72"/>
      <c r="K79" s="72"/>
      <c r="L79" s="72"/>
      <c r="M79" s="72"/>
      <c r="N79" s="72"/>
      <c r="O79" s="72"/>
    </row>
    <row r="80">
      <c r="A80" s="2" t="s">
        <v>332</v>
      </c>
      <c r="B80" s="2" t="s">
        <v>333</v>
      </c>
      <c r="C80" s="13" t="s">
        <v>334</v>
      </c>
      <c r="D80" s="13" t="s">
        <v>54</v>
      </c>
      <c r="E80" s="2">
        <v>9531076.0</v>
      </c>
      <c r="F80" s="73">
        <v>2.0</v>
      </c>
      <c r="G80" s="71">
        <f t="shared" si="1"/>
        <v>100</v>
      </c>
      <c r="H80" s="71"/>
      <c r="I80" s="71"/>
      <c r="J80" s="72"/>
      <c r="K80" s="72"/>
      <c r="L80" s="72"/>
      <c r="M80" s="72"/>
      <c r="N80" s="72"/>
      <c r="O80" s="72"/>
    </row>
    <row r="81">
      <c r="A81" s="2" t="s">
        <v>335</v>
      </c>
      <c r="B81" s="2" t="s">
        <v>336</v>
      </c>
      <c r="C81" s="13" t="s">
        <v>337</v>
      </c>
      <c r="D81" s="13" t="s">
        <v>338</v>
      </c>
      <c r="E81" s="2">
        <v>9531078.0</v>
      </c>
      <c r="F81" s="73">
        <v>2.0</v>
      </c>
      <c r="G81" s="71">
        <f t="shared" si="1"/>
        <v>100</v>
      </c>
      <c r="H81" s="71"/>
      <c r="I81" s="71"/>
      <c r="J81" s="72"/>
      <c r="K81" s="72"/>
      <c r="L81" s="72"/>
      <c r="M81" s="72"/>
      <c r="N81" s="72"/>
      <c r="O81" s="72"/>
    </row>
    <row r="82">
      <c r="A82" s="2" t="s">
        <v>339</v>
      </c>
      <c r="B82" s="2" t="s">
        <v>340</v>
      </c>
      <c r="C82" s="13" t="s">
        <v>337</v>
      </c>
      <c r="D82" s="13" t="s">
        <v>341</v>
      </c>
      <c r="E82" s="2">
        <v>9531079.0</v>
      </c>
      <c r="F82" s="73">
        <v>2.0</v>
      </c>
      <c r="G82" s="71">
        <f t="shared" si="1"/>
        <v>100</v>
      </c>
      <c r="H82" s="71"/>
      <c r="I82" s="71"/>
      <c r="J82" s="72"/>
      <c r="K82" s="72"/>
      <c r="L82" s="72"/>
      <c r="M82" s="72"/>
      <c r="N82" s="72"/>
      <c r="O82" s="72"/>
    </row>
    <row r="83">
      <c r="A83" s="2" t="s">
        <v>342</v>
      </c>
      <c r="B83" s="2" t="s">
        <v>343</v>
      </c>
      <c r="C83" s="13" t="s">
        <v>344</v>
      </c>
      <c r="D83" s="13" t="s">
        <v>345</v>
      </c>
      <c r="E83" s="2">
        <v>9531080.0</v>
      </c>
      <c r="F83" s="73">
        <v>2.0</v>
      </c>
      <c r="G83" s="71">
        <f t="shared" si="1"/>
        <v>100</v>
      </c>
      <c r="H83" s="71"/>
      <c r="I83" s="71"/>
      <c r="J83" s="72"/>
      <c r="K83" s="72"/>
      <c r="L83" s="72"/>
      <c r="M83" s="72"/>
      <c r="N83" s="72"/>
      <c r="O83" s="72"/>
    </row>
    <row r="84">
      <c r="A84" s="2" t="s">
        <v>346</v>
      </c>
      <c r="B84" s="2" t="s">
        <v>347</v>
      </c>
      <c r="C84" s="13" t="s">
        <v>348</v>
      </c>
      <c r="D84" s="13" t="s">
        <v>65</v>
      </c>
      <c r="E84" s="2">
        <v>9531081.0</v>
      </c>
      <c r="F84" s="71"/>
      <c r="G84" s="71">
        <f t="shared" si="1"/>
        <v>0</v>
      </c>
      <c r="H84" s="71"/>
      <c r="I84" s="71"/>
      <c r="J84" s="72"/>
      <c r="K84" s="72"/>
      <c r="L84" s="72"/>
      <c r="M84" s="72"/>
      <c r="N84" s="72"/>
      <c r="O84" s="72"/>
    </row>
    <row r="85">
      <c r="A85" s="2" t="s">
        <v>349</v>
      </c>
      <c r="B85" s="2" t="s">
        <v>350</v>
      </c>
      <c r="C85" s="13" t="s">
        <v>351</v>
      </c>
      <c r="D85" s="13" t="s">
        <v>90</v>
      </c>
      <c r="E85" s="2">
        <v>9531083.0</v>
      </c>
      <c r="F85" s="83">
        <v>2.0</v>
      </c>
      <c r="G85" s="71">
        <f t="shared" si="1"/>
        <v>100</v>
      </c>
      <c r="H85" s="75"/>
      <c r="I85" s="75"/>
      <c r="J85" s="76"/>
      <c r="K85" s="76"/>
      <c r="L85" s="76"/>
      <c r="M85" s="76"/>
      <c r="N85" s="76"/>
      <c r="O85" s="76"/>
    </row>
    <row r="86">
      <c r="A86" s="2" t="s">
        <v>352</v>
      </c>
      <c r="B86" s="2" t="s">
        <v>353</v>
      </c>
      <c r="C86" s="13" t="s">
        <v>354</v>
      </c>
      <c r="D86" s="13" t="s">
        <v>65</v>
      </c>
      <c r="E86" s="2">
        <v>9531086.0</v>
      </c>
      <c r="F86" s="73">
        <v>2.0</v>
      </c>
      <c r="G86" s="71">
        <f t="shared" si="1"/>
        <v>100</v>
      </c>
      <c r="H86" s="71"/>
      <c r="I86" s="71"/>
      <c r="J86" s="72"/>
      <c r="K86" s="72"/>
      <c r="L86" s="72"/>
      <c r="M86" s="72"/>
      <c r="N86" s="72"/>
      <c r="O86" s="72"/>
    </row>
    <row r="87">
      <c r="A87" s="2" t="s">
        <v>355</v>
      </c>
      <c r="B87" s="2" t="s">
        <v>356</v>
      </c>
      <c r="C87" s="13" t="s">
        <v>357</v>
      </c>
      <c r="D87" s="13" t="s">
        <v>65</v>
      </c>
      <c r="E87" s="2">
        <v>9531087.0</v>
      </c>
      <c r="F87" s="75"/>
      <c r="G87" s="71">
        <f t="shared" si="1"/>
        <v>0</v>
      </c>
      <c r="H87" s="75"/>
      <c r="I87" s="75"/>
      <c r="J87" s="76"/>
      <c r="K87" s="76"/>
      <c r="L87" s="76"/>
      <c r="M87" s="76"/>
      <c r="N87" s="76"/>
      <c r="O87" s="76"/>
    </row>
    <row r="88">
      <c r="A88" s="2" t="s">
        <v>358</v>
      </c>
      <c r="B88" s="2" t="s">
        <v>359</v>
      </c>
      <c r="C88" s="13" t="s">
        <v>360</v>
      </c>
      <c r="D88" s="13" t="s">
        <v>361</v>
      </c>
      <c r="E88" s="2">
        <v>9531088.0</v>
      </c>
      <c r="F88" s="71"/>
      <c r="G88" s="71">
        <f t="shared" si="1"/>
        <v>0</v>
      </c>
      <c r="H88" s="71"/>
      <c r="I88" s="71"/>
      <c r="J88" s="72"/>
      <c r="K88" s="72"/>
      <c r="L88" s="72"/>
      <c r="M88" s="72"/>
      <c r="N88" s="72"/>
      <c r="O88" s="72"/>
    </row>
    <row r="89">
      <c r="A89" s="2" t="s">
        <v>362</v>
      </c>
      <c r="B89" s="2" t="s">
        <v>363</v>
      </c>
      <c r="C89" s="13" t="s">
        <v>364</v>
      </c>
      <c r="D89" s="13" t="s">
        <v>151</v>
      </c>
      <c r="E89" s="2">
        <v>9531090.0</v>
      </c>
      <c r="F89" s="73">
        <v>2.0</v>
      </c>
      <c r="G89" s="71">
        <f t="shared" si="1"/>
        <v>100</v>
      </c>
      <c r="H89" s="71"/>
      <c r="I89" s="71"/>
      <c r="J89" s="72"/>
      <c r="K89" s="72"/>
      <c r="L89" s="72"/>
      <c r="M89" s="72"/>
      <c r="N89" s="72"/>
      <c r="O89" s="72"/>
    </row>
    <row r="90">
      <c r="A90" s="2" t="s">
        <v>365</v>
      </c>
      <c r="B90" s="2" t="s">
        <v>366</v>
      </c>
      <c r="C90" s="13" t="s">
        <v>367</v>
      </c>
      <c r="D90" s="13" t="s">
        <v>25</v>
      </c>
      <c r="E90" s="2">
        <v>9531091.0</v>
      </c>
      <c r="F90" s="73">
        <v>2.0</v>
      </c>
      <c r="G90" s="71">
        <f t="shared" si="1"/>
        <v>100</v>
      </c>
      <c r="H90" s="71"/>
      <c r="I90" s="71"/>
      <c r="J90" s="72"/>
      <c r="K90" s="72"/>
      <c r="L90" s="72"/>
      <c r="M90" s="72"/>
      <c r="N90" s="72"/>
      <c r="O90" s="72"/>
    </row>
    <row r="91">
      <c r="A91" s="2" t="s">
        <v>368</v>
      </c>
      <c r="B91" s="2" t="s">
        <v>369</v>
      </c>
      <c r="C91" s="13" t="s">
        <v>370</v>
      </c>
      <c r="D91" s="13" t="s">
        <v>371</v>
      </c>
      <c r="E91" s="2">
        <v>9531092.0</v>
      </c>
      <c r="F91" s="71"/>
      <c r="G91" s="71">
        <f t="shared" si="1"/>
        <v>0</v>
      </c>
      <c r="H91" s="71"/>
      <c r="I91" s="71"/>
      <c r="J91" s="72"/>
      <c r="K91" s="72"/>
      <c r="L91" s="72"/>
      <c r="M91" s="72"/>
      <c r="N91" s="72"/>
      <c r="O91" s="72"/>
    </row>
    <row r="92">
      <c r="A92" s="2" t="s">
        <v>372</v>
      </c>
      <c r="B92" s="2" t="s">
        <v>373</v>
      </c>
      <c r="C92" s="13" t="s">
        <v>374</v>
      </c>
      <c r="D92" s="13" t="s">
        <v>375</v>
      </c>
      <c r="E92" s="2">
        <v>9531093.0</v>
      </c>
      <c r="F92" s="73">
        <v>2.0</v>
      </c>
      <c r="G92" s="71">
        <f t="shared" si="1"/>
        <v>100</v>
      </c>
      <c r="H92" s="71"/>
      <c r="I92" s="71"/>
      <c r="J92" s="72"/>
      <c r="K92" s="72"/>
      <c r="L92" s="72"/>
      <c r="M92" s="72"/>
      <c r="N92" s="72"/>
      <c r="O92" s="72"/>
    </row>
    <row r="93">
      <c r="A93" s="2" t="s">
        <v>376</v>
      </c>
      <c r="B93" s="2" t="s">
        <v>377</v>
      </c>
      <c r="C93" s="13" t="s">
        <v>378</v>
      </c>
      <c r="D93" s="13" t="s">
        <v>379</v>
      </c>
      <c r="E93" s="2">
        <v>9531094.0</v>
      </c>
      <c r="F93" s="71"/>
      <c r="G93" s="71">
        <f t="shared" si="1"/>
        <v>0</v>
      </c>
      <c r="H93" s="71"/>
      <c r="I93" s="71"/>
      <c r="J93" s="72"/>
      <c r="K93" s="72"/>
      <c r="L93" s="72"/>
      <c r="M93" s="72"/>
      <c r="N93" s="72"/>
      <c r="O93" s="72"/>
    </row>
    <row r="94">
      <c r="A94" s="2" t="s">
        <v>380</v>
      </c>
      <c r="B94" s="2" t="s">
        <v>381</v>
      </c>
      <c r="C94" s="13" t="s">
        <v>382</v>
      </c>
      <c r="D94" s="13" t="s">
        <v>199</v>
      </c>
      <c r="E94" s="2">
        <v>9531095.0</v>
      </c>
      <c r="F94" s="71"/>
      <c r="G94" s="71">
        <f t="shared" si="1"/>
        <v>0</v>
      </c>
      <c r="H94" s="71"/>
      <c r="I94" s="71"/>
      <c r="J94" s="72"/>
      <c r="K94" s="72"/>
      <c r="L94" s="72"/>
      <c r="M94" s="72"/>
      <c r="N94" s="72"/>
      <c r="O94" s="72"/>
    </row>
    <row r="95">
      <c r="A95" s="2" t="s">
        <v>383</v>
      </c>
      <c r="B95" s="2" t="s">
        <v>384</v>
      </c>
      <c r="C95" s="13" t="s">
        <v>385</v>
      </c>
      <c r="D95" s="13" t="s">
        <v>86</v>
      </c>
      <c r="E95" s="2">
        <v>9531096.0</v>
      </c>
      <c r="F95" s="73">
        <v>2.0</v>
      </c>
      <c r="G95" s="71">
        <f t="shared" si="1"/>
        <v>100</v>
      </c>
      <c r="H95" s="71"/>
      <c r="I95" s="71"/>
      <c r="J95" s="72"/>
      <c r="K95" s="72"/>
      <c r="L95" s="72"/>
      <c r="M95" s="72"/>
      <c r="N95" s="72"/>
      <c r="O95" s="72"/>
    </row>
    <row r="96">
      <c r="A96" s="2" t="s">
        <v>386</v>
      </c>
      <c r="B96" s="2" t="s">
        <v>387</v>
      </c>
      <c r="C96" s="13" t="s">
        <v>388</v>
      </c>
      <c r="D96" s="13" t="s">
        <v>389</v>
      </c>
      <c r="E96" s="2">
        <v>9531401.0</v>
      </c>
      <c r="F96" s="73">
        <v>2.0</v>
      </c>
      <c r="G96" s="71">
        <f t="shared" si="1"/>
        <v>100</v>
      </c>
      <c r="H96" s="71"/>
      <c r="I96" s="71"/>
      <c r="J96" s="72"/>
      <c r="K96" s="72"/>
      <c r="L96" s="72"/>
      <c r="M96" s="72"/>
      <c r="N96" s="72"/>
      <c r="O96" s="72"/>
    </row>
    <row r="97">
      <c r="A97" s="2" t="s">
        <v>390</v>
      </c>
      <c r="B97" s="2" t="s">
        <v>391</v>
      </c>
      <c r="C97" s="13" t="s">
        <v>392</v>
      </c>
      <c r="D97" s="13" t="s">
        <v>393</v>
      </c>
      <c r="E97" s="2">
        <v>9531403.0</v>
      </c>
      <c r="F97" s="73">
        <v>2.0</v>
      </c>
      <c r="G97" s="71">
        <f t="shared" si="1"/>
        <v>100</v>
      </c>
      <c r="H97" s="71"/>
      <c r="I97" s="71"/>
      <c r="J97" s="72"/>
      <c r="K97" s="72"/>
      <c r="L97" s="72"/>
      <c r="M97" s="72"/>
      <c r="N97" s="72"/>
      <c r="O97" s="72"/>
    </row>
    <row r="98">
      <c r="A98" s="2" t="s">
        <v>394</v>
      </c>
      <c r="B98" s="2" t="s">
        <v>395</v>
      </c>
      <c r="C98" s="13" t="s">
        <v>396</v>
      </c>
      <c r="D98" s="13" t="s">
        <v>397</v>
      </c>
      <c r="E98" s="2">
        <v>9531405.0</v>
      </c>
      <c r="F98" s="73">
        <v>2.0</v>
      </c>
      <c r="G98" s="71">
        <f t="shared" si="1"/>
        <v>100</v>
      </c>
      <c r="H98" s="71"/>
      <c r="I98" s="71"/>
      <c r="J98" s="72"/>
      <c r="K98" s="72"/>
      <c r="L98" s="72"/>
      <c r="M98" s="72"/>
      <c r="N98" s="72"/>
      <c r="O98" s="72"/>
    </row>
    <row r="99">
      <c r="A99" s="2" t="s">
        <v>398</v>
      </c>
      <c r="B99" s="2" t="s">
        <v>399</v>
      </c>
      <c r="C99" s="13" t="s">
        <v>400</v>
      </c>
      <c r="D99" s="13" t="s">
        <v>401</v>
      </c>
      <c r="E99" s="2">
        <v>9531406.0</v>
      </c>
      <c r="F99" s="73">
        <v>2.0</v>
      </c>
      <c r="G99" s="71">
        <f t="shared" si="1"/>
        <v>100</v>
      </c>
      <c r="H99" s="71"/>
      <c r="I99" s="71"/>
      <c r="J99" s="72"/>
      <c r="K99" s="72"/>
      <c r="L99" s="72"/>
      <c r="M99" s="72"/>
      <c r="N99" s="72"/>
      <c r="O99" s="72"/>
    </row>
    <row r="100">
      <c r="A100" s="2" t="s">
        <v>402</v>
      </c>
      <c r="B100" s="2" t="s">
        <v>403</v>
      </c>
      <c r="C100" s="13" t="s">
        <v>404</v>
      </c>
      <c r="D100" s="13" t="s">
        <v>405</v>
      </c>
      <c r="E100" s="2">
        <v>9531414.0</v>
      </c>
      <c r="F100" s="83">
        <v>2.0</v>
      </c>
      <c r="G100" s="71">
        <f t="shared" si="1"/>
        <v>100</v>
      </c>
      <c r="H100" s="75"/>
      <c r="I100" s="75"/>
      <c r="J100" s="76"/>
      <c r="K100" s="76"/>
      <c r="L100" s="76"/>
      <c r="M100" s="76"/>
      <c r="N100" s="76"/>
      <c r="O100" s="76"/>
    </row>
    <row r="101">
      <c r="A101" s="2" t="s">
        <v>406</v>
      </c>
      <c r="B101" s="2" t="s">
        <v>407</v>
      </c>
      <c r="C101" s="13" t="s">
        <v>408</v>
      </c>
      <c r="D101" s="13" t="s">
        <v>409</v>
      </c>
      <c r="E101" s="2">
        <v>9531417.0</v>
      </c>
      <c r="F101" s="71"/>
      <c r="G101" s="71">
        <f t="shared" si="1"/>
        <v>0</v>
      </c>
      <c r="H101" s="71"/>
      <c r="I101" s="71"/>
      <c r="J101" s="72"/>
      <c r="K101" s="72"/>
      <c r="L101" s="72"/>
      <c r="M101" s="72"/>
      <c r="N101" s="72"/>
      <c r="O101" s="72"/>
    </row>
    <row r="102">
      <c r="A102" s="2" t="s">
        <v>410</v>
      </c>
      <c r="B102" s="2" t="s">
        <v>411</v>
      </c>
      <c r="C102" s="13" t="s">
        <v>412</v>
      </c>
      <c r="D102" s="13" t="s">
        <v>413</v>
      </c>
      <c r="E102" s="2">
        <v>9531420.0</v>
      </c>
      <c r="F102" s="71"/>
      <c r="G102" s="71">
        <f t="shared" si="1"/>
        <v>0</v>
      </c>
      <c r="H102" s="71"/>
      <c r="I102" s="71"/>
      <c r="J102" s="72"/>
      <c r="K102" s="72"/>
      <c r="L102" s="72"/>
      <c r="M102" s="72"/>
      <c r="N102" s="72"/>
      <c r="O102" s="72"/>
    </row>
    <row r="103">
      <c r="A103" s="2" t="s">
        <v>414</v>
      </c>
      <c r="B103" s="2" t="s">
        <v>415</v>
      </c>
      <c r="C103" s="13" t="s">
        <v>416</v>
      </c>
      <c r="D103" s="13" t="s">
        <v>417</v>
      </c>
      <c r="E103" s="2">
        <v>9531422.0</v>
      </c>
      <c r="F103" s="73">
        <v>2.0</v>
      </c>
      <c r="G103" s="71">
        <f t="shared" si="1"/>
        <v>100</v>
      </c>
      <c r="H103" s="71"/>
      <c r="I103" s="71"/>
      <c r="J103" s="72"/>
      <c r="K103" s="72"/>
      <c r="L103" s="72"/>
      <c r="M103" s="72"/>
      <c r="N103" s="72"/>
      <c r="O103" s="72"/>
    </row>
    <row r="104">
      <c r="A104" s="2" t="s">
        <v>418</v>
      </c>
      <c r="B104" s="2" t="s">
        <v>419</v>
      </c>
      <c r="C104" s="13" t="s">
        <v>420</v>
      </c>
      <c r="D104" s="13" t="s">
        <v>421</v>
      </c>
      <c r="E104" s="2">
        <v>9531424.0</v>
      </c>
      <c r="F104" s="73">
        <v>2.0</v>
      </c>
      <c r="G104" s="71">
        <f t="shared" si="1"/>
        <v>100</v>
      </c>
      <c r="H104" s="71"/>
      <c r="I104" s="71"/>
      <c r="J104" s="72"/>
      <c r="K104" s="72"/>
      <c r="L104" s="72"/>
      <c r="M104" s="72"/>
      <c r="N104" s="72"/>
      <c r="O104" s="72"/>
    </row>
    <row r="105">
      <c r="A105" s="2" t="s">
        <v>422</v>
      </c>
      <c r="B105" s="2" t="s">
        <v>423</v>
      </c>
      <c r="C105" s="13" t="s">
        <v>424</v>
      </c>
      <c r="D105" s="13" t="s">
        <v>425</v>
      </c>
      <c r="E105" s="2">
        <v>9531432.0</v>
      </c>
      <c r="F105" s="73">
        <v>2.0</v>
      </c>
      <c r="G105" s="71">
        <f t="shared" si="1"/>
        <v>100</v>
      </c>
      <c r="H105" s="85"/>
      <c r="I105" s="85"/>
      <c r="J105" s="72"/>
      <c r="K105" s="72"/>
      <c r="L105" s="72"/>
      <c r="M105" s="72"/>
      <c r="N105" s="72"/>
      <c r="O105" s="72"/>
    </row>
    <row r="106">
      <c r="A106" s="2" t="s">
        <v>426</v>
      </c>
      <c r="B106" s="2" t="s">
        <v>427</v>
      </c>
      <c r="C106" s="13" t="s">
        <v>428</v>
      </c>
      <c r="D106" s="13" t="s">
        <v>90</v>
      </c>
      <c r="E106" s="2">
        <v>9531436.0</v>
      </c>
      <c r="F106" s="71"/>
      <c r="G106" s="71">
        <f t="shared" si="1"/>
        <v>0</v>
      </c>
      <c r="H106" s="71"/>
      <c r="I106" s="71"/>
      <c r="J106" s="72"/>
      <c r="K106" s="72"/>
      <c r="L106" s="72"/>
      <c r="M106" s="72"/>
      <c r="N106" s="72"/>
      <c r="O106" s="72"/>
    </row>
    <row r="107">
      <c r="A107" s="2" t="s">
        <v>429</v>
      </c>
      <c r="B107" s="2" t="s">
        <v>430</v>
      </c>
      <c r="C107" s="13" t="s">
        <v>431</v>
      </c>
      <c r="D107" s="13" t="s">
        <v>54</v>
      </c>
      <c r="E107" s="2">
        <v>9531801.0</v>
      </c>
      <c r="F107" s="73">
        <v>2.0</v>
      </c>
      <c r="G107" s="71">
        <f t="shared" si="1"/>
        <v>100</v>
      </c>
      <c r="H107" s="71"/>
      <c r="I107" s="71"/>
      <c r="J107" s="72"/>
      <c r="K107" s="72"/>
      <c r="L107" s="72"/>
      <c r="M107" s="72"/>
      <c r="N107" s="72"/>
      <c r="O107" s="72"/>
    </row>
    <row r="108">
      <c r="A108" s="2" t="s">
        <v>432</v>
      </c>
      <c r="B108" s="2" t="s">
        <v>433</v>
      </c>
      <c r="C108" s="13" t="s">
        <v>434</v>
      </c>
      <c r="D108" s="13" t="s">
        <v>65</v>
      </c>
      <c r="E108" s="2">
        <v>9531802.0</v>
      </c>
      <c r="F108" s="73">
        <v>2.0</v>
      </c>
      <c r="G108" s="71">
        <f t="shared" si="1"/>
        <v>100</v>
      </c>
      <c r="H108" s="71"/>
      <c r="I108" s="71"/>
      <c r="J108" s="72"/>
      <c r="K108" s="72"/>
      <c r="L108" s="72"/>
      <c r="M108" s="72"/>
      <c r="N108" s="72"/>
      <c r="O108" s="72"/>
    </row>
    <row r="109">
      <c r="A109" s="2" t="s">
        <v>435</v>
      </c>
      <c r="B109" s="2" t="s">
        <v>436</v>
      </c>
      <c r="C109" s="13" t="s">
        <v>437</v>
      </c>
      <c r="D109" s="13" t="s">
        <v>341</v>
      </c>
      <c r="E109" s="2">
        <v>9531804.0</v>
      </c>
      <c r="F109" s="71"/>
      <c r="G109" s="71">
        <f t="shared" si="1"/>
        <v>0</v>
      </c>
      <c r="H109" s="71"/>
      <c r="I109" s="71"/>
      <c r="J109" s="72"/>
      <c r="K109" s="72"/>
      <c r="L109" s="72"/>
      <c r="M109" s="72"/>
      <c r="N109" s="72"/>
      <c r="O109" s="72"/>
    </row>
    <row r="110">
      <c r="A110" s="2" t="s">
        <v>438</v>
      </c>
      <c r="B110" s="2" t="s">
        <v>439</v>
      </c>
      <c r="C110" s="13" t="s">
        <v>440</v>
      </c>
      <c r="D110" s="13" t="s">
        <v>441</v>
      </c>
      <c r="E110" s="2">
        <v>9531805.0</v>
      </c>
      <c r="F110" s="71"/>
      <c r="G110" s="71">
        <f t="shared" si="1"/>
        <v>0</v>
      </c>
      <c r="H110" s="71"/>
      <c r="I110" s="71"/>
      <c r="J110" s="72"/>
      <c r="K110" s="72"/>
      <c r="L110" s="72"/>
      <c r="M110" s="72"/>
      <c r="N110" s="72"/>
      <c r="O110" s="72"/>
    </row>
    <row r="111">
      <c r="A111" s="2" t="s">
        <v>442</v>
      </c>
      <c r="B111" s="2" t="s">
        <v>443</v>
      </c>
      <c r="C111" s="13" t="s">
        <v>444</v>
      </c>
      <c r="D111" s="13" t="s">
        <v>445</v>
      </c>
      <c r="E111" s="2">
        <v>9531807.0</v>
      </c>
      <c r="F111" s="73">
        <v>2.0</v>
      </c>
      <c r="G111" s="71">
        <f t="shared" si="1"/>
        <v>100</v>
      </c>
      <c r="H111" s="71"/>
      <c r="I111" s="71"/>
      <c r="J111" s="72"/>
      <c r="K111" s="72"/>
      <c r="L111" s="72"/>
      <c r="M111" s="72"/>
      <c r="N111" s="72"/>
      <c r="O111" s="72"/>
    </row>
    <row r="112">
      <c r="A112" s="2" t="s">
        <v>446</v>
      </c>
      <c r="B112" s="2" t="s">
        <v>447</v>
      </c>
      <c r="C112" s="13" t="s">
        <v>448</v>
      </c>
      <c r="D112" s="13" t="s">
        <v>449</v>
      </c>
      <c r="E112" s="2">
        <v>9531901.0</v>
      </c>
      <c r="F112" s="73">
        <v>2.0</v>
      </c>
      <c r="G112" s="71">
        <f t="shared" si="1"/>
        <v>100</v>
      </c>
      <c r="H112" s="71"/>
      <c r="I112" s="71"/>
      <c r="J112" s="72"/>
      <c r="K112" s="72"/>
      <c r="L112" s="72"/>
      <c r="M112" s="72"/>
      <c r="N112" s="72"/>
      <c r="O112" s="72"/>
    </row>
    <row r="113">
      <c r="A113" s="2" t="s">
        <v>450</v>
      </c>
      <c r="B113" s="2" t="s">
        <v>451</v>
      </c>
      <c r="C113" s="13" t="s">
        <v>452</v>
      </c>
      <c r="D113" s="13" t="s">
        <v>69</v>
      </c>
      <c r="E113" s="2">
        <v>9531902.0</v>
      </c>
      <c r="F113" s="73">
        <v>2.0</v>
      </c>
      <c r="G113" s="71">
        <f t="shared" si="1"/>
        <v>100</v>
      </c>
      <c r="H113" s="71"/>
      <c r="I113" s="71"/>
      <c r="J113" s="72"/>
      <c r="K113" s="72"/>
      <c r="L113" s="72"/>
      <c r="M113" s="72"/>
      <c r="N113" s="72"/>
      <c r="O113" s="72"/>
    </row>
    <row r="114">
      <c r="A114" s="2" t="s">
        <v>453</v>
      </c>
      <c r="B114" s="2" t="s">
        <v>454</v>
      </c>
      <c r="C114" s="13" t="s">
        <v>455</v>
      </c>
      <c r="D114" s="13" t="s">
        <v>456</v>
      </c>
      <c r="E114" s="2">
        <v>9531904.0</v>
      </c>
      <c r="F114" s="73">
        <v>2.0</v>
      </c>
      <c r="G114" s="71">
        <f t="shared" si="1"/>
        <v>100</v>
      </c>
      <c r="H114" s="71"/>
      <c r="I114" s="71"/>
      <c r="J114" s="72"/>
      <c r="K114" s="72"/>
      <c r="L114" s="72"/>
      <c r="M114" s="72"/>
      <c r="N114" s="72"/>
      <c r="O114" s="72"/>
    </row>
    <row r="115">
      <c r="A115" s="2" t="s">
        <v>457</v>
      </c>
      <c r="B115" s="2" t="s">
        <v>458</v>
      </c>
      <c r="C115" s="13" t="s">
        <v>459</v>
      </c>
      <c r="D115" s="13" t="s">
        <v>460</v>
      </c>
      <c r="E115" s="2">
        <v>9531905.0</v>
      </c>
      <c r="F115" s="71"/>
      <c r="G115" s="71">
        <f t="shared" si="1"/>
        <v>0</v>
      </c>
      <c r="H115" s="71"/>
      <c r="I115" s="71"/>
      <c r="J115" s="72"/>
      <c r="K115" s="72"/>
      <c r="L115" s="72"/>
      <c r="M115" s="72"/>
      <c r="N115" s="72"/>
      <c r="O115" s="72"/>
    </row>
    <row r="116">
      <c r="A116" s="2" t="s">
        <v>461</v>
      </c>
      <c r="B116" s="2" t="s">
        <v>462</v>
      </c>
      <c r="C116" s="13" t="s">
        <v>463</v>
      </c>
      <c r="D116" s="13" t="s">
        <v>401</v>
      </c>
      <c r="E116" s="2">
        <v>9531906.0</v>
      </c>
      <c r="F116" s="71"/>
      <c r="G116" s="71">
        <f t="shared" si="1"/>
        <v>0</v>
      </c>
      <c r="H116" s="71"/>
      <c r="I116" s="71"/>
      <c r="J116" s="72"/>
      <c r="K116" s="72"/>
      <c r="L116" s="72"/>
      <c r="M116" s="72"/>
      <c r="N116" s="72"/>
      <c r="O116" s="72"/>
    </row>
    <row r="117">
      <c r="A117" s="2" t="s">
        <v>464</v>
      </c>
      <c r="B117" s="2" t="s">
        <v>465</v>
      </c>
      <c r="C117" s="13" t="s">
        <v>466</v>
      </c>
      <c r="D117" s="13" t="s">
        <v>467</v>
      </c>
      <c r="E117" s="2">
        <v>9531907.0</v>
      </c>
      <c r="F117" s="73">
        <v>2.0</v>
      </c>
      <c r="G117" s="71">
        <f t="shared" si="1"/>
        <v>100</v>
      </c>
      <c r="H117" s="71"/>
      <c r="I117" s="71"/>
      <c r="J117" s="72"/>
      <c r="K117" s="72"/>
      <c r="L117" s="72"/>
      <c r="M117" s="72"/>
      <c r="N117" s="72"/>
      <c r="O117" s="72"/>
    </row>
    <row r="118">
      <c r="A118" s="2" t="s">
        <v>468</v>
      </c>
      <c r="B118" s="2" t="s">
        <v>469</v>
      </c>
      <c r="C118" s="13" t="s">
        <v>470</v>
      </c>
      <c r="D118" s="13" t="s">
        <v>25</v>
      </c>
      <c r="E118" s="2">
        <v>9531908.0</v>
      </c>
      <c r="F118" s="73">
        <v>2.0</v>
      </c>
      <c r="G118" s="71">
        <f t="shared" si="1"/>
        <v>100</v>
      </c>
      <c r="H118" s="71"/>
      <c r="I118" s="71"/>
      <c r="J118" s="72"/>
      <c r="K118" s="72"/>
      <c r="L118" s="72"/>
      <c r="M118" s="72"/>
      <c r="N118" s="72"/>
      <c r="O118" s="72"/>
    </row>
    <row r="119">
      <c r="A119" s="2" t="s">
        <v>471</v>
      </c>
      <c r="B119" s="2" t="s">
        <v>472</v>
      </c>
      <c r="C119" s="13" t="s">
        <v>473</v>
      </c>
      <c r="D119" s="13" t="s">
        <v>474</v>
      </c>
      <c r="E119" s="2">
        <v>9533060.0</v>
      </c>
      <c r="F119" s="73">
        <v>2.0</v>
      </c>
      <c r="G119" s="71">
        <f t="shared" si="1"/>
        <v>100</v>
      </c>
      <c r="H119" s="71"/>
      <c r="I119" s="71"/>
      <c r="J119" s="72"/>
      <c r="K119" s="72"/>
      <c r="L119" s="72"/>
      <c r="M119" s="72"/>
      <c r="N119" s="72"/>
      <c r="O119" s="72"/>
    </row>
    <row r="120">
      <c r="A120" s="2" t="s">
        <v>475</v>
      </c>
      <c r="B120" s="2" t="s">
        <v>476</v>
      </c>
      <c r="C120" s="13" t="s">
        <v>477</v>
      </c>
      <c r="D120" s="13" t="s">
        <v>478</v>
      </c>
      <c r="E120" s="2">
        <v>9533061.0</v>
      </c>
      <c r="F120" s="73">
        <v>2.0</v>
      </c>
      <c r="G120" s="71">
        <f t="shared" si="1"/>
        <v>100</v>
      </c>
      <c r="H120" s="71"/>
      <c r="I120" s="71"/>
      <c r="J120" s="72"/>
      <c r="K120" s="72"/>
      <c r="L120" s="72"/>
      <c r="M120" s="72"/>
      <c r="N120" s="72"/>
      <c r="O120" s="72"/>
    </row>
    <row r="121">
      <c r="A121" s="2" t="s">
        <v>479</v>
      </c>
      <c r="B121" s="2" t="s">
        <v>480</v>
      </c>
      <c r="C121" s="13" t="s">
        <v>481</v>
      </c>
      <c r="D121" s="13" t="s">
        <v>482</v>
      </c>
      <c r="E121" s="2">
        <v>9533065.0</v>
      </c>
      <c r="F121" s="73">
        <v>2.0</v>
      </c>
      <c r="G121" s="71">
        <f t="shared" si="1"/>
        <v>100</v>
      </c>
      <c r="H121" s="71"/>
      <c r="I121" s="71"/>
      <c r="J121" s="72"/>
      <c r="K121" s="72"/>
      <c r="L121" s="72"/>
      <c r="M121" s="72"/>
      <c r="N121" s="72"/>
      <c r="O121" s="72"/>
    </row>
    <row r="122">
      <c r="A122" s="2" t="s">
        <v>483</v>
      </c>
      <c r="B122" s="2" t="s">
        <v>484</v>
      </c>
      <c r="C122" s="13" t="s">
        <v>485</v>
      </c>
      <c r="D122" s="13" t="s">
        <v>486</v>
      </c>
      <c r="E122" s="2">
        <v>9533085.0</v>
      </c>
      <c r="F122" s="71"/>
      <c r="G122" s="71">
        <f t="shared" si="1"/>
        <v>0</v>
      </c>
      <c r="H122" s="71"/>
      <c r="I122" s="71"/>
      <c r="J122" s="72"/>
      <c r="K122" s="72"/>
      <c r="L122" s="72"/>
      <c r="M122" s="72"/>
      <c r="N122" s="72"/>
      <c r="O122" s="72"/>
    </row>
    <row r="123">
      <c r="A123" s="2" t="s">
        <v>487</v>
      </c>
      <c r="B123" s="2" t="s">
        <v>488</v>
      </c>
      <c r="C123" s="13" t="s">
        <v>431</v>
      </c>
      <c r="D123" s="13" t="s">
        <v>489</v>
      </c>
      <c r="E123" s="2">
        <v>9533417.0</v>
      </c>
      <c r="F123" s="71"/>
      <c r="G123" s="71">
        <f t="shared" si="1"/>
        <v>0</v>
      </c>
      <c r="H123" s="71"/>
      <c r="I123" s="71"/>
      <c r="J123" s="72"/>
      <c r="K123" s="72"/>
      <c r="L123" s="72"/>
      <c r="M123" s="72"/>
      <c r="N123" s="72"/>
      <c r="O123" s="72"/>
    </row>
    <row r="124">
      <c r="A124" s="2" t="s">
        <v>490</v>
      </c>
      <c r="B124" s="2" t="s">
        <v>491</v>
      </c>
      <c r="C124" s="13" t="s">
        <v>492</v>
      </c>
      <c r="D124" s="13" t="s">
        <v>493</v>
      </c>
      <c r="E124" s="2">
        <v>9533419.0</v>
      </c>
      <c r="F124" s="71"/>
      <c r="G124" s="71">
        <f t="shared" si="1"/>
        <v>0</v>
      </c>
      <c r="H124" s="71"/>
      <c r="I124" s="71"/>
      <c r="J124" s="72"/>
      <c r="K124" s="72"/>
      <c r="L124" s="72"/>
      <c r="M124" s="72"/>
      <c r="N124" s="72"/>
      <c r="O124" s="72"/>
    </row>
    <row r="125">
      <c r="A125" s="2" t="s">
        <v>494</v>
      </c>
      <c r="B125" s="2" t="s">
        <v>495</v>
      </c>
      <c r="C125" s="13" t="s">
        <v>496</v>
      </c>
      <c r="D125" s="13" t="s">
        <v>497</v>
      </c>
      <c r="E125" s="2">
        <v>9.6131037E7</v>
      </c>
      <c r="F125" s="71"/>
      <c r="G125" s="71">
        <f t="shared" si="1"/>
        <v>0</v>
      </c>
      <c r="H125" s="71"/>
      <c r="I125" s="71"/>
      <c r="J125" s="72"/>
      <c r="K125" s="72"/>
      <c r="L125" s="72"/>
      <c r="M125" s="72"/>
      <c r="N125" s="72"/>
      <c r="O125" s="72"/>
    </row>
    <row r="126">
      <c r="A126" s="2" t="s">
        <v>498</v>
      </c>
      <c r="B126" s="2" t="s">
        <v>499</v>
      </c>
      <c r="C126" s="13" t="s">
        <v>500</v>
      </c>
      <c r="D126" s="13" t="s">
        <v>501</v>
      </c>
      <c r="E126" s="2">
        <v>9.6131041E7</v>
      </c>
      <c r="F126" s="71"/>
      <c r="G126" s="71">
        <f t="shared" si="1"/>
        <v>0</v>
      </c>
      <c r="H126" s="71"/>
      <c r="I126" s="71"/>
      <c r="J126" s="72"/>
      <c r="K126" s="72"/>
      <c r="L126" s="72"/>
      <c r="M126" s="72"/>
      <c r="N126" s="72"/>
      <c r="O126" s="72"/>
    </row>
    <row r="127">
      <c r="A127" s="2" t="s">
        <v>502</v>
      </c>
      <c r="B127" s="2" t="s">
        <v>503</v>
      </c>
      <c r="C127" s="13" t="s">
        <v>504</v>
      </c>
      <c r="D127" s="13" t="s">
        <v>505</v>
      </c>
      <c r="E127" s="2">
        <v>9631428.0</v>
      </c>
      <c r="F127" s="73">
        <v>2.0</v>
      </c>
      <c r="G127" s="71">
        <f t="shared" si="1"/>
        <v>100</v>
      </c>
      <c r="H127" s="71"/>
      <c r="I127" s="71"/>
      <c r="J127" s="72"/>
      <c r="K127" s="72"/>
      <c r="L127" s="72"/>
      <c r="M127" s="72"/>
      <c r="N127" s="72"/>
      <c r="O127" s="72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9" t="s">
        <v>527</v>
      </c>
      <c r="G1" s="89" t="s">
        <v>526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70"/>
      <c r="S1" s="70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90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</row>
    <row r="2">
      <c r="A2" s="17"/>
      <c r="B2" s="17"/>
      <c r="C2" s="17"/>
      <c r="D2" s="17"/>
      <c r="E2" s="17"/>
      <c r="F2" s="89"/>
      <c r="G2" s="89"/>
      <c r="H2" s="19"/>
      <c r="I2" s="19"/>
      <c r="J2" s="19"/>
      <c r="K2" s="19"/>
      <c r="L2" s="19"/>
      <c r="M2" s="19"/>
      <c r="N2" s="19"/>
      <c r="O2" s="19"/>
      <c r="P2" s="19"/>
      <c r="Q2" s="19"/>
      <c r="R2" s="70"/>
      <c r="S2" s="70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19"/>
      <c r="AQ2" s="19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</row>
    <row r="3">
      <c r="A3" s="2" t="s">
        <v>23</v>
      </c>
      <c r="B3" s="2" t="s">
        <v>24</v>
      </c>
      <c r="C3" s="13" t="s">
        <v>25</v>
      </c>
      <c r="D3" s="13" t="s">
        <v>27</v>
      </c>
      <c r="E3" s="2">
        <v>9231005.0</v>
      </c>
      <c r="F3" s="91"/>
      <c r="G3" s="91"/>
      <c r="H3" s="42"/>
      <c r="I3" s="42"/>
      <c r="J3" s="42"/>
      <c r="K3" s="42"/>
      <c r="L3" s="42"/>
      <c r="M3" s="50"/>
      <c r="N3" s="50"/>
      <c r="O3" s="50"/>
      <c r="P3" s="50"/>
      <c r="Q3" s="50"/>
      <c r="R3" s="72"/>
      <c r="S3" s="72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3"/>
      <c r="AM3" s="73"/>
      <c r="AN3" s="73"/>
      <c r="AO3" s="73"/>
      <c r="AP3" s="78"/>
      <c r="AQ3" s="78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</row>
    <row r="4">
      <c r="A4" s="2" t="s">
        <v>41</v>
      </c>
      <c r="B4" s="2" t="s">
        <v>42</v>
      </c>
      <c r="C4" s="13" t="s">
        <v>43</v>
      </c>
      <c r="D4" s="13" t="s">
        <v>44</v>
      </c>
      <c r="E4" s="2">
        <v>9331052.0</v>
      </c>
      <c r="F4" s="92">
        <v>7.0</v>
      </c>
      <c r="G4" s="91">
        <f t="shared" ref="G4:G127" si="1">F4*10</f>
        <v>70</v>
      </c>
      <c r="H4" s="42"/>
      <c r="I4" s="42"/>
      <c r="J4" s="42"/>
      <c r="K4" s="42"/>
      <c r="L4" s="50"/>
      <c r="M4" s="50"/>
      <c r="N4" s="50"/>
      <c r="O4" s="50"/>
      <c r="P4" s="50"/>
      <c r="Q4" s="50"/>
      <c r="R4" s="72"/>
      <c r="S4" s="72"/>
      <c r="T4" s="71"/>
      <c r="U4" s="71"/>
      <c r="V4" s="71"/>
      <c r="W4" s="71"/>
      <c r="X4" s="71"/>
      <c r="Y4" s="71"/>
      <c r="Z4" s="71"/>
      <c r="AA4" s="71"/>
      <c r="AB4" s="73"/>
      <c r="AC4" s="73"/>
      <c r="AD4" s="71"/>
      <c r="AE4" s="71"/>
      <c r="AF4" s="71"/>
      <c r="AG4" s="71"/>
      <c r="AH4" s="71"/>
      <c r="AI4" s="71"/>
      <c r="AJ4" s="71"/>
      <c r="AK4" s="71"/>
      <c r="AL4" s="73"/>
      <c r="AM4" s="73"/>
      <c r="AN4" s="73"/>
      <c r="AO4" s="73"/>
      <c r="AP4" s="49"/>
      <c r="AQ4" s="49"/>
      <c r="AR4" s="71"/>
      <c r="AS4" s="71"/>
      <c r="AT4" s="71"/>
      <c r="AU4" s="71"/>
      <c r="AV4" s="71"/>
      <c r="AW4" s="71"/>
      <c r="AX4" s="71"/>
      <c r="AY4" s="71"/>
      <c r="AZ4" s="73"/>
      <c r="BA4" s="73"/>
      <c r="BB4" s="73"/>
      <c r="BC4" s="73"/>
      <c r="BD4" s="73"/>
      <c r="BE4" s="73"/>
      <c r="BF4" s="73"/>
      <c r="BG4" s="73"/>
      <c r="BH4" s="73"/>
      <c r="BI4" s="73"/>
    </row>
    <row r="5">
      <c r="A5" s="2" t="s">
        <v>46</v>
      </c>
      <c r="B5" s="24"/>
      <c r="C5" s="13" t="s">
        <v>53</v>
      </c>
      <c r="D5" s="13" t="s">
        <v>54</v>
      </c>
      <c r="E5" s="2">
        <v>9331069.0</v>
      </c>
      <c r="F5" s="92">
        <v>7.0</v>
      </c>
      <c r="G5" s="91">
        <f t="shared" si="1"/>
        <v>70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93"/>
      <c r="S5" s="93"/>
      <c r="T5" s="73"/>
      <c r="U5" s="73"/>
      <c r="V5" s="73"/>
      <c r="W5" s="73"/>
      <c r="X5" s="73"/>
      <c r="Y5" s="73"/>
      <c r="Z5" s="71"/>
      <c r="AA5" s="71"/>
      <c r="AB5" s="73"/>
      <c r="AC5" s="73"/>
      <c r="AD5" s="71"/>
      <c r="AE5" s="71"/>
      <c r="AF5" s="71"/>
      <c r="AG5" s="71"/>
      <c r="AH5" s="71"/>
      <c r="AI5" s="71"/>
      <c r="AJ5" s="71"/>
      <c r="AK5" s="71"/>
      <c r="AL5" s="73"/>
      <c r="AM5" s="73"/>
      <c r="AN5" s="73"/>
      <c r="AO5" s="73"/>
      <c r="AP5" s="78"/>
      <c r="AQ5" s="78"/>
      <c r="AR5" s="71"/>
      <c r="AS5" s="71"/>
      <c r="AT5" s="71"/>
      <c r="AU5" s="71"/>
      <c r="AV5" s="71"/>
      <c r="AW5" s="71"/>
      <c r="AX5" s="71"/>
      <c r="AY5" s="71"/>
      <c r="AZ5" s="73"/>
      <c r="BA5" s="73"/>
      <c r="BB5" s="73"/>
      <c r="BC5" s="73"/>
      <c r="BD5" s="73"/>
      <c r="BE5" s="73"/>
      <c r="BF5" s="73"/>
      <c r="BG5" s="73"/>
      <c r="BH5" s="73"/>
      <c r="BI5" s="73"/>
    </row>
    <row r="6">
      <c r="A6" s="2" t="s">
        <v>55</v>
      </c>
      <c r="B6" s="2" t="s">
        <v>56</v>
      </c>
      <c r="C6" s="13" t="s">
        <v>57</v>
      </c>
      <c r="D6" s="13" t="s">
        <v>58</v>
      </c>
      <c r="E6" s="2">
        <v>9331902.0</v>
      </c>
      <c r="F6" s="94">
        <v>10.0</v>
      </c>
      <c r="G6" s="91">
        <f t="shared" si="1"/>
        <v>100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93"/>
      <c r="S6" s="93"/>
      <c r="T6" s="73"/>
      <c r="U6" s="73"/>
      <c r="V6" s="73"/>
      <c r="W6" s="73"/>
      <c r="X6" s="73"/>
      <c r="Y6" s="73"/>
      <c r="Z6" s="73"/>
      <c r="AA6" s="73"/>
      <c r="AB6" s="73"/>
      <c r="AC6" s="73"/>
      <c r="AD6" s="71"/>
      <c r="AE6" s="71"/>
      <c r="AF6" s="71"/>
      <c r="AG6" s="71"/>
      <c r="AH6" s="71"/>
      <c r="AI6" s="71"/>
      <c r="AJ6" s="71"/>
      <c r="AK6" s="71"/>
      <c r="AL6" s="73"/>
      <c r="AM6" s="73"/>
      <c r="AN6" s="73"/>
      <c r="AO6" s="73"/>
      <c r="AP6" s="55"/>
      <c r="AQ6" s="55"/>
      <c r="AR6" s="71"/>
      <c r="AS6" s="71"/>
      <c r="AT6" s="71"/>
      <c r="AU6" s="71"/>
      <c r="AV6" s="71"/>
      <c r="AW6" s="71"/>
      <c r="AX6" s="71"/>
      <c r="AY6" s="71"/>
      <c r="AZ6" s="73"/>
      <c r="BA6" s="73"/>
      <c r="BB6" s="73"/>
      <c r="BC6" s="73"/>
      <c r="BD6" s="73"/>
      <c r="BE6" s="73"/>
      <c r="BF6" s="73"/>
      <c r="BG6" s="73"/>
      <c r="BH6" s="73"/>
      <c r="BI6" s="73"/>
    </row>
    <row r="7">
      <c r="A7" s="2" t="s">
        <v>62</v>
      </c>
      <c r="B7" s="2" t="s">
        <v>63</v>
      </c>
      <c r="C7" s="13" t="s">
        <v>64</v>
      </c>
      <c r="D7" s="13" t="s">
        <v>65</v>
      </c>
      <c r="E7" s="2">
        <v>9331908.0</v>
      </c>
      <c r="F7" s="92">
        <v>7.0</v>
      </c>
      <c r="G7" s="91">
        <f t="shared" si="1"/>
        <v>70</v>
      </c>
      <c r="H7" s="42"/>
      <c r="I7" s="42"/>
      <c r="J7" s="42"/>
      <c r="K7" s="42"/>
      <c r="L7" s="50"/>
      <c r="M7" s="50"/>
      <c r="N7" s="50"/>
      <c r="O7" s="50"/>
      <c r="P7" s="50"/>
      <c r="Q7" s="50"/>
      <c r="R7" s="72"/>
      <c r="S7" s="72"/>
      <c r="T7" s="73"/>
      <c r="U7" s="73"/>
      <c r="V7" s="73"/>
      <c r="W7" s="73"/>
      <c r="X7" s="73"/>
      <c r="Y7" s="73"/>
      <c r="Z7" s="73"/>
      <c r="AA7" s="73"/>
      <c r="AB7" s="73"/>
      <c r="AC7" s="73"/>
      <c r="AD7" s="71"/>
      <c r="AE7" s="71"/>
      <c r="AF7" s="71"/>
      <c r="AG7" s="71"/>
      <c r="AH7" s="71"/>
      <c r="AI7" s="71"/>
      <c r="AJ7" s="71"/>
      <c r="AK7" s="71"/>
      <c r="AL7" s="73"/>
      <c r="AM7" s="73"/>
      <c r="AN7" s="73"/>
      <c r="AO7" s="73"/>
      <c r="AP7" s="78"/>
      <c r="AQ7" s="78"/>
      <c r="AR7" s="71"/>
      <c r="AS7" s="71"/>
      <c r="AT7" s="71"/>
      <c r="AU7" s="71"/>
      <c r="AV7" s="71"/>
      <c r="AW7" s="71"/>
      <c r="AX7" s="71"/>
      <c r="AY7" s="71"/>
      <c r="AZ7" s="73"/>
      <c r="BA7" s="73"/>
      <c r="BB7" s="73"/>
      <c r="BC7" s="73"/>
      <c r="BD7" s="73"/>
      <c r="BE7" s="73"/>
      <c r="BF7" s="73"/>
      <c r="BG7" s="73"/>
      <c r="BH7" s="73"/>
      <c r="BI7" s="73"/>
    </row>
    <row r="8">
      <c r="A8" s="2" t="s">
        <v>66</v>
      </c>
      <c r="B8" s="2" t="s">
        <v>67</v>
      </c>
      <c r="C8" s="13" t="s">
        <v>68</v>
      </c>
      <c r="D8" s="13" t="s">
        <v>69</v>
      </c>
      <c r="E8" s="2">
        <v>9428801.0</v>
      </c>
      <c r="F8" s="95"/>
      <c r="G8" s="91">
        <f t="shared" si="1"/>
        <v>0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72"/>
      <c r="S8" s="72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3"/>
      <c r="AM8" s="73"/>
      <c r="AN8" s="73"/>
      <c r="AO8" s="73"/>
      <c r="AP8" s="49"/>
      <c r="AQ8" s="49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>
      <c r="A9" s="2" t="s">
        <v>70</v>
      </c>
      <c r="B9" s="2" t="s">
        <v>71</v>
      </c>
      <c r="C9" s="13" t="s">
        <v>72</v>
      </c>
      <c r="D9" s="13" t="s">
        <v>73</v>
      </c>
      <c r="E9" s="2">
        <v>9431017.0</v>
      </c>
      <c r="F9" s="95"/>
      <c r="G9" s="91">
        <f t="shared" si="1"/>
        <v>0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72"/>
      <c r="S9" s="72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3"/>
      <c r="AM9" s="73"/>
      <c r="AN9" s="73"/>
      <c r="AO9" s="73"/>
      <c r="AP9" s="78"/>
      <c r="AQ9" s="78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</row>
    <row r="10">
      <c r="A10" s="2" t="s">
        <v>74</v>
      </c>
      <c r="B10" s="2" t="s">
        <v>75</v>
      </c>
      <c r="C10" s="13" t="s">
        <v>76</v>
      </c>
      <c r="D10" s="13" t="s">
        <v>77</v>
      </c>
      <c r="E10" s="2">
        <v>9431026.0</v>
      </c>
      <c r="F10" s="92">
        <v>10.0</v>
      </c>
      <c r="G10" s="91">
        <f t="shared" si="1"/>
        <v>100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93"/>
      <c r="S10" s="9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1"/>
      <c r="AE10" s="71"/>
      <c r="AF10" s="71"/>
      <c r="AG10" s="71"/>
      <c r="AH10" s="71"/>
      <c r="AI10" s="71"/>
      <c r="AJ10" s="71"/>
      <c r="AK10" s="71"/>
      <c r="AL10" s="73"/>
      <c r="AM10" s="73"/>
      <c r="AN10" s="73"/>
      <c r="AO10" s="73"/>
      <c r="AP10" s="42"/>
      <c r="AQ10" s="42"/>
      <c r="AR10" s="71"/>
      <c r="AS10" s="71"/>
      <c r="AT10" s="71"/>
      <c r="AU10" s="71"/>
      <c r="AV10" s="71"/>
      <c r="AW10" s="71"/>
      <c r="AX10" s="71"/>
      <c r="AY10" s="71"/>
      <c r="AZ10" s="73"/>
      <c r="BA10" s="73"/>
      <c r="BB10" s="73"/>
      <c r="BC10" s="73"/>
      <c r="BD10" s="73"/>
      <c r="BE10" s="73"/>
      <c r="BF10" s="73"/>
      <c r="BG10" s="73"/>
      <c r="BH10" s="73"/>
      <c r="BI10" s="73"/>
    </row>
    <row r="11">
      <c r="A11" s="2" t="s">
        <v>78</v>
      </c>
      <c r="B11" s="2" t="s">
        <v>79</v>
      </c>
      <c r="C11" s="13" t="s">
        <v>80</v>
      </c>
      <c r="D11" s="13" t="s">
        <v>81</v>
      </c>
      <c r="E11" s="2">
        <v>9431068.0</v>
      </c>
      <c r="F11" s="96"/>
      <c r="G11" s="91">
        <f t="shared" si="1"/>
        <v>0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93"/>
      <c r="S11" s="9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1"/>
      <c r="AE11" s="71"/>
      <c r="AF11" s="71"/>
      <c r="AG11" s="71"/>
      <c r="AH11" s="71"/>
      <c r="AI11" s="71"/>
      <c r="AJ11" s="71"/>
      <c r="AK11" s="71"/>
      <c r="AL11" s="73"/>
      <c r="AM11" s="73"/>
      <c r="AN11" s="73"/>
      <c r="AO11" s="73"/>
      <c r="AP11" s="84"/>
      <c r="AQ11" s="84"/>
      <c r="AR11" s="71"/>
      <c r="AS11" s="71"/>
      <c r="AT11" s="71"/>
      <c r="AU11" s="71"/>
      <c r="AV11" s="71"/>
      <c r="AW11" s="71"/>
      <c r="AX11" s="71"/>
      <c r="AY11" s="71"/>
      <c r="AZ11" s="73"/>
      <c r="BA11" s="73"/>
      <c r="BB11" s="73"/>
      <c r="BC11" s="73"/>
      <c r="BD11" s="73"/>
      <c r="BE11" s="73"/>
      <c r="BF11" s="73"/>
      <c r="BG11" s="73"/>
      <c r="BH11" s="73"/>
      <c r="BI11" s="73"/>
    </row>
    <row r="12">
      <c r="A12" s="2" t="s">
        <v>82</v>
      </c>
      <c r="B12" s="2" t="s">
        <v>84</v>
      </c>
      <c r="C12" s="13" t="s">
        <v>85</v>
      </c>
      <c r="D12" s="13" t="s">
        <v>86</v>
      </c>
      <c r="E12" s="2">
        <v>9431071.0</v>
      </c>
      <c r="F12" s="94">
        <v>10.0</v>
      </c>
      <c r="G12" s="91">
        <f t="shared" si="1"/>
        <v>100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93"/>
      <c r="S12" s="93"/>
      <c r="T12" s="73"/>
      <c r="U12" s="73"/>
      <c r="V12" s="73"/>
      <c r="W12" s="73"/>
      <c r="X12" s="73"/>
      <c r="Y12" s="73"/>
      <c r="Z12" s="71"/>
      <c r="AA12" s="71"/>
      <c r="AB12" s="73"/>
      <c r="AC12" s="73"/>
      <c r="AD12" s="71"/>
      <c r="AE12" s="71"/>
      <c r="AF12" s="71"/>
      <c r="AG12" s="71"/>
      <c r="AH12" s="71"/>
      <c r="AI12" s="71"/>
      <c r="AJ12" s="71"/>
      <c r="AK12" s="71"/>
      <c r="AL12" s="73"/>
      <c r="AM12" s="73"/>
      <c r="AN12" s="73"/>
      <c r="AO12" s="73"/>
      <c r="AP12" s="49"/>
      <c r="AQ12" s="49"/>
      <c r="AR12" s="71"/>
      <c r="AS12" s="71"/>
      <c r="AT12" s="71"/>
      <c r="AU12" s="71"/>
      <c r="AV12" s="71"/>
      <c r="AW12" s="71"/>
      <c r="AX12" s="71"/>
      <c r="AY12" s="71"/>
      <c r="AZ12" s="73"/>
      <c r="BA12" s="73"/>
      <c r="BB12" s="73"/>
      <c r="BC12" s="73"/>
      <c r="BD12" s="73"/>
      <c r="BE12" s="73"/>
      <c r="BF12" s="73"/>
      <c r="BG12" s="73"/>
      <c r="BH12" s="73"/>
      <c r="BI12" s="73"/>
    </row>
    <row r="13">
      <c r="A13" s="2" t="s">
        <v>87</v>
      </c>
      <c r="B13" s="2" t="s">
        <v>88</v>
      </c>
      <c r="C13" s="13" t="s">
        <v>89</v>
      </c>
      <c r="D13" s="13" t="s">
        <v>90</v>
      </c>
      <c r="E13" s="2">
        <v>9431073.0</v>
      </c>
      <c r="F13" s="97"/>
      <c r="G13" s="91">
        <f t="shared" si="1"/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93"/>
      <c r="S13" s="9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8"/>
      <c r="AQ13" s="78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</row>
    <row r="14">
      <c r="A14" s="2" t="s">
        <v>91</v>
      </c>
      <c r="B14" s="2" t="s">
        <v>92</v>
      </c>
      <c r="C14" s="13" t="s">
        <v>93</v>
      </c>
      <c r="D14" s="13" t="s">
        <v>44</v>
      </c>
      <c r="E14" s="2">
        <v>9431801.0</v>
      </c>
      <c r="F14" s="95"/>
      <c r="G14" s="91">
        <f t="shared" si="1"/>
        <v>0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98"/>
      <c r="S14" s="98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49"/>
      <c r="AQ14" s="49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</row>
    <row r="15">
      <c r="A15" s="2" t="s">
        <v>94</v>
      </c>
      <c r="B15" s="2" t="s">
        <v>95</v>
      </c>
      <c r="C15" s="13" t="s">
        <v>96</v>
      </c>
      <c r="D15" s="13" t="s">
        <v>97</v>
      </c>
      <c r="E15" s="2">
        <v>9431808.0</v>
      </c>
      <c r="F15" s="92">
        <v>9.0</v>
      </c>
      <c r="G15" s="91">
        <f t="shared" si="1"/>
        <v>90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99"/>
      <c r="S15" s="99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1"/>
      <c r="AE15" s="71"/>
      <c r="AF15" s="71"/>
      <c r="AG15" s="71"/>
      <c r="AH15" s="71"/>
      <c r="AI15" s="71"/>
      <c r="AJ15" s="71"/>
      <c r="AK15" s="71"/>
      <c r="AL15" s="73"/>
      <c r="AM15" s="73"/>
      <c r="AN15" s="73"/>
      <c r="AO15" s="73"/>
      <c r="AP15" s="78"/>
      <c r="AQ15" s="78"/>
      <c r="AR15" s="71"/>
      <c r="AS15" s="71"/>
      <c r="AT15" s="71"/>
      <c r="AU15" s="71"/>
      <c r="AV15" s="71"/>
      <c r="AW15" s="71"/>
      <c r="AX15" s="71"/>
      <c r="AY15" s="71"/>
      <c r="AZ15" s="73"/>
      <c r="BA15" s="73"/>
      <c r="BB15" s="73"/>
      <c r="BC15" s="73"/>
      <c r="BD15" s="73"/>
      <c r="BE15" s="73"/>
      <c r="BF15" s="73"/>
      <c r="BG15" s="73"/>
      <c r="BH15" s="73"/>
      <c r="BI15" s="73"/>
    </row>
    <row r="16">
      <c r="A16" s="2" t="s">
        <v>98</v>
      </c>
      <c r="B16" s="2" t="s">
        <v>99</v>
      </c>
      <c r="C16" s="13" t="s">
        <v>100</v>
      </c>
      <c r="D16" s="13" t="s">
        <v>101</v>
      </c>
      <c r="E16" s="2">
        <v>9431809.0</v>
      </c>
      <c r="F16" s="96"/>
      <c r="G16" s="91">
        <f t="shared" si="1"/>
        <v>0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99"/>
      <c r="S16" s="99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1"/>
      <c r="AE16" s="71"/>
      <c r="AF16" s="71"/>
      <c r="AG16" s="71"/>
      <c r="AH16" s="71"/>
      <c r="AI16" s="71"/>
      <c r="AJ16" s="71"/>
      <c r="AK16" s="71"/>
      <c r="AL16" s="73"/>
      <c r="AM16" s="73"/>
      <c r="AN16" s="73"/>
      <c r="AO16" s="73"/>
      <c r="AP16" s="49"/>
      <c r="AQ16" s="49"/>
      <c r="AR16" s="71"/>
      <c r="AS16" s="71"/>
      <c r="AT16" s="71"/>
      <c r="AU16" s="71"/>
      <c r="AV16" s="71"/>
      <c r="AW16" s="71"/>
      <c r="AX16" s="71"/>
      <c r="AY16" s="71"/>
      <c r="AZ16" s="73"/>
      <c r="BA16" s="73"/>
      <c r="BB16" s="73"/>
      <c r="BC16" s="73"/>
      <c r="BD16" s="73"/>
      <c r="BE16" s="73"/>
      <c r="BF16" s="73"/>
      <c r="BG16" s="73"/>
      <c r="BH16" s="73"/>
      <c r="BI16" s="73"/>
    </row>
    <row r="17">
      <c r="A17" s="2" t="s">
        <v>102</v>
      </c>
      <c r="B17" s="2" t="s">
        <v>103</v>
      </c>
      <c r="C17" s="13" t="s">
        <v>104</v>
      </c>
      <c r="D17" s="13" t="s">
        <v>105</v>
      </c>
      <c r="E17" s="2">
        <v>9431810.0</v>
      </c>
      <c r="F17" s="92">
        <v>10.0</v>
      </c>
      <c r="G17" s="91">
        <f t="shared" si="1"/>
        <v>100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99"/>
      <c r="S17" s="99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1"/>
      <c r="AE17" s="71"/>
      <c r="AF17" s="71"/>
      <c r="AG17" s="71"/>
      <c r="AH17" s="71"/>
      <c r="AI17" s="71"/>
      <c r="AJ17" s="71"/>
      <c r="AK17" s="71"/>
      <c r="AL17" s="73"/>
      <c r="AM17" s="73"/>
      <c r="AN17" s="73"/>
      <c r="AO17" s="73"/>
      <c r="AP17" s="78"/>
      <c r="AQ17" s="78"/>
      <c r="AR17" s="71"/>
      <c r="AS17" s="71"/>
      <c r="AT17" s="71"/>
      <c r="AU17" s="71"/>
      <c r="AV17" s="71"/>
      <c r="AW17" s="71"/>
      <c r="AX17" s="71"/>
      <c r="AY17" s="71"/>
      <c r="AZ17" s="73"/>
      <c r="BA17" s="73"/>
      <c r="BB17" s="73"/>
      <c r="BC17" s="73"/>
      <c r="BD17" s="73"/>
      <c r="BE17" s="73"/>
      <c r="BF17" s="73"/>
      <c r="BG17" s="73"/>
      <c r="BH17" s="73"/>
      <c r="BI17" s="73"/>
    </row>
    <row r="18">
      <c r="A18" s="2" t="s">
        <v>106</v>
      </c>
      <c r="B18" s="2" t="s">
        <v>107</v>
      </c>
      <c r="C18" s="13" t="s">
        <v>108</v>
      </c>
      <c r="D18" s="13" t="s">
        <v>109</v>
      </c>
      <c r="E18" s="2">
        <v>9431902.0</v>
      </c>
      <c r="F18" s="95"/>
      <c r="G18" s="91">
        <f t="shared" si="1"/>
        <v>0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98"/>
      <c r="S18" s="98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49"/>
      <c r="AQ18" s="49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>
      <c r="A19" s="2" t="s">
        <v>110</v>
      </c>
      <c r="B19" s="2" t="s">
        <v>111</v>
      </c>
      <c r="C19" s="13" t="s">
        <v>112</v>
      </c>
      <c r="D19" s="13" t="s">
        <v>113</v>
      </c>
      <c r="E19" s="2">
        <v>9434003.0</v>
      </c>
      <c r="F19" s="92">
        <v>10.0</v>
      </c>
      <c r="G19" s="91">
        <f t="shared" si="1"/>
        <v>100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99"/>
      <c r="S19" s="99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1"/>
      <c r="AE19" s="71"/>
      <c r="AF19" s="71"/>
      <c r="AG19" s="71"/>
      <c r="AH19" s="71"/>
      <c r="AI19" s="71"/>
      <c r="AJ19" s="71"/>
      <c r="AK19" s="71"/>
      <c r="AL19" s="73"/>
      <c r="AM19" s="73"/>
      <c r="AN19" s="73"/>
      <c r="AO19" s="73"/>
      <c r="AP19" s="84"/>
      <c r="AQ19" s="84"/>
      <c r="AR19" s="71"/>
      <c r="AS19" s="71"/>
      <c r="AT19" s="71"/>
      <c r="AU19" s="71"/>
      <c r="AV19" s="71"/>
      <c r="AW19" s="71"/>
      <c r="AX19" s="71"/>
      <c r="AY19" s="71"/>
      <c r="AZ19" s="73"/>
      <c r="BA19" s="73"/>
      <c r="BB19" s="73"/>
      <c r="BC19" s="73"/>
      <c r="BD19" s="73"/>
      <c r="BE19" s="73"/>
      <c r="BF19" s="73"/>
      <c r="BG19" s="73"/>
      <c r="BH19" s="73"/>
      <c r="BI19" s="73"/>
    </row>
    <row r="20">
      <c r="A20" s="2" t="s">
        <v>114</v>
      </c>
      <c r="B20" s="2" t="s">
        <v>115</v>
      </c>
      <c r="C20" s="13" t="s">
        <v>116</v>
      </c>
      <c r="D20" s="13" t="s">
        <v>117</v>
      </c>
      <c r="E20" s="2">
        <v>9524014.0</v>
      </c>
      <c r="F20" s="94">
        <v>10.0</v>
      </c>
      <c r="G20" s="91">
        <f t="shared" si="1"/>
        <v>100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99"/>
      <c r="S20" s="99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1"/>
      <c r="AE20" s="71"/>
      <c r="AF20" s="71"/>
      <c r="AG20" s="71"/>
      <c r="AH20" s="71"/>
      <c r="AI20" s="71"/>
      <c r="AJ20" s="71"/>
      <c r="AK20" s="71"/>
      <c r="AL20" s="73"/>
      <c r="AM20" s="73"/>
      <c r="AN20" s="73"/>
      <c r="AO20" s="73"/>
      <c r="AP20" s="42"/>
      <c r="AQ20" s="42"/>
      <c r="AR20" s="71"/>
      <c r="AS20" s="71"/>
      <c r="AT20" s="71"/>
      <c r="AU20" s="71"/>
      <c r="AV20" s="71"/>
      <c r="AW20" s="71"/>
      <c r="AX20" s="71"/>
      <c r="AY20" s="71"/>
      <c r="AZ20" s="73"/>
      <c r="BA20" s="73"/>
      <c r="BB20" s="73"/>
      <c r="BC20" s="73"/>
      <c r="BD20" s="73"/>
      <c r="BE20" s="73"/>
      <c r="BF20" s="73"/>
      <c r="BG20" s="73"/>
      <c r="BH20" s="73"/>
      <c r="BI20" s="73"/>
    </row>
    <row r="21">
      <c r="A21" s="2" t="s">
        <v>118</v>
      </c>
      <c r="B21" s="2" t="s">
        <v>119</v>
      </c>
      <c r="C21" s="13" t="s">
        <v>120</v>
      </c>
      <c r="D21" s="13" t="s">
        <v>121</v>
      </c>
      <c r="E21" s="2">
        <v>9529026.0</v>
      </c>
      <c r="F21" s="94">
        <v>10.0</v>
      </c>
      <c r="G21" s="91">
        <f t="shared" si="1"/>
        <v>100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99"/>
      <c r="S21" s="99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1"/>
      <c r="AE21" s="71"/>
      <c r="AF21" s="71"/>
      <c r="AG21" s="71"/>
      <c r="AH21" s="71"/>
      <c r="AI21" s="71"/>
      <c r="AJ21" s="71"/>
      <c r="AK21" s="71"/>
      <c r="AL21" s="73"/>
      <c r="AM21" s="73"/>
      <c r="AN21" s="73"/>
      <c r="AO21" s="73"/>
      <c r="AP21" s="84"/>
      <c r="AQ21" s="84"/>
      <c r="AR21" s="71"/>
      <c r="AS21" s="71"/>
      <c r="AT21" s="71"/>
      <c r="AU21" s="71"/>
      <c r="AV21" s="71"/>
      <c r="AW21" s="71"/>
      <c r="AX21" s="71"/>
      <c r="AY21" s="71"/>
      <c r="AZ21" s="73"/>
      <c r="BA21" s="73"/>
      <c r="BB21" s="73"/>
      <c r="BC21" s="73"/>
      <c r="BD21" s="73"/>
      <c r="BE21" s="73"/>
      <c r="BF21" s="73"/>
      <c r="BG21" s="73"/>
      <c r="BH21" s="73"/>
      <c r="BI21" s="73"/>
    </row>
    <row r="22">
      <c r="A22" s="2" t="s">
        <v>122</v>
      </c>
      <c r="B22" s="2" t="s">
        <v>123</v>
      </c>
      <c r="C22" s="13" t="s">
        <v>124</v>
      </c>
      <c r="D22" s="13" t="s">
        <v>25</v>
      </c>
      <c r="E22" s="2">
        <v>9531003.0</v>
      </c>
      <c r="F22" s="94">
        <v>10.0</v>
      </c>
      <c r="G22" s="91">
        <f t="shared" si="1"/>
        <v>100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99"/>
      <c r="S22" s="99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1"/>
      <c r="AE22" s="71"/>
      <c r="AF22" s="71"/>
      <c r="AG22" s="71"/>
      <c r="AH22" s="71"/>
      <c r="AI22" s="71"/>
      <c r="AJ22" s="71"/>
      <c r="AK22" s="71"/>
      <c r="AL22" s="73"/>
      <c r="AM22" s="73"/>
      <c r="AN22" s="73"/>
      <c r="AO22" s="73"/>
      <c r="AP22" s="42"/>
      <c r="AQ22" s="42"/>
      <c r="AR22" s="71"/>
      <c r="AS22" s="71"/>
      <c r="AT22" s="71"/>
      <c r="AU22" s="71"/>
      <c r="AV22" s="71"/>
      <c r="AW22" s="71"/>
      <c r="AX22" s="71"/>
      <c r="AY22" s="71"/>
      <c r="AZ22" s="73"/>
      <c r="BA22" s="73"/>
      <c r="BB22" s="73"/>
      <c r="BC22" s="73"/>
      <c r="BD22" s="73"/>
      <c r="BE22" s="73"/>
      <c r="BF22" s="73"/>
      <c r="BG22" s="73"/>
      <c r="BH22" s="73"/>
      <c r="BI22" s="73"/>
    </row>
    <row r="23">
      <c r="A23" s="2" t="s">
        <v>125</v>
      </c>
      <c r="B23" s="2" t="s">
        <v>126</v>
      </c>
      <c r="C23" s="13" t="s">
        <v>127</v>
      </c>
      <c r="D23" s="13" t="s">
        <v>128</v>
      </c>
      <c r="E23" s="2">
        <v>9531004.0</v>
      </c>
      <c r="F23" s="94">
        <v>10.0</v>
      </c>
      <c r="G23" s="91">
        <f t="shared" si="1"/>
        <v>100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99"/>
      <c r="S23" s="99"/>
      <c r="T23" s="73"/>
      <c r="U23" s="73"/>
      <c r="V23" s="73"/>
      <c r="W23" s="73"/>
      <c r="X23" s="73"/>
      <c r="Y23" s="73"/>
      <c r="Z23" s="71"/>
      <c r="AA23" s="71"/>
      <c r="AB23" s="73"/>
      <c r="AC23" s="73"/>
      <c r="AD23" s="71"/>
      <c r="AE23" s="71"/>
      <c r="AF23" s="71"/>
      <c r="AG23" s="71"/>
      <c r="AH23" s="71"/>
      <c r="AI23" s="71"/>
      <c r="AJ23" s="71"/>
      <c r="AK23" s="71"/>
      <c r="AL23" s="73"/>
      <c r="AM23" s="73"/>
      <c r="AN23" s="73"/>
      <c r="AO23" s="73"/>
      <c r="AP23" s="78"/>
      <c r="AQ23" s="78"/>
      <c r="AR23" s="71"/>
      <c r="AS23" s="71"/>
      <c r="AT23" s="71"/>
      <c r="AU23" s="71"/>
      <c r="AV23" s="71"/>
      <c r="AW23" s="71"/>
      <c r="AX23" s="71"/>
      <c r="AY23" s="71"/>
      <c r="AZ23" s="73"/>
      <c r="BA23" s="73"/>
      <c r="BB23" s="73"/>
      <c r="BC23" s="73"/>
      <c r="BD23" s="73"/>
      <c r="BE23" s="73"/>
      <c r="BF23" s="73"/>
      <c r="BG23" s="73"/>
      <c r="BH23" s="73"/>
      <c r="BI23" s="73"/>
    </row>
    <row r="24">
      <c r="A24" s="2" t="s">
        <v>129</v>
      </c>
      <c r="B24" s="2" t="s">
        <v>130</v>
      </c>
      <c r="C24" s="13" t="s">
        <v>131</v>
      </c>
      <c r="D24" s="13" t="s">
        <v>132</v>
      </c>
      <c r="E24" s="2">
        <v>9531005.0</v>
      </c>
      <c r="F24" s="92">
        <v>9.0</v>
      </c>
      <c r="G24" s="91">
        <f t="shared" si="1"/>
        <v>90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99"/>
      <c r="S24" s="99"/>
      <c r="T24" s="73"/>
      <c r="U24" s="73"/>
      <c r="V24" s="73"/>
      <c r="W24" s="73"/>
      <c r="X24" s="73"/>
      <c r="Y24" s="73"/>
      <c r="Z24" s="71"/>
      <c r="AA24" s="71"/>
      <c r="AB24" s="73"/>
      <c r="AC24" s="73"/>
      <c r="AD24" s="71"/>
      <c r="AE24" s="71"/>
      <c r="AF24" s="71"/>
      <c r="AG24" s="71"/>
      <c r="AH24" s="71"/>
      <c r="AI24" s="71"/>
      <c r="AJ24" s="71"/>
      <c r="AK24" s="71"/>
      <c r="AL24" s="73"/>
      <c r="AM24" s="73"/>
      <c r="AN24" s="73"/>
      <c r="AO24" s="73"/>
      <c r="AP24" s="55"/>
      <c r="AQ24" s="55"/>
      <c r="AR24" s="71"/>
      <c r="AS24" s="71"/>
      <c r="AT24" s="71"/>
      <c r="AU24" s="71"/>
      <c r="AV24" s="71"/>
      <c r="AW24" s="71"/>
      <c r="AX24" s="71"/>
      <c r="AY24" s="71"/>
      <c r="AZ24" s="73"/>
      <c r="BA24" s="73"/>
      <c r="BB24" s="73"/>
      <c r="BC24" s="73"/>
      <c r="BD24" s="73"/>
      <c r="BE24" s="73"/>
      <c r="BF24" s="73"/>
      <c r="BG24" s="73"/>
      <c r="BH24" s="73"/>
      <c r="BI24" s="73"/>
    </row>
    <row r="25">
      <c r="A25" s="2" t="s">
        <v>133</v>
      </c>
      <c r="B25" s="2" t="s">
        <v>134</v>
      </c>
      <c r="C25" s="13" t="s">
        <v>135</v>
      </c>
      <c r="D25" s="13" t="s">
        <v>86</v>
      </c>
      <c r="E25" s="2">
        <v>9531006.0</v>
      </c>
      <c r="F25" s="97"/>
      <c r="G25" s="91">
        <f t="shared" si="1"/>
        <v>0</v>
      </c>
      <c r="H25" s="42"/>
      <c r="I25" s="42"/>
      <c r="J25" s="42"/>
      <c r="K25" s="42"/>
      <c r="L25" s="54"/>
      <c r="M25" s="54"/>
      <c r="N25" s="54"/>
      <c r="O25" s="54"/>
      <c r="P25" s="54"/>
      <c r="Q25" s="54"/>
      <c r="R25" s="54"/>
      <c r="S25" s="54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75"/>
      <c r="AE25" s="75"/>
      <c r="AF25" s="75"/>
      <c r="AG25" s="75"/>
      <c r="AH25" s="75"/>
      <c r="AI25" s="75"/>
      <c r="AJ25" s="75"/>
      <c r="AK25" s="75"/>
      <c r="AL25" s="83"/>
      <c r="AM25" s="83"/>
      <c r="AN25" s="83"/>
      <c r="AO25" s="83"/>
      <c r="AP25" s="78"/>
      <c r="AQ25" s="78"/>
      <c r="AR25" s="75"/>
      <c r="AS25" s="75"/>
      <c r="AT25" s="75"/>
      <c r="AU25" s="75"/>
      <c r="AV25" s="75"/>
      <c r="AW25" s="75"/>
      <c r="AX25" s="75"/>
      <c r="AY25" s="75"/>
      <c r="AZ25" s="83"/>
      <c r="BA25" s="83"/>
      <c r="BB25" s="83"/>
      <c r="BC25" s="83"/>
      <c r="BD25" s="83"/>
      <c r="BE25" s="83"/>
      <c r="BF25" s="83"/>
      <c r="BG25" s="83"/>
      <c r="BH25" s="83"/>
      <c r="BI25" s="83"/>
    </row>
    <row r="26">
      <c r="A26" s="2" t="s">
        <v>136</v>
      </c>
      <c r="B26" s="2" t="s">
        <v>137</v>
      </c>
      <c r="C26" s="13" t="s">
        <v>138</v>
      </c>
      <c r="D26" s="13" t="s">
        <v>139</v>
      </c>
      <c r="E26" s="2">
        <v>9531007.0</v>
      </c>
      <c r="F26" s="92">
        <v>10.0</v>
      </c>
      <c r="G26" s="91">
        <f t="shared" si="1"/>
        <v>100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99"/>
      <c r="S26" s="99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1"/>
      <c r="AE26" s="71"/>
      <c r="AF26" s="71"/>
      <c r="AG26" s="71"/>
      <c r="AH26" s="71"/>
      <c r="AI26" s="71"/>
      <c r="AJ26" s="71"/>
      <c r="AK26" s="71"/>
      <c r="AL26" s="73"/>
      <c r="AM26" s="73"/>
      <c r="AN26" s="73"/>
      <c r="AO26" s="73"/>
      <c r="AP26" s="55"/>
      <c r="AQ26" s="55"/>
      <c r="AR26" s="71"/>
      <c r="AS26" s="71"/>
      <c r="AT26" s="71"/>
      <c r="AU26" s="71"/>
      <c r="AV26" s="71"/>
      <c r="AW26" s="71"/>
      <c r="AX26" s="71"/>
      <c r="AY26" s="71"/>
      <c r="AZ26" s="73"/>
      <c r="BA26" s="73"/>
      <c r="BB26" s="73"/>
      <c r="BC26" s="73"/>
      <c r="BD26" s="73"/>
      <c r="BE26" s="73"/>
      <c r="BF26" s="73"/>
      <c r="BG26" s="73"/>
      <c r="BH26" s="73"/>
      <c r="BI26" s="73"/>
    </row>
    <row r="27">
      <c r="A27" s="2" t="s">
        <v>140</v>
      </c>
      <c r="B27" s="2" t="s">
        <v>141</v>
      </c>
      <c r="C27" s="13" t="s">
        <v>142</v>
      </c>
      <c r="D27" s="13" t="s">
        <v>143</v>
      </c>
      <c r="E27" s="2">
        <v>9531009.0</v>
      </c>
      <c r="F27" s="94">
        <v>10.0</v>
      </c>
      <c r="G27" s="91">
        <f t="shared" si="1"/>
        <v>100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98"/>
      <c r="S27" s="98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8"/>
      <c r="AQ27" s="78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</row>
    <row r="28">
      <c r="A28" s="2" t="s">
        <v>144</v>
      </c>
      <c r="B28" s="2" t="s">
        <v>145</v>
      </c>
      <c r="C28" s="13" t="s">
        <v>146</v>
      </c>
      <c r="D28" s="13" t="s">
        <v>147</v>
      </c>
      <c r="E28" s="2">
        <v>9531010.0</v>
      </c>
      <c r="F28" s="94">
        <v>10.0</v>
      </c>
      <c r="G28" s="91">
        <f t="shared" si="1"/>
        <v>100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99"/>
      <c r="S28" s="99"/>
      <c r="T28" s="73"/>
      <c r="U28" s="73"/>
      <c r="V28" s="73"/>
      <c r="W28" s="73"/>
      <c r="X28" s="73"/>
      <c r="Y28" s="73"/>
      <c r="Z28" s="73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3"/>
      <c r="AM28" s="73"/>
      <c r="AN28" s="73"/>
      <c r="AO28" s="73"/>
      <c r="AP28" s="42"/>
      <c r="AQ28" s="42"/>
      <c r="AR28" s="71"/>
      <c r="AS28" s="71"/>
      <c r="AT28" s="71"/>
      <c r="AU28" s="71"/>
      <c r="AV28" s="71"/>
      <c r="AW28" s="71"/>
      <c r="AX28" s="71"/>
      <c r="AY28" s="71"/>
      <c r="AZ28" s="73"/>
      <c r="BA28" s="73"/>
      <c r="BB28" s="73"/>
      <c r="BC28" s="73"/>
      <c r="BD28" s="73"/>
      <c r="BE28" s="73"/>
      <c r="BF28" s="73"/>
      <c r="BG28" s="73"/>
      <c r="BH28" s="73"/>
      <c r="BI28" s="73"/>
    </row>
    <row r="29">
      <c r="A29" s="2" t="s">
        <v>148</v>
      </c>
      <c r="B29" s="2" t="s">
        <v>149</v>
      </c>
      <c r="C29" s="13" t="s">
        <v>150</v>
      </c>
      <c r="D29" s="13" t="s">
        <v>151</v>
      </c>
      <c r="E29" s="2">
        <v>9531012.0</v>
      </c>
      <c r="F29" s="94">
        <v>10.0</v>
      </c>
      <c r="G29" s="91">
        <f t="shared" si="1"/>
        <v>100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99"/>
      <c r="S29" s="99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1"/>
      <c r="AE29" s="71"/>
      <c r="AF29" s="71"/>
      <c r="AG29" s="71"/>
      <c r="AH29" s="71"/>
      <c r="AI29" s="71"/>
      <c r="AJ29" s="71"/>
      <c r="AK29" s="71"/>
      <c r="AL29" s="73"/>
      <c r="AM29" s="73"/>
      <c r="AN29" s="73"/>
      <c r="AO29" s="73"/>
      <c r="AP29" s="78"/>
      <c r="AQ29" s="78"/>
      <c r="AR29" s="71"/>
      <c r="AS29" s="71"/>
      <c r="AT29" s="71"/>
      <c r="AU29" s="71"/>
      <c r="AV29" s="71"/>
      <c r="AW29" s="71"/>
      <c r="AX29" s="71"/>
      <c r="AY29" s="71"/>
      <c r="AZ29" s="73"/>
      <c r="BA29" s="73"/>
      <c r="BB29" s="73"/>
      <c r="BC29" s="73"/>
      <c r="BD29" s="73"/>
      <c r="BE29" s="73"/>
      <c r="BF29" s="73"/>
      <c r="BG29" s="73"/>
      <c r="BH29" s="73"/>
      <c r="BI29" s="73"/>
    </row>
    <row r="30">
      <c r="A30" s="2" t="s">
        <v>152</v>
      </c>
      <c r="B30" s="2" t="s">
        <v>153</v>
      </c>
      <c r="C30" s="13" t="s">
        <v>154</v>
      </c>
      <c r="D30" s="13" t="s">
        <v>155</v>
      </c>
      <c r="E30" s="2">
        <v>9531013.0</v>
      </c>
      <c r="F30" s="96"/>
      <c r="G30" s="91">
        <f t="shared" si="1"/>
        <v>0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99"/>
      <c r="S30" s="99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1"/>
      <c r="AE30" s="71"/>
      <c r="AF30" s="71"/>
      <c r="AG30" s="71"/>
      <c r="AH30" s="71"/>
      <c r="AI30" s="71"/>
      <c r="AJ30" s="71"/>
      <c r="AK30" s="71"/>
      <c r="AL30" s="73"/>
      <c r="AM30" s="73"/>
      <c r="AN30" s="73"/>
      <c r="AO30" s="73"/>
      <c r="AP30" s="42"/>
      <c r="AQ30" s="42"/>
      <c r="AR30" s="71"/>
      <c r="AS30" s="71"/>
      <c r="AT30" s="71"/>
      <c r="AU30" s="71"/>
      <c r="AV30" s="71"/>
      <c r="AW30" s="71"/>
      <c r="AX30" s="71"/>
      <c r="AY30" s="71"/>
      <c r="AZ30" s="73"/>
      <c r="BA30" s="73"/>
      <c r="BB30" s="73"/>
      <c r="BC30" s="73"/>
      <c r="BD30" s="73"/>
      <c r="BE30" s="73"/>
      <c r="BF30" s="73"/>
      <c r="BG30" s="73"/>
      <c r="BH30" s="73"/>
      <c r="BI30" s="73"/>
    </row>
    <row r="31">
      <c r="A31" s="2" t="s">
        <v>156</v>
      </c>
      <c r="B31" s="2" t="s">
        <v>157</v>
      </c>
      <c r="C31" s="13" t="s">
        <v>158</v>
      </c>
      <c r="D31" s="13" t="s">
        <v>90</v>
      </c>
      <c r="E31" s="2">
        <v>9531014.0</v>
      </c>
      <c r="F31" s="94">
        <v>10.0</v>
      </c>
      <c r="G31" s="91">
        <f t="shared" si="1"/>
        <v>100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99"/>
      <c r="S31" s="99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1"/>
      <c r="AE31" s="71"/>
      <c r="AF31" s="71"/>
      <c r="AG31" s="71"/>
      <c r="AH31" s="71"/>
      <c r="AI31" s="71"/>
      <c r="AJ31" s="71"/>
      <c r="AK31" s="71"/>
      <c r="AL31" s="73"/>
      <c r="AM31" s="73"/>
      <c r="AN31" s="73"/>
      <c r="AO31" s="73"/>
      <c r="AP31" s="78"/>
      <c r="AQ31" s="78"/>
      <c r="AR31" s="71"/>
      <c r="AS31" s="71"/>
      <c r="AT31" s="71"/>
      <c r="AU31" s="71"/>
      <c r="AV31" s="71"/>
      <c r="AW31" s="71"/>
      <c r="AX31" s="71"/>
      <c r="AY31" s="71"/>
      <c r="AZ31" s="73"/>
      <c r="BA31" s="73"/>
      <c r="BB31" s="73"/>
      <c r="BC31" s="73"/>
      <c r="BD31" s="73"/>
      <c r="BE31" s="73"/>
      <c r="BF31" s="73"/>
      <c r="BG31" s="73"/>
      <c r="BH31" s="73"/>
      <c r="BI31" s="73"/>
    </row>
    <row r="32">
      <c r="A32" s="2" t="s">
        <v>159</v>
      </c>
      <c r="B32" s="2" t="s">
        <v>160</v>
      </c>
      <c r="C32" s="13" t="s">
        <v>161</v>
      </c>
      <c r="D32" s="13" t="s">
        <v>162</v>
      </c>
      <c r="E32" s="2">
        <v>9531015.0</v>
      </c>
      <c r="F32" s="94">
        <v>10.0</v>
      </c>
      <c r="G32" s="91">
        <f t="shared" si="1"/>
        <v>100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99"/>
      <c r="S32" s="99"/>
      <c r="T32" s="73"/>
      <c r="U32" s="73"/>
      <c r="V32" s="73"/>
      <c r="W32" s="73"/>
      <c r="X32" s="73"/>
      <c r="Y32" s="73"/>
      <c r="Z32" s="71"/>
      <c r="AA32" s="71"/>
      <c r="AB32" s="73"/>
      <c r="AC32" s="73"/>
      <c r="AD32" s="71"/>
      <c r="AE32" s="71"/>
      <c r="AF32" s="71"/>
      <c r="AG32" s="71"/>
      <c r="AH32" s="71"/>
      <c r="AI32" s="71"/>
      <c r="AJ32" s="71"/>
      <c r="AK32" s="71"/>
      <c r="AL32" s="73"/>
      <c r="AM32" s="73"/>
      <c r="AN32" s="73"/>
      <c r="AO32" s="73"/>
      <c r="AP32" s="42"/>
      <c r="AQ32" s="42"/>
      <c r="AR32" s="71"/>
      <c r="AS32" s="71"/>
      <c r="AT32" s="71"/>
      <c r="AU32" s="71"/>
      <c r="AV32" s="71"/>
      <c r="AW32" s="71"/>
      <c r="AX32" s="71"/>
      <c r="AY32" s="71"/>
      <c r="AZ32" s="73"/>
      <c r="BA32" s="73"/>
      <c r="BB32" s="73"/>
      <c r="BC32" s="73"/>
      <c r="BD32" s="73"/>
      <c r="BE32" s="73"/>
      <c r="BF32" s="73"/>
      <c r="BG32" s="73"/>
      <c r="BH32" s="73"/>
      <c r="BI32" s="73"/>
    </row>
    <row r="33">
      <c r="A33" s="2" t="s">
        <v>163</v>
      </c>
      <c r="B33" s="2" t="s">
        <v>164</v>
      </c>
      <c r="C33" s="13" t="s">
        <v>165</v>
      </c>
      <c r="D33" s="13" t="s">
        <v>166</v>
      </c>
      <c r="E33" s="2">
        <v>9531016.0</v>
      </c>
      <c r="F33" s="94">
        <v>10.0</v>
      </c>
      <c r="G33" s="91">
        <f t="shared" si="1"/>
        <v>100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99"/>
      <c r="S33" s="99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1"/>
      <c r="AE33" s="71"/>
      <c r="AF33" s="71"/>
      <c r="AG33" s="71"/>
      <c r="AH33" s="71"/>
      <c r="AI33" s="71"/>
      <c r="AJ33" s="71"/>
      <c r="AK33" s="71"/>
      <c r="AL33" s="73"/>
      <c r="AM33" s="73"/>
      <c r="AN33" s="73"/>
      <c r="AO33" s="73"/>
      <c r="AP33" s="82"/>
      <c r="AQ33" s="82"/>
      <c r="AR33" s="71"/>
      <c r="AS33" s="71"/>
      <c r="AT33" s="71"/>
      <c r="AU33" s="71"/>
      <c r="AV33" s="71"/>
      <c r="AW33" s="71"/>
      <c r="AX33" s="71"/>
      <c r="AY33" s="71"/>
      <c r="AZ33" s="73"/>
      <c r="BA33" s="73"/>
      <c r="BB33" s="73"/>
      <c r="BC33" s="73"/>
      <c r="BD33" s="73"/>
      <c r="BE33" s="73"/>
      <c r="BF33" s="73"/>
      <c r="BG33" s="73"/>
      <c r="BH33" s="73"/>
      <c r="BI33" s="73"/>
    </row>
    <row r="34">
      <c r="A34" s="2" t="s">
        <v>167</v>
      </c>
      <c r="B34" s="2" t="s">
        <v>168</v>
      </c>
      <c r="C34" s="13" t="s">
        <v>169</v>
      </c>
      <c r="D34" s="13" t="s">
        <v>170</v>
      </c>
      <c r="E34" s="2">
        <v>9531017.0</v>
      </c>
      <c r="F34" s="94">
        <v>10.0</v>
      </c>
      <c r="G34" s="91">
        <f t="shared" si="1"/>
        <v>100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99"/>
      <c r="S34" s="99"/>
      <c r="T34" s="73"/>
      <c r="U34" s="73"/>
      <c r="V34" s="73"/>
      <c r="W34" s="73"/>
      <c r="X34" s="73"/>
      <c r="Y34" s="73"/>
      <c r="Z34" s="73"/>
      <c r="AA34" s="71"/>
      <c r="AB34" s="73"/>
      <c r="AC34" s="73"/>
      <c r="AD34" s="71"/>
      <c r="AE34" s="71"/>
      <c r="AF34" s="71"/>
      <c r="AG34" s="71"/>
      <c r="AH34" s="71"/>
      <c r="AI34" s="71"/>
      <c r="AJ34" s="71"/>
      <c r="AK34" s="71"/>
      <c r="AL34" s="73"/>
      <c r="AM34" s="73"/>
      <c r="AN34" s="73"/>
      <c r="AO34" s="73"/>
      <c r="AP34" s="42"/>
      <c r="AQ34" s="42"/>
      <c r="AR34" s="71"/>
      <c r="AS34" s="71"/>
      <c r="AT34" s="71"/>
      <c r="AU34" s="71"/>
      <c r="AV34" s="71"/>
      <c r="AW34" s="71"/>
      <c r="AX34" s="71"/>
      <c r="AY34" s="71"/>
      <c r="AZ34" s="73"/>
      <c r="BA34" s="73"/>
      <c r="BB34" s="73"/>
      <c r="BC34" s="73"/>
      <c r="BD34" s="73"/>
      <c r="BE34" s="73"/>
      <c r="BF34" s="73"/>
      <c r="BG34" s="73"/>
      <c r="BH34" s="73"/>
      <c r="BI34" s="73"/>
    </row>
    <row r="35">
      <c r="A35" s="2" t="s">
        <v>172</v>
      </c>
      <c r="B35" s="2" t="s">
        <v>173</v>
      </c>
      <c r="C35" s="13" t="s">
        <v>174</v>
      </c>
      <c r="D35" s="13" t="s">
        <v>175</v>
      </c>
      <c r="E35" s="2">
        <v>9531018.0</v>
      </c>
      <c r="F35" s="92">
        <v>10.0</v>
      </c>
      <c r="G35" s="91">
        <f t="shared" si="1"/>
        <v>100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99"/>
      <c r="S35" s="99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1"/>
      <c r="AE35" s="71"/>
      <c r="AF35" s="71"/>
      <c r="AG35" s="71"/>
      <c r="AH35" s="71"/>
      <c r="AI35" s="71"/>
      <c r="AJ35" s="71"/>
      <c r="AK35" s="71"/>
      <c r="AL35" s="73"/>
      <c r="AM35" s="73"/>
      <c r="AN35" s="73"/>
      <c r="AO35" s="73"/>
      <c r="AP35" s="82"/>
      <c r="AQ35" s="82"/>
      <c r="AR35" s="71"/>
      <c r="AS35" s="71"/>
      <c r="AT35" s="71"/>
      <c r="AU35" s="71"/>
      <c r="AV35" s="71"/>
      <c r="AW35" s="71"/>
      <c r="AX35" s="71"/>
      <c r="AY35" s="71"/>
      <c r="AZ35" s="73"/>
      <c r="BA35" s="73"/>
      <c r="BB35" s="73"/>
      <c r="BC35" s="73"/>
      <c r="BD35" s="73"/>
      <c r="BE35" s="73"/>
      <c r="BF35" s="73"/>
      <c r="BG35" s="73"/>
      <c r="BH35" s="73"/>
      <c r="BI35" s="73"/>
    </row>
    <row r="36">
      <c r="A36" s="2" t="s">
        <v>176</v>
      </c>
      <c r="B36" s="2" t="s">
        <v>177</v>
      </c>
      <c r="C36" s="13" t="s">
        <v>178</v>
      </c>
      <c r="D36" s="13" t="s">
        <v>179</v>
      </c>
      <c r="E36" s="2">
        <v>9531019.0</v>
      </c>
      <c r="F36" s="92">
        <v>10.0</v>
      </c>
      <c r="G36" s="91">
        <f t="shared" si="1"/>
        <v>100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99"/>
      <c r="S36" s="99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1"/>
      <c r="AE36" s="71"/>
      <c r="AF36" s="71"/>
      <c r="AG36" s="71"/>
      <c r="AH36" s="71"/>
      <c r="AI36" s="71"/>
      <c r="AJ36" s="71"/>
      <c r="AK36" s="71"/>
      <c r="AL36" s="73"/>
      <c r="AM36" s="73"/>
      <c r="AN36" s="73"/>
      <c r="AO36" s="73"/>
      <c r="AP36" s="55"/>
      <c r="AQ36" s="55"/>
      <c r="AR36" s="71"/>
      <c r="AS36" s="71"/>
      <c r="AT36" s="71"/>
      <c r="AU36" s="71"/>
      <c r="AV36" s="71"/>
      <c r="AW36" s="71"/>
      <c r="AX36" s="71"/>
      <c r="AY36" s="71"/>
      <c r="AZ36" s="73"/>
      <c r="BA36" s="73"/>
      <c r="BB36" s="73"/>
      <c r="BC36" s="73"/>
      <c r="BD36" s="73"/>
      <c r="BE36" s="73"/>
      <c r="BF36" s="73"/>
      <c r="BG36" s="73"/>
      <c r="BH36" s="73"/>
      <c r="BI36" s="73"/>
    </row>
    <row r="37">
      <c r="A37" s="2" t="s">
        <v>180</v>
      </c>
      <c r="B37" s="2" t="s">
        <v>181</v>
      </c>
      <c r="C37" s="13" t="s">
        <v>182</v>
      </c>
      <c r="D37" s="13" t="s">
        <v>183</v>
      </c>
      <c r="E37" s="2">
        <v>9531020.0</v>
      </c>
      <c r="F37" s="94">
        <v>10.0</v>
      </c>
      <c r="G37" s="91">
        <f t="shared" si="1"/>
        <v>100</v>
      </c>
      <c r="H37" s="42"/>
      <c r="I37" s="42"/>
      <c r="J37" s="42"/>
      <c r="K37" s="42"/>
      <c r="L37" s="50"/>
      <c r="M37" s="50"/>
      <c r="N37" s="50"/>
      <c r="O37" s="50"/>
      <c r="P37" s="50"/>
      <c r="Q37" s="50"/>
      <c r="R37" s="98"/>
      <c r="S37" s="98"/>
      <c r="T37" s="71"/>
      <c r="U37" s="71"/>
      <c r="V37" s="71"/>
      <c r="W37" s="71"/>
      <c r="X37" s="71"/>
      <c r="Y37" s="71"/>
      <c r="Z37" s="71"/>
      <c r="AA37" s="71"/>
      <c r="AB37" s="73"/>
      <c r="AC37" s="73"/>
      <c r="AD37" s="71"/>
      <c r="AE37" s="71"/>
      <c r="AF37" s="71"/>
      <c r="AG37" s="71"/>
      <c r="AH37" s="71"/>
      <c r="AI37" s="71"/>
      <c r="AJ37" s="71"/>
      <c r="AK37" s="71"/>
      <c r="AL37" s="73"/>
      <c r="AM37" s="73"/>
      <c r="AN37" s="73"/>
      <c r="AO37" s="73"/>
      <c r="AP37" s="78"/>
      <c r="AQ37" s="78"/>
      <c r="AR37" s="71"/>
      <c r="AS37" s="71"/>
      <c r="AT37" s="71"/>
      <c r="AU37" s="71"/>
      <c r="AV37" s="71"/>
      <c r="AW37" s="71"/>
      <c r="AX37" s="71"/>
      <c r="AY37" s="71"/>
      <c r="AZ37" s="73"/>
      <c r="BA37" s="73"/>
      <c r="BB37" s="73"/>
      <c r="BC37" s="73"/>
      <c r="BD37" s="73"/>
      <c r="BE37" s="73"/>
      <c r="BF37" s="73"/>
      <c r="BG37" s="73"/>
      <c r="BH37" s="73"/>
      <c r="BI37" s="73"/>
    </row>
    <row r="38">
      <c r="A38" s="2" t="s">
        <v>184</v>
      </c>
      <c r="B38" s="2" t="s">
        <v>185</v>
      </c>
      <c r="C38" s="13" t="s">
        <v>186</v>
      </c>
      <c r="D38" s="13" t="s">
        <v>187</v>
      </c>
      <c r="E38" s="2">
        <v>9531021.0</v>
      </c>
      <c r="F38" s="94">
        <v>10.0</v>
      </c>
      <c r="G38" s="91">
        <f t="shared" si="1"/>
        <v>100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99"/>
      <c r="S38" s="99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1"/>
      <c r="AE38" s="71"/>
      <c r="AF38" s="71"/>
      <c r="AG38" s="71"/>
      <c r="AH38" s="71"/>
      <c r="AI38" s="71"/>
      <c r="AJ38" s="71"/>
      <c r="AK38" s="71"/>
      <c r="AL38" s="73"/>
      <c r="AM38" s="73"/>
      <c r="AN38" s="73"/>
      <c r="AO38" s="73"/>
      <c r="AP38" s="42"/>
      <c r="AQ38" s="42"/>
      <c r="AR38" s="71"/>
      <c r="AS38" s="71"/>
      <c r="AT38" s="71"/>
      <c r="AU38" s="71"/>
      <c r="AV38" s="71"/>
      <c r="AW38" s="71"/>
      <c r="AX38" s="71"/>
      <c r="AY38" s="71"/>
      <c r="AZ38" s="73"/>
      <c r="BA38" s="73"/>
      <c r="BB38" s="73"/>
      <c r="BC38" s="73"/>
      <c r="BD38" s="73"/>
      <c r="BE38" s="73"/>
      <c r="BF38" s="73"/>
      <c r="BG38" s="73"/>
      <c r="BH38" s="73"/>
      <c r="BI38" s="73"/>
    </row>
    <row r="39">
      <c r="A39" s="2" t="s">
        <v>188</v>
      </c>
      <c r="B39" s="2" t="s">
        <v>189</v>
      </c>
      <c r="C39" s="13" t="s">
        <v>190</v>
      </c>
      <c r="D39" s="13" t="s">
        <v>191</v>
      </c>
      <c r="E39" s="2">
        <v>9531022.0</v>
      </c>
      <c r="F39" s="102"/>
      <c r="G39" s="91">
        <f t="shared" si="1"/>
        <v>0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98"/>
      <c r="S39" s="98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8"/>
      <c r="AQ39" s="78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</row>
    <row r="40">
      <c r="A40" s="2" t="s">
        <v>192</v>
      </c>
      <c r="B40" s="2" t="s">
        <v>193</v>
      </c>
      <c r="C40" s="13" t="s">
        <v>194</v>
      </c>
      <c r="D40" s="13" t="s">
        <v>195</v>
      </c>
      <c r="E40" s="2">
        <v>9531024.0</v>
      </c>
      <c r="F40" s="94">
        <v>10.0</v>
      </c>
      <c r="G40" s="91">
        <f t="shared" si="1"/>
        <v>100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99"/>
      <c r="S40" s="99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1"/>
      <c r="AE40" s="71"/>
      <c r="AF40" s="71"/>
      <c r="AG40" s="71"/>
      <c r="AH40" s="71"/>
      <c r="AI40" s="71"/>
      <c r="AJ40" s="71"/>
      <c r="AK40" s="71"/>
      <c r="AL40" s="73"/>
      <c r="AM40" s="73"/>
      <c r="AN40" s="73"/>
      <c r="AO40" s="73"/>
      <c r="AP40" s="55"/>
      <c r="AQ40" s="55"/>
      <c r="AR40" s="71"/>
      <c r="AS40" s="71"/>
      <c r="AT40" s="71"/>
      <c r="AU40" s="71"/>
      <c r="AV40" s="71"/>
      <c r="AW40" s="71"/>
      <c r="AX40" s="71"/>
      <c r="AY40" s="71"/>
      <c r="AZ40" s="73"/>
      <c r="BA40" s="73"/>
      <c r="BB40" s="73"/>
      <c r="BC40" s="73"/>
      <c r="BD40" s="73"/>
      <c r="BE40" s="73"/>
      <c r="BF40" s="73"/>
      <c r="BG40" s="73"/>
      <c r="BH40" s="73"/>
      <c r="BI40" s="73"/>
    </row>
    <row r="41">
      <c r="A41" s="2" t="s">
        <v>196</v>
      </c>
      <c r="B41" s="2" t="s">
        <v>197</v>
      </c>
      <c r="C41" s="13" t="s">
        <v>198</v>
      </c>
      <c r="D41" s="13" t="s">
        <v>199</v>
      </c>
      <c r="E41" s="2">
        <v>9531025.0</v>
      </c>
      <c r="F41" s="94">
        <v>10.0</v>
      </c>
      <c r="G41" s="91">
        <f t="shared" si="1"/>
        <v>100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99"/>
      <c r="S41" s="99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1"/>
      <c r="AE41" s="71"/>
      <c r="AF41" s="71"/>
      <c r="AG41" s="71"/>
      <c r="AH41" s="71"/>
      <c r="AI41" s="71"/>
      <c r="AJ41" s="71"/>
      <c r="AK41" s="71"/>
      <c r="AL41" s="73"/>
      <c r="AM41" s="73"/>
      <c r="AN41" s="73"/>
      <c r="AO41" s="73"/>
      <c r="AP41" s="84"/>
      <c r="AQ41" s="84"/>
      <c r="AR41" s="71"/>
      <c r="AS41" s="71"/>
      <c r="AT41" s="71"/>
      <c r="AU41" s="71"/>
      <c r="AV41" s="71"/>
      <c r="AW41" s="71"/>
      <c r="AX41" s="71"/>
      <c r="AY41" s="71"/>
      <c r="AZ41" s="73"/>
      <c r="BA41" s="73"/>
      <c r="BB41" s="73"/>
      <c r="BC41" s="73"/>
      <c r="BD41" s="73"/>
      <c r="BE41" s="73"/>
      <c r="BF41" s="73"/>
      <c r="BG41" s="73"/>
      <c r="BH41" s="73"/>
      <c r="BI41" s="73"/>
    </row>
    <row r="42">
      <c r="A42" s="2" t="s">
        <v>200</v>
      </c>
      <c r="B42" s="2" t="s">
        <v>201</v>
      </c>
      <c r="C42" s="13" t="s">
        <v>202</v>
      </c>
      <c r="D42" s="13" t="s">
        <v>81</v>
      </c>
      <c r="E42" s="2">
        <v>9531026.0</v>
      </c>
      <c r="F42" s="102"/>
      <c r="G42" s="91">
        <f t="shared" si="1"/>
        <v>0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98"/>
      <c r="S42" s="98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49"/>
      <c r="AQ42" s="49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</row>
    <row r="43">
      <c r="A43" s="2" t="s">
        <v>203</v>
      </c>
      <c r="B43" s="2" t="s">
        <v>204</v>
      </c>
      <c r="C43" s="13" t="s">
        <v>205</v>
      </c>
      <c r="D43" s="13" t="s">
        <v>206</v>
      </c>
      <c r="E43" s="2">
        <v>9531027.0</v>
      </c>
      <c r="F43" s="92">
        <v>10.0</v>
      </c>
      <c r="G43" s="91">
        <f t="shared" si="1"/>
        <v>100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99"/>
      <c r="S43" s="99"/>
      <c r="T43" s="73"/>
      <c r="U43" s="73"/>
      <c r="V43" s="73"/>
      <c r="W43" s="73"/>
      <c r="X43" s="73"/>
      <c r="Y43" s="73"/>
      <c r="Z43" s="71"/>
      <c r="AA43" s="71"/>
      <c r="AB43" s="73"/>
      <c r="AC43" s="73"/>
      <c r="AD43" s="71"/>
      <c r="AE43" s="71"/>
      <c r="AF43" s="71"/>
      <c r="AG43" s="71"/>
      <c r="AH43" s="71"/>
      <c r="AI43" s="71"/>
      <c r="AJ43" s="71"/>
      <c r="AK43" s="71"/>
      <c r="AL43" s="73"/>
      <c r="AM43" s="73"/>
      <c r="AN43" s="73"/>
      <c r="AO43" s="73"/>
      <c r="AP43" s="84"/>
      <c r="AQ43" s="84"/>
      <c r="AR43" s="71"/>
      <c r="AS43" s="71"/>
      <c r="AT43" s="71"/>
      <c r="AU43" s="71"/>
      <c r="AV43" s="71"/>
      <c r="AW43" s="71"/>
      <c r="AX43" s="71"/>
      <c r="AY43" s="71"/>
      <c r="AZ43" s="73"/>
      <c r="BA43" s="73"/>
      <c r="BB43" s="73"/>
      <c r="BC43" s="73"/>
      <c r="BD43" s="73"/>
      <c r="BE43" s="73"/>
      <c r="BF43" s="73"/>
      <c r="BG43" s="73"/>
      <c r="BH43" s="73"/>
      <c r="BI43" s="73"/>
    </row>
    <row r="44">
      <c r="A44" s="2" t="s">
        <v>207</v>
      </c>
      <c r="B44" s="2" t="s">
        <v>208</v>
      </c>
      <c r="C44" s="13" t="s">
        <v>209</v>
      </c>
      <c r="D44" s="13" t="s">
        <v>210</v>
      </c>
      <c r="E44" s="2">
        <v>9531028.0</v>
      </c>
      <c r="F44" s="94">
        <v>10.0</v>
      </c>
      <c r="G44" s="91">
        <f t="shared" si="1"/>
        <v>100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99"/>
      <c r="S44" s="99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1"/>
      <c r="AE44" s="71"/>
      <c r="AF44" s="71"/>
      <c r="AG44" s="71"/>
      <c r="AH44" s="71"/>
      <c r="AI44" s="71"/>
      <c r="AJ44" s="71"/>
      <c r="AK44" s="71"/>
      <c r="AL44" s="73"/>
      <c r="AM44" s="73"/>
      <c r="AN44" s="73"/>
      <c r="AO44" s="73"/>
      <c r="AP44" s="55"/>
      <c r="AQ44" s="55"/>
      <c r="AR44" s="71"/>
      <c r="AS44" s="71"/>
      <c r="AT44" s="71"/>
      <c r="AU44" s="71"/>
      <c r="AV44" s="71"/>
      <c r="AW44" s="71"/>
      <c r="AX44" s="71"/>
      <c r="AY44" s="71"/>
      <c r="AZ44" s="73"/>
      <c r="BA44" s="73"/>
      <c r="BB44" s="73"/>
      <c r="BC44" s="73"/>
      <c r="BD44" s="73"/>
      <c r="BE44" s="73"/>
      <c r="BF44" s="73"/>
      <c r="BG44" s="73"/>
      <c r="BH44" s="73"/>
      <c r="BI44" s="73"/>
    </row>
    <row r="45">
      <c r="A45" s="2" t="s">
        <v>211</v>
      </c>
      <c r="B45" s="2" t="s">
        <v>212</v>
      </c>
      <c r="C45" s="13" t="s">
        <v>213</v>
      </c>
      <c r="D45" s="13" t="s">
        <v>214</v>
      </c>
      <c r="E45" s="2">
        <v>9531031.0</v>
      </c>
      <c r="F45" s="92">
        <v>10.0</v>
      </c>
      <c r="G45" s="91">
        <f t="shared" si="1"/>
        <v>100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99"/>
      <c r="S45" s="99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1"/>
      <c r="AE45" s="71"/>
      <c r="AF45" s="71"/>
      <c r="AG45" s="71"/>
      <c r="AH45" s="71"/>
      <c r="AI45" s="71"/>
      <c r="AJ45" s="71"/>
      <c r="AK45" s="71"/>
      <c r="AL45" s="73"/>
      <c r="AM45" s="73"/>
      <c r="AN45" s="73"/>
      <c r="AO45" s="73"/>
      <c r="AP45" s="84"/>
      <c r="AQ45" s="84"/>
      <c r="AR45" s="71"/>
      <c r="AS45" s="71"/>
      <c r="AT45" s="71"/>
      <c r="AU45" s="71"/>
      <c r="AV45" s="71"/>
      <c r="AW45" s="71"/>
      <c r="AX45" s="71"/>
      <c r="AY45" s="71"/>
      <c r="AZ45" s="73"/>
      <c r="BA45" s="73"/>
      <c r="BB45" s="73"/>
      <c r="BC45" s="73"/>
      <c r="BD45" s="73"/>
      <c r="BE45" s="73"/>
      <c r="BF45" s="73"/>
      <c r="BG45" s="73"/>
      <c r="BH45" s="73"/>
      <c r="BI45" s="73"/>
    </row>
    <row r="46">
      <c r="A46" s="2" t="s">
        <v>215</v>
      </c>
      <c r="B46" s="2" t="s">
        <v>216</v>
      </c>
      <c r="C46" s="13" t="s">
        <v>217</v>
      </c>
      <c r="D46" s="13" t="s">
        <v>218</v>
      </c>
      <c r="E46" s="2">
        <v>9531032.0</v>
      </c>
      <c r="F46" s="94">
        <v>10.0</v>
      </c>
      <c r="G46" s="91">
        <f t="shared" si="1"/>
        <v>100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99"/>
      <c r="S46" s="99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1"/>
      <c r="AE46" s="71"/>
      <c r="AF46" s="71"/>
      <c r="AG46" s="71"/>
      <c r="AH46" s="71"/>
      <c r="AI46" s="71"/>
      <c r="AJ46" s="71"/>
      <c r="AK46" s="71"/>
      <c r="AL46" s="73"/>
      <c r="AM46" s="73"/>
      <c r="AN46" s="73"/>
      <c r="AO46" s="73"/>
      <c r="AP46" s="55"/>
      <c r="AQ46" s="55"/>
      <c r="AR46" s="71"/>
      <c r="AS46" s="71"/>
      <c r="AT46" s="71"/>
      <c r="AU46" s="71"/>
      <c r="AV46" s="71"/>
      <c r="AW46" s="71"/>
      <c r="AX46" s="71"/>
      <c r="AY46" s="71"/>
      <c r="AZ46" s="73"/>
      <c r="BA46" s="73"/>
      <c r="BB46" s="73"/>
      <c r="BC46" s="73"/>
      <c r="BD46" s="73"/>
      <c r="BE46" s="73"/>
      <c r="BF46" s="73"/>
      <c r="BG46" s="73"/>
      <c r="BH46" s="73"/>
      <c r="BI46" s="73"/>
    </row>
    <row r="47">
      <c r="A47" s="2" t="s">
        <v>219</v>
      </c>
      <c r="B47" s="2" t="s">
        <v>220</v>
      </c>
      <c r="C47" s="13" t="s">
        <v>221</v>
      </c>
      <c r="D47" s="13" t="s">
        <v>222</v>
      </c>
      <c r="E47" s="2">
        <v>9531033.0</v>
      </c>
      <c r="F47" s="94">
        <v>10.0</v>
      </c>
      <c r="G47" s="91">
        <f t="shared" si="1"/>
        <v>100</v>
      </c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75"/>
      <c r="AE47" s="75"/>
      <c r="AF47" s="75"/>
      <c r="AG47" s="75"/>
      <c r="AH47" s="75"/>
      <c r="AI47" s="75"/>
      <c r="AJ47" s="75"/>
      <c r="AK47" s="75"/>
      <c r="AL47" s="83"/>
      <c r="AM47" s="83"/>
      <c r="AN47" s="83"/>
      <c r="AO47" s="83"/>
      <c r="AP47" s="82"/>
      <c r="AQ47" s="82"/>
      <c r="AR47" s="75"/>
      <c r="AS47" s="75"/>
      <c r="AT47" s="75"/>
      <c r="AU47" s="75"/>
      <c r="AV47" s="75"/>
      <c r="AW47" s="75"/>
      <c r="AX47" s="75"/>
      <c r="AY47" s="75"/>
      <c r="AZ47" s="83"/>
      <c r="BA47" s="83"/>
      <c r="BB47" s="83"/>
      <c r="BC47" s="83"/>
      <c r="BD47" s="83"/>
      <c r="BE47" s="83"/>
      <c r="BF47" s="83"/>
      <c r="BG47" s="83"/>
      <c r="BH47" s="83"/>
      <c r="BI47" s="83"/>
    </row>
    <row r="48">
      <c r="A48" s="2" t="s">
        <v>223</v>
      </c>
      <c r="B48" s="2" t="s">
        <v>224</v>
      </c>
      <c r="C48" s="13" t="s">
        <v>225</v>
      </c>
      <c r="D48" s="13" t="s">
        <v>226</v>
      </c>
      <c r="E48" s="2">
        <v>9531034.0</v>
      </c>
      <c r="F48" s="94">
        <v>10.0</v>
      </c>
      <c r="G48" s="91">
        <f t="shared" si="1"/>
        <v>100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99"/>
      <c r="S48" s="99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1"/>
      <c r="AE48" s="71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55"/>
      <c r="AQ48" s="55"/>
      <c r="AR48" s="71"/>
      <c r="AS48" s="71"/>
      <c r="AT48" s="71"/>
      <c r="AU48" s="71"/>
      <c r="AV48" s="71"/>
      <c r="AW48" s="71"/>
      <c r="AX48" s="71"/>
      <c r="AY48" s="71"/>
      <c r="AZ48" s="73"/>
      <c r="BA48" s="73"/>
      <c r="BB48" s="73"/>
      <c r="BC48" s="73"/>
      <c r="BD48" s="73"/>
      <c r="BE48" s="73"/>
      <c r="BF48" s="73"/>
      <c r="BG48" s="73"/>
      <c r="BH48" s="73"/>
      <c r="BI48" s="73"/>
    </row>
    <row r="49">
      <c r="A49" s="2" t="s">
        <v>227</v>
      </c>
      <c r="B49" s="2" t="s">
        <v>228</v>
      </c>
      <c r="C49" s="13" t="s">
        <v>229</v>
      </c>
      <c r="D49" s="13" t="s">
        <v>230</v>
      </c>
      <c r="E49" s="2">
        <v>9531035.0</v>
      </c>
      <c r="F49" s="102"/>
      <c r="G49" s="91">
        <f t="shared" si="1"/>
        <v>0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98"/>
      <c r="S49" s="98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8"/>
      <c r="AQ49" s="78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</row>
    <row r="50">
      <c r="A50" s="2" t="s">
        <v>231</v>
      </c>
      <c r="B50" s="2" t="s">
        <v>232</v>
      </c>
      <c r="C50" s="13" t="s">
        <v>233</v>
      </c>
      <c r="D50" s="13" t="s">
        <v>54</v>
      </c>
      <c r="E50" s="2">
        <v>9531036.0</v>
      </c>
      <c r="F50" s="97"/>
      <c r="G50" s="91">
        <f t="shared" si="1"/>
        <v>0</v>
      </c>
      <c r="H50" s="42"/>
      <c r="I50" s="42"/>
      <c r="J50" s="42"/>
      <c r="K50" s="42"/>
      <c r="L50" s="50"/>
      <c r="M50" s="50"/>
      <c r="N50" s="50"/>
      <c r="O50" s="50"/>
      <c r="P50" s="50"/>
      <c r="Q50" s="50"/>
      <c r="R50" s="98"/>
      <c r="S50" s="98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1"/>
      <c r="AE50" s="71"/>
      <c r="AF50" s="71"/>
      <c r="AG50" s="71"/>
      <c r="AH50" s="71"/>
      <c r="AI50" s="71"/>
      <c r="AJ50" s="71"/>
      <c r="AK50" s="71"/>
      <c r="AL50" s="73"/>
      <c r="AM50" s="73"/>
      <c r="AN50" s="73"/>
      <c r="AO50" s="73"/>
      <c r="AP50" s="42"/>
      <c r="AQ50" s="42"/>
      <c r="AR50" s="71"/>
      <c r="AS50" s="71"/>
      <c r="AT50" s="71"/>
      <c r="AU50" s="71"/>
      <c r="AV50" s="71"/>
      <c r="AW50" s="71"/>
      <c r="AX50" s="71"/>
      <c r="AY50" s="71"/>
      <c r="AZ50" s="73"/>
      <c r="BA50" s="73"/>
      <c r="BB50" s="73"/>
      <c r="BC50" s="73"/>
      <c r="BD50" s="73"/>
      <c r="BE50" s="73"/>
      <c r="BF50" s="73"/>
      <c r="BG50" s="73"/>
      <c r="BH50" s="73"/>
      <c r="BI50" s="73"/>
    </row>
    <row r="51">
      <c r="A51" s="2" t="s">
        <v>234</v>
      </c>
      <c r="B51" s="2" t="s">
        <v>235</v>
      </c>
      <c r="C51" s="13" t="s">
        <v>236</v>
      </c>
      <c r="D51" s="13" t="s">
        <v>151</v>
      </c>
      <c r="E51" s="2">
        <v>9531037.0</v>
      </c>
      <c r="F51" s="96"/>
      <c r="G51" s="91">
        <f t="shared" si="1"/>
        <v>0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99"/>
      <c r="S51" s="99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1"/>
      <c r="AE51" s="71"/>
      <c r="AF51" s="71"/>
      <c r="AG51" s="71"/>
      <c r="AH51" s="71"/>
      <c r="AI51" s="71"/>
      <c r="AJ51" s="71"/>
      <c r="AK51" s="71"/>
      <c r="AL51" s="73"/>
      <c r="AM51" s="73"/>
      <c r="AN51" s="73"/>
      <c r="AO51" s="73"/>
      <c r="AP51" s="84"/>
      <c r="AQ51" s="84"/>
      <c r="AR51" s="71"/>
      <c r="AS51" s="71"/>
      <c r="AT51" s="71"/>
      <c r="AU51" s="71"/>
      <c r="AV51" s="71"/>
      <c r="AW51" s="71"/>
      <c r="AX51" s="71"/>
      <c r="AY51" s="71"/>
      <c r="AZ51" s="73"/>
      <c r="BA51" s="73"/>
      <c r="BB51" s="73"/>
      <c r="BC51" s="73"/>
      <c r="BD51" s="73"/>
      <c r="BE51" s="73"/>
      <c r="BF51" s="73"/>
      <c r="BG51" s="73"/>
      <c r="BH51" s="73"/>
      <c r="BI51" s="73"/>
    </row>
    <row r="52">
      <c r="A52" s="2" t="s">
        <v>237</v>
      </c>
      <c r="B52" s="2" t="s">
        <v>238</v>
      </c>
      <c r="C52" s="13" t="s">
        <v>239</v>
      </c>
      <c r="D52" s="13" t="s">
        <v>240</v>
      </c>
      <c r="E52" s="2">
        <v>9531038.0</v>
      </c>
      <c r="F52" s="94">
        <v>10.0</v>
      </c>
      <c r="G52" s="91">
        <f t="shared" si="1"/>
        <v>100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99"/>
      <c r="S52" s="99"/>
      <c r="T52" s="73"/>
      <c r="U52" s="73"/>
      <c r="V52" s="73"/>
      <c r="W52" s="73"/>
      <c r="X52" s="73"/>
      <c r="Y52" s="73"/>
      <c r="Z52" s="71"/>
      <c r="AA52" s="71"/>
      <c r="AB52" s="73"/>
      <c r="AC52" s="73"/>
      <c r="AD52" s="71"/>
      <c r="AE52" s="71"/>
      <c r="AF52" s="71"/>
      <c r="AG52" s="71"/>
      <c r="AH52" s="71"/>
      <c r="AI52" s="71"/>
      <c r="AJ52" s="71"/>
      <c r="AK52" s="71"/>
      <c r="AL52" s="73"/>
      <c r="AM52" s="73"/>
      <c r="AN52" s="73"/>
      <c r="AO52" s="73"/>
      <c r="AP52" s="42"/>
      <c r="AQ52" s="42"/>
      <c r="AR52" s="71"/>
      <c r="AS52" s="71"/>
      <c r="AT52" s="71"/>
      <c r="AU52" s="71"/>
      <c r="AV52" s="71"/>
      <c r="AW52" s="71"/>
      <c r="AX52" s="71"/>
      <c r="AY52" s="71"/>
      <c r="AZ52" s="73"/>
      <c r="BA52" s="73"/>
      <c r="BB52" s="73"/>
      <c r="BC52" s="73"/>
      <c r="BD52" s="73"/>
      <c r="BE52" s="73"/>
      <c r="BF52" s="73"/>
      <c r="BG52" s="73"/>
      <c r="BH52" s="73"/>
      <c r="BI52" s="73"/>
    </row>
    <row r="53">
      <c r="A53" s="2" t="s">
        <v>241</v>
      </c>
      <c r="B53" s="2" t="s">
        <v>242</v>
      </c>
      <c r="C53" s="13" t="s">
        <v>243</v>
      </c>
      <c r="D53" s="13" t="s">
        <v>244</v>
      </c>
      <c r="E53" s="2">
        <v>9531039.0</v>
      </c>
      <c r="F53" s="94">
        <v>10.0</v>
      </c>
      <c r="G53" s="91">
        <f t="shared" si="1"/>
        <v>100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99"/>
      <c r="S53" s="99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1"/>
      <c r="AE53" s="71"/>
      <c r="AF53" s="71"/>
      <c r="AG53" s="71"/>
      <c r="AH53" s="71"/>
      <c r="AI53" s="71"/>
      <c r="AJ53" s="71"/>
      <c r="AK53" s="71"/>
      <c r="AL53" s="73"/>
      <c r="AM53" s="73"/>
      <c r="AN53" s="73"/>
      <c r="AO53" s="73"/>
      <c r="AP53" s="78"/>
      <c r="AQ53" s="78"/>
      <c r="AR53" s="71"/>
      <c r="AS53" s="71"/>
      <c r="AT53" s="71"/>
      <c r="AU53" s="71"/>
      <c r="AV53" s="71"/>
      <c r="AW53" s="71"/>
      <c r="AX53" s="71"/>
      <c r="AY53" s="71"/>
      <c r="AZ53" s="73"/>
      <c r="BA53" s="73"/>
      <c r="BB53" s="73"/>
      <c r="BC53" s="73"/>
      <c r="BD53" s="73"/>
      <c r="BE53" s="73"/>
      <c r="BF53" s="73"/>
      <c r="BG53" s="73"/>
      <c r="BH53" s="73"/>
      <c r="BI53" s="73"/>
    </row>
    <row r="54">
      <c r="A54" s="2" t="s">
        <v>245</v>
      </c>
      <c r="B54" s="2" t="s">
        <v>246</v>
      </c>
      <c r="C54" s="13" t="s">
        <v>247</v>
      </c>
      <c r="D54" s="13" t="s">
        <v>222</v>
      </c>
      <c r="E54" s="2">
        <v>9531042.0</v>
      </c>
      <c r="F54" s="92">
        <v>10.0</v>
      </c>
      <c r="G54" s="91">
        <f t="shared" si="1"/>
        <v>100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99"/>
      <c r="S54" s="99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1"/>
      <c r="AE54" s="71"/>
      <c r="AF54" s="71"/>
      <c r="AG54" s="71"/>
      <c r="AH54" s="71"/>
      <c r="AI54" s="71"/>
      <c r="AJ54" s="71"/>
      <c r="AK54" s="71"/>
      <c r="AL54" s="73"/>
      <c r="AM54" s="73"/>
      <c r="AN54" s="73"/>
      <c r="AO54" s="73"/>
      <c r="AP54" s="42"/>
      <c r="AQ54" s="42"/>
      <c r="AR54" s="71"/>
      <c r="AS54" s="71"/>
      <c r="AT54" s="71"/>
      <c r="AU54" s="71"/>
      <c r="AV54" s="71"/>
      <c r="AW54" s="71"/>
      <c r="AX54" s="71"/>
      <c r="AY54" s="71"/>
      <c r="AZ54" s="73"/>
      <c r="BA54" s="73"/>
      <c r="BB54" s="73"/>
      <c r="BC54" s="73"/>
      <c r="BD54" s="73"/>
      <c r="BE54" s="73"/>
      <c r="BF54" s="73"/>
      <c r="BG54" s="73"/>
      <c r="BH54" s="73"/>
      <c r="BI54" s="73"/>
    </row>
    <row r="55">
      <c r="A55" s="2" t="s">
        <v>248</v>
      </c>
      <c r="B55" s="2" t="s">
        <v>249</v>
      </c>
      <c r="C55" s="13" t="s">
        <v>250</v>
      </c>
      <c r="D55" s="13" t="s">
        <v>251</v>
      </c>
      <c r="E55" s="2">
        <v>9531044.0</v>
      </c>
      <c r="F55" s="92">
        <v>10.0</v>
      </c>
      <c r="G55" s="91">
        <f t="shared" si="1"/>
        <v>100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99"/>
      <c r="S55" s="99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1"/>
      <c r="AE55" s="71"/>
      <c r="AF55" s="71"/>
      <c r="AG55" s="71"/>
      <c r="AH55" s="71"/>
      <c r="AI55" s="71"/>
      <c r="AJ55" s="71"/>
      <c r="AK55" s="71"/>
      <c r="AL55" s="73"/>
      <c r="AM55" s="73"/>
      <c r="AN55" s="73"/>
      <c r="AO55" s="73"/>
      <c r="AP55" s="82"/>
      <c r="AQ55" s="82"/>
      <c r="AR55" s="71"/>
      <c r="AS55" s="71"/>
      <c r="AT55" s="71"/>
      <c r="AU55" s="71"/>
      <c r="AV55" s="71"/>
      <c r="AW55" s="71"/>
      <c r="AX55" s="71"/>
      <c r="AY55" s="71"/>
      <c r="AZ55" s="73"/>
      <c r="BA55" s="73"/>
      <c r="BB55" s="73"/>
      <c r="BC55" s="73"/>
      <c r="BD55" s="73"/>
      <c r="BE55" s="73"/>
      <c r="BF55" s="73"/>
      <c r="BG55" s="73"/>
      <c r="BH55" s="73"/>
      <c r="BI55" s="73"/>
    </row>
    <row r="56">
      <c r="A56" s="2" t="s">
        <v>252</v>
      </c>
      <c r="B56" s="2" t="s">
        <v>253</v>
      </c>
      <c r="C56" s="13" t="s">
        <v>254</v>
      </c>
      <c r="D56" s="13" t="s">
        <v>81</v>
      </c>
      <c r="E56" s="2">
        <v>9531046.0</v>
      </c>
      <c r="F56" s="94">
        <v>10.0</v>
      </c>
      <c r="G56" s="91">
        <f t="shared" si="1"/>
        <v>100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99"/>
      <c r="S56" s="99"/>
      <c r="T56" s="73"/>
      <c r="U56" s="73"/>
      <c r="V56" s="73"/>
      <c r="W56" s="73"/>
      <c r="X56" s="73"/>
      <c r="Y56" s="73"/>
      <c r="Z56" s="71"/>
      <c r="AA56" s="71"/>
      <c r="AB56" s="73"/>
      <c r="AC56" s="73"/>
      <c r="AD56" s="71"/>
      <c r="AE56" s="71"/>
      <c r="AF56" s="71"/>
      <c r="AG56" s="71"/>
      <c r="AH56" s="71"/>
      <c r="AI56" s="71"/>
      <c r="AJ56" s="71"/>
      <c r="AK56" s="71"/>
      <c r="AL56" s="73"/>
      <c r="AM56" s="73"/>
      <c r="AN56" s="73"/>
      <c r="AO56" s="73"/>
      <c r="AP56" s="49"/>
      <c r="AQ56" s="49"/>
      <c r="AR56" s="71"/>
      <c r="AS56" s="71"/>
      <c r="AT56" s="71"/>
      <c r="AU56" s="71"/>
      <c r="AV56" s="71"/>
      <c r="AW56" s="71"/>
      <c r="AX56" s="71"/>
      <c r="AY56" s="71"/>
      <c r="AZ56" s="73"/>
      <c r="BA56" s="73"/>
      <c r="BB56" s="73"/>
      <c r="BC56" s="73"/>
      <c r="BD56" s="73"/>
      <c r="BE56" s="73"/>
      <c r="BF56" s="73"/>
      <c r="BG56" s="73"/>
      <c r="BH56" s="73"/>
      <c r="BI56" s="73"/>
    </row>
    <row r="57">
      <c r="A57" s="2" t="s">
        <v>255</v>
      </c>
      <c r="B57" s="2" t="s">
        <v>256</v>
      </c>
      <c r="C57" s="13" t="s">
        <v>257</v>
      </c>
      <c r="D57" s="13" t="s">
        <v>222</v>
      </c>
      <c r="E57" s="2">
        <v>9531047.0</v>
      </c>
      <c r="F57" s="94">
        <v>10.0</v>
      </c>
      <c r="G57" s="91">
        <f t="shared" si="1"/>
        <v>100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99"/>
      <c r="S57" s="99"/>
      <c r="T57" s="73"/>
      <c r="U57" s="73"/>
      <c r="V57" s="73"/>
      <c r="W57" s="73"/>
      <c r="X57" s="73"/>
      <c r="Y57" s="73"/>
      <c r="Z57" s="73"/>
      <c r="AA57" s="71"/>
      <c r="AB57" s="73"/>
      <c r="AC57" s="73"/>
      <c r="AD57" s="71"/>
      <c r="AE57" s="71"/>
      <c r="AF57" s="71"/>
      <c r="AG57" s="71"/>
      <c r="AH57" s="71"/>
      <c r="AI57" s="71"/>
      <c r="AJ57" s="71"/>
      <c r="AK57" s="71"/>
      <c r="AL57" s="73"/>
      <c r="AM57" s="73"/>
      <c r="AN57" s="73"/>
      <c r="AO57" s="73"/>
      <c r="AP57" s="84"/>
      <c r="AQ57" s="84"/>
      <c r="AR57" s="71"/>
      <c r="AS57" s="71"/>
      <c r="AT57" s="71"/>
      <c r="AU57" s="71"/>
      <c r="AV57" s="71"/>
      <c r="AW57" s="71"/>
      <c r="AX57" s="71"/>
      <c r="AY57" s="71"/>
      <c r="AZ57" s="73"/>
      <c r="BA57" s="73"/>
      <c r="BB57" s="73"/>
      <c r="BC57" s="73"/>
      <c r="BD57" s="73"/>
      <c r="BE57" s="73"/>
      <c r="BF57" s="73"/>
      <c r="BG57" s="73"/>
      <c r="BH57" s="73"/>
      <c r="BI57" s="73"/>
    </row>
    <row r="58">
      <c r="A58" s="2" t="s">
        <v>258</v>
      </c>
      <c r="B58" s="2" t="s">
        <v>259</v>
      </c>
      <c r="C58" s="13" t="s">
        <v>260</v>
      </c>
      <c r="D58" s="13" t="s">
        <v>261</v>
      </c>
      <c r="E58" s="2">
        <v>9531048.0</v>
      </c>
      <c r="F58" s="92">
        <v>10.0</v>
      </c>
      <c r="G58" s="91">
        <f t="shared" si="1"/>
        <v>100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99"/>
      <c r="S58" s="99"/>
      <c r="T58" s="73"/>
      <c r="U58" s="73"/>
      <c r="V58" s="73"/>
      <c r="W58" s="73"/>
      <c r="X58" s="73"/>
      <c r="Y58" s="73"/>
      <c r="Z58" s="73"/>
      <c r="AA58" s="73"/>
      <c r="AB58" s="104"/>
      <c r="AC58" s="73"/>
      <c r="AD58" s="71"/>
      <c r="AE58" s="71"/>
      <c r="AF58" s="71"/>
      <c r="AG58" s="71"/>
      <c r="AH58" s="71"/>
      <c r="AI58" s="71"/>
      <c r="AJ58" s="71"/>
      <c r="AK58" s="71"/>
      <c r="AL58" s="73"/>
      <c r="AM58" s="73"/>
      <c r="AN58" s="73"/>
      <c r="AO58" s="73"/>
      <c r="AP58" s="55"/>
      <c r="AQ58" s="55"/>
      <c r="AR58" s="71"/>
      <c r="AS58" s="71"/>
      <c r="AT58" s="71"/>
      <c r="AU58" s="71"/>
      <c r="AV58" s="71"/>
      <c r="AW58" s="71"/>
      <c r="AX58" s="71"/>
      <c r="AY58" s="71"/>
      <c r="AZ58" s="73"/>
      <c r="BA58" s="73"/>
      <c r="BB58" s="73"/>
      <c r="BC58" s="73"/>
      <c r="BD58" s="73"/>
      <c r="BE58" s="73"/>
      <c r="BF58" s="73"/>
      <c r="BG58" s="73"/>
      <c r="BH58" s="73"/>
      <c r="BI58" s="73"/>
    </row>
    <row r="59">
      <c r="A59" s="2" t="s">
        <v>262</v>
      </c>
      <c r="B59" s="2" t="s">
        <v>263</v>
      </c>
      <c r="C59" s="13" t="s">
        <v>264</v>
      </c>
      <c r="D59" s="13" t="s">
        <v>86</v>
      </c>
      <c r="E59" s="2">
        <v>9531050.0</v>
      </c>
      <c r="F59" s="97"/>
      <c r="G59" s="91">
        <f t="shared" si="1"/>
        <v>0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99"/>
      <c r="S59" s="99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1"/>
      <c r="AE59" s="71"/>
      <c r="AF59" s="71"/>
      <c r="AG59" s="71"/>
      <c r="AH59" s="71"/>
      <c r="AI59" s="71"/>
      <c r="AJ59" s="71"/>
      <c r="AK59" s="71"/>
      <c r="AL59" s="73"/>
      <c r="AM59" s="73"/>
      <c r="AN59" s="73"/>
      <c r="AO59" s="73"/>
      <c r="AP59" s="84"/>
      <c r="AQ59" s="84"/>
      <c r="AR59" s="71"/>
      <c r="AS59" s="71"/>
      <c r="AT59" s="71"/>
      <c r="AU59" s="71"/>
      <c r="AV59" s="71"/>
      <c r="AW59" s="71"/>
      <c r="AX59" s="71"/>
      <c r="AY59" s="71"/>
      <c r="AZ59" s="73"/>
      <c r="BA59" s="73"/>
      <c r="BB59" s="73"/>
      <c r="BC59" s="73"/>
      <c r="BD59" s="73"/>
      <c r="BE59" s="73"/>
      <c r="BF59" s="73"/>
      <c r="BG59" s="73"/>
      <c r="BH59" s="73"/>
      <c r="BI59" s="73"/>
    </row>
    <row r="60">
      <c r="A60" s="2" t="s">
        <v>265</v>
      </c>
      <c r="B60" s="2" t="s">
        <v>266</v>
      </c>
      <c r="C60" s="13" t="s">
        <v>264</v>
      </c>
      <c r="D60" s="13" t="s">
        <v>267</v>
      </c>
      <c r="E60" s="2">
        <v>9531051.0</v>
      </c>
      <c r="F60" s="92">
        <v>10.0</v>
      </c>
      <c r="G60" s="91">
        <f t="shared" si="1"/>
        <v>100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99"/>
      <c r="S60" s="99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1"/>
      <c r="AE60" s="71"/>
      <c r="AF60" s="71"/>
      <c r="AG60" s="71"/>
      <c r="AH60" s="71"/>
      <c r="AI60" s="71"/>
      <c r="AJ60" s="71"/>
      <c r="AK60" s="71"/>
      <c r="AL60" s="73"/>
      <c r="AM60" s="73"/>
      <c r="AN60" s="73"/>
      <c r="AO60" s="73"/>
      <c r="AP60" s="42"/>
      <c r="AQ60" s="42"/>
      <c r="AR60" s="71"/>
      <c r="AS60" s="71"/>
      <c r="AT60" s="71"/>
      <c r="AU60" s="71"/>
      <c r="AV60" s="71"/>
      <c r="AW60" s="71"/>
      <c r="AX60" s="71"/>
      <c r="AY60" s="71"/>
      <c r="AZ60" s="73"/>
      <c r="BA60" s="73"/>
      <c r="BB60" s="73"/>
      <c r="BC60" s="73"/>
      <c r="BD60" s="73"/>
      <c r="BE60" s="73"/>
      <c r="BF60" s="73"/>
      <c r="BG60" s="73"/>
      <c r="BH60" s="73"/>
      <c r="BI60" s="73"/>
    </row>
    <row r="61">
      <c r="A61" s="2" t="s">
        <v>268</v>
      </c>
      <c r="B61" s="2" t="s">
        <v>269</v>
      </c>
      <c r="C61" s="13" t="s">
        <v>270</v>
      </c>
      <c r="D61" s="13" t="s">
        <v>271</v>
      </c>
      <c r="E61" s="2">
        <v>9531052.0</v>
      </c>
      <c r="F61" s="92">
        <v>10.0</v>
      </c>
      <c r="G61" s="91">
        <f t="shared" si="1"/>
        <v>100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99"/>
      <c r="S61" s="99"/>
      <c r="T61" s="71"/>
      <c r="U61" s="71"/>
      <c r="V61" s="71"/>
      <c r="W61" s="71"/>
      <c r="X61" s="71"/>
      <c r="Y61" s="71"/>
      <c r="Z61" s="71"/>
      <c r="AA61" s="71"/>
      <c r="AB61" s="73"/>
      <c r="AC61" s="73"/>
      <c r="AD61" s="71"/>
      <c r="AE61" s="71"/>
      <c r="AF61" s="71"/>
      <c r="AG61" s="71"/>
      <c r="AH61" s="71"/>
      <c r="AI61" s="71"/>
      <c r="AJ61" s="71"/>
      <c r="AK61" s="71"/>
      <c r="AL61" s="73"/>
      <c r="AM61" s="73"/>
      <c r="AN61" s="73"/>
      <c r="AO61" s="73"/>
      <c r="AP61" s="82"/>
      <c r="AQ61" s="82"/>
      <c r="AR61" s="71"/>
      <c r="AS61" s="71"/>
      <c r="AT61" s="71"/>
      <c r="AU61" s="71"/>
      <c r="AV61" s="71"/>
      <c r="AW61" s="71"/>
      <c r="AX61" s="71"/>
      <c r="AY61" s="71"/>
      <c r="AZ61" s="73"/>
      <c r="BA61" s="73"/>
      <c r="BB61" s="73"/>
      <c r="BC61" s="73"/>
      <c r="BD61" s="73"/>
      <c r="BE61" s="73"/>
      <c r="BF61" s="73"/>
      <c r="BG61" s="73"/>
      <c r="BH61" s="73"/>
      <c r="BI61" s="73"/>
    </row>
    <row r="62">
      <c r="A62" s="2" t="s">
        <v>272</v>
      </c>
      <c r="B62" s="2" t="s">
        <v>273</v>
      </c>
      <c r="C62" s="13" t="s">
        <v>274</v>
      </c>
      <c r="D62" s="13" t="s">
        <v>25</v>
      </c>
      <c r="E62" s="2">
        <v>9531056.0</v>
      </c>
      <c r="F62" s="96"/>
      <c r="G62" s="91">
        <f t="shared" si="1"/>
        <v>0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99"/>
      <c r="S62" s="99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1"/>
      <c r="AE62" s="71"/>
      <c r="AF62" s="71"/>
      <c r="AG62" s="71"/>
      <c r="AH62" s="71"/>
      <c r="AI62" s="71"/>
      <c r="AJ62" s="71"/>
      <c r="AK62" s="71"/>
      <c r="AL62" s="73"/>
      <c r="AM62" s="73"/>
      <c r="AN62" s="73"/>
      <c r="AO62" s="73"/>
      <c r="AP62" s="55"/>
      <c r="AQ62" s="55"/>
      <c r="AR62" s="71"/>
      <c r="AS62" s="71"/>
      <c r="AT62" s="71"/>
      <c r="AU62" s="71"/>
      <c r="AV62" s="71"/>
      <c r="AW62" s="71"/>
      <c r="AX62" s="71"/>
      <c r="AY62" s="71"/>
      <c r="AZ62" s="73"/>
      <c r="BA62" s="73"/>
      <c r="BB62" s="73"/>
      <c r="BC62" s="73"/>
      <c r="BD62" s="73"/>
      <c r="BE62" s="73"/>
      <c r="BF62" s="73"/>
      <c r="BG62" s="73"/>
      <c r="BH62" s="73"/>
      <c r="BI62" s="73"/>
    </row>
    <row r="63">
      <c r="A63" s="2" t="s">
        <v>275</v>
      </c>
      <c r="B63" s="2" t="s">
        <v>276</v>
      </c>
      <c r="C63" s="13" t="s">
        <v>277</v>
      </c>
      <c r="D63" s="13" t="s">
        <v>86</v>
      </c>
      <c r="E63" s="2">
        <v>9531057.0</v>
      </c>
      <c r="F63" s="94">
        <v>10.0</v>
      </c>
      <c r="G63" s="91">
        <f t="shared" si="1"/>
        <v>100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99"/>
      <c r="S63" s="99"/>
      <c r="T63" s="73"/>
      <c r="U63" s="73"/>
      <c r="V63" s="73"/>
      <c r="W63" s="73"/>
      <c r="X63" s="73"/>
      <c r="Y63" s="73"/>
      <c r="Z63" s="71"/>
      <c r="AA63" s="71"/>
      <c r="AB63" s="73"/>
      <c r="AC63" s="73"/>
      <c r="AD63" s="71"/>
      <c r="AE63" s="71"/>
      <c r="AF63" s="71"/>
      <c r="AG63" s="71"/>
      <c r="AH63" s="71"/>
      <c r="AI63" s="71"/>
      <c r="AJ63" s="71"/>
      <c r="AK63" s="71"/>
      <c r="AL63" s="73"/>
      <c r="AM63" s="73"/>
      <c r="AN63" s="73"/>
      <c r="AO63" s="73"/>
      <c r="AP63" s="84"/>
      <c r="AQ63" s="84"/>
      <c r="AR63" s="71"/>
      <c r="AS63" s="71"/>
      <c r="AT63" s="71"/>
      <c r="AU63" s="71"/>
      <c r="AV63" s="71"/>
      <c r="AW63" s="71"/>
      <c r="AX63" s="71"/>
      <c r="AY63" s="71"/>
      <c r="AZ63" s="73"/>
      <c r="BA63" s="73"/>
      <c r="BB63" s="73"/>
      <c r="BC63" s="73"/>
      <c r="BD63" s="73"/>
      <c r="BE63" s="73"/>
      <c r="BF63" s="73"/>
      <c r="BG63" s="73"/>
      <c r="BH63" s="73"/>
      <c r="BI63" s="73"/>
    </row>
    <row r="64">
      <c r="A64" s="2" t="s">
        <v>278</v>
      </c>
      <c r="B64" s="2" t="s">
        <v>279</v>
      </c>
      <c r="C64" s="13" t="s">
        <v>280</v>
      </c>
      <c r="D64" s="13" t="s">
        <v>109</v>
      </c>
      <c r="E64" s="2">
        <v>9531059.0</v>
      </c>
      <c r="F64" s="96"/>
      <c r="G64" s="91">
        <f t="shared" si="1"/>
        <v>0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99"/>
      <c r="S64" s="99"/>
      <c r="T64" s="73"/>
      <c r="U64" s="73"/>
      <c r="V64" s="73"/>
      <c r="W64" s="73"/>
      <c r="X64" s="73"/>
      <c r="Y64" s="73"/>
      <c r="Z64" s="71"/>
      <c r="AA64" s="71"/>
      <c r="AB64" s="73"/>
      <c r="AC64" s="73"/>
      <c r="AD64" s="71"/>
      <c r="AE64" s="71"/>
      <c r="AF64" s="71"/>
      <c r="AG64" s="71"/>
      <c r="AH64" s="71"/>
      <c r="AI64" s="71"/>
      <c r="AJ64" s="71"/>
      <c r="AK64" s="71"/>
      <c r="AL64" s="73"/>
      <c r="AM64" s="73"/>
      <c r="AN64" s="73"/>
      <c r="AO64" s="73"/>
      <c r="AP64" s="49"/>
      <c r="AQ64" s="49"/>
      <c r="AR64" s="71"/>
      <c r="AS64" s="71"/>
      <c r="AT64" s="71"/>
      <c r="AU64" s="71"/>
      <c r="AV64" s="71"/>
      <c r="AW64" s="71"/>
      <c r="AX64" s="71"/>
      <c r="AY64" s="71"/>
      <c r="AZ64" s="73"/>
      <c r="BA64" s="73"/>
      <c r="BB64" s="73"/>
      <c r="BC64" s="73"/>
      <c r="BD64" s="73"/>
      <c r="BE64" s="73"/>
      <c r="BF64" s="73"/>
      <c r="BG64" s="73"/>
      <c r="BH64" s="73"/>
      <c r="BI64" s="73"/>
    </row>
    <row r="65">
      <c r="A65" s="2" t="s">
        <v>281</v>
      </c>
      <c r="B65" s="2" t="s">
        <v>282</v>
      </c>
      <c r="C65" s="13" t="s">
        <v>283</v>
      </c>
      <c r="D65" s="13" t="s">
        <v>222</v>
      </c>
      <c r="E65" s="2">
        <v>9531060.0</v>
      </c>
      <c r="F65" s="92">
        <v>10.0</v>
      </c>
      <c r="G65" s="91">
        <f t="shared" si="1"/>
        <v>100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99"/>
      <c r="S65" s="99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1"/>
      <c r="AE65" s="71"/>
      <c r="AF65" s="71"/>
      <c r="AG65" s="71"/>
      <c r="AH65" s="71"/>
      <c r="AI65" s="71"/>
      <c r="AJ65" s="71"/>
      <c r="AK65" s="71"/>
      <c r="AL65" s="73"/>
      <c r="AM65" s="73"/>
      <c r="AN65" s="73"/>
      <c r="AO65" s="73"/>
      <c r="AP65" s="84"/>
      <c r="AQ65" s="84"/>
      <c r="AR65" s="71"/>
      <c r="AS65" s="71"/>
      <c r="AT65" s="71"/>
      <c r="AU65" s="71"/>
      <c r="AV65" s="71"/>
      <c r="AW65" s="71"/>
      <c r="AX65" s="71"/>
      <c r="AY65" s="71"/>
      <c r="AZ65" s="73"/>
      <c r="BA65" s="73"/>
      <c r="BB65" s="73"/>
      <c r="BC65" s="73"/>
      <c r="BD65" s="73"/>
      <c r="BE65" s="73"/>
      <c r="BF65" s="73"/>
      <c r="BG65" s="73"/>
      <c r="BH65" s="73"/>
      <c r="BI65" s="73"/>
    </row>
    <row r="66">
      <c r="A66" s="2" t="s">
        <v>284</v>
      </c>
      <c r="B66" s="2" t="s">
        <v>285</v>
      </c>
      <c r="C66" s="13" t="s">
        <v>286</v>
      </c>
      <c r="D66" s="13" t="s">
        <v>287</v>
      </c>
      <c r="E66" s="2">
        <v>9531061.0</v>
      </c>
      <c r="F66" s="92">
        <v>8.0</v>
      </c>
      <c r="G66" s="91">
        <f t="shared" si="1"/>
        <v>80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99"/>
      <c r="S66" s="99"/>
      <c r="T66" s="73"/>
      <c r="U66" s="73"/>
      <c r="V66" s="73"/>
      <c r="W66" s="73"/>
      <c r="X66" s="73"/>
      <c r="Y66" s="73"/>
      <c r="Z66" s="71"/>
      <c r="AA66" s="71"/>
      <c r="AB66" s="73"/>
      <c r="AC66" s="73"/>
      <c r="AD66" s="71"/>
      <c r="AE66" s="71"/>
      <c r="AF66" s="71"/>
      <c r="AG66" s="71"/>
      <c r="AH66" s="71"/>
      <c r="AI66" s="71"/>
      <c r="AJ66" s="71"/>
      <c r="AK66" s="71"/>
      <c r="AL66" s="73"/>
      <c r="AM66" s="73"/>
      <c r="AN66" s="73"/>
      <c r="AO66" s="73"/>
      <c r="AP66" s="42"/>
      <c r="AQ66" s="42"/>
      <c r="AR66" s="71"/>
      <c r="AS66" s="71"/>
      <c r="AT66" s="71"/>
      <c r="AU66" s="71"/>
      <c r="AV66" s="71"/>
      <c r="AW66" s="71"/>
      <c r="AX66" s="71"/>
      <c r="AY66" s="71"/>
      <c r="AZ66" s="73"/>
      <c r="BA66" s="73"/>
      <c r="BB66" s="73"/>
      <c r="BC66" s="73"/>
      <c r="BD66" s="73"/>
      <c r="BE66" s="73"/>
      <c r="BF66" s="73"/>
      <c r="BG66" s="73"/>
      <c r="BH66" s="73"/>
      <c r="BI66" s="73"/>
    </row>
    <row r="67">
      <c r="A67" s="2" t="s">
        <v>288</v>
      </c>
      <c r="B67" s="2" t="s">
        <v>289</v>
      </c>
      <c r="C67" s="13" t="s">
        <v>290</v>
      </c>
      <c r="D67" s="13" t="s">
        <v>44</v>
      </c>
      <c r="E67" s="2">
        <v>9531063.0</v>
      </c>
      <c r="F67" s="94">
        <v>10.0</v>
      </c>
      <c r="G67" s="91">
        <f t="shared" si="1"/>
        <v>100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99"/>
      <c r="S67" s="99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1"/>
      <c r="AE67" s="71"/>
      <c r="AF67" s="71"/>
      <c r="AG67" s="71"/>
      <c r="AH67" s="71"/>
      <c r="AI67" s="71"/>
      <c r="AJ67" s="71"/>
      <c r="AK67" s="71"/>
      <c r="AL67" s="73"/>
      <c r="AM67" s="73"/>
      <c r="AN67" s="73"/>
      <c r="AO67" s="73"/>
      <c r="AP67" s="82"/>
      <c r="AQ67" s="82"/>
      <c r="AR67" s="71"/>
      <c r="AS67" s="71"/>
      <c r="AT67" s="71"/>
      <c r="AU67" s="71"/>
      <c r="AV67" s="71"/>
      <c r="AW67" s="71"/>
      <c r="AX67" s="71"/>
      <c r="AY67" s="71"/>
      <c r="AZ67" s="73"/>
      <c r="BA67" s="73"/>
      <c r="BB67" s="73"/>
      <c r="BC67" s="73"/>
      <c r="BD67" s="73"/>
      <c r="BE67" s="73"/>
      <c r="BF67" s="73"/>
      <c r="BG67" s="73"/>
      <c r="BH67" s="73"/>
      <c r="BI67" s="73"/>
    </row>
    <row r="68">
      <c r="A68" s="2" t="s">
        <v>291</v>
      </c>
      <c r="B68" s="2" t="s">
        <v>292</v>
      </c>
      <c r="C68" s="13" t="s">
        <v>293</v>
      </c>
      <c r="D68" s="13" t="s">
        <v>294</v>
      </c>
      <c r="E68" s="2">
        <v>9531064.0</v>
      </c>
      <c r="F68" s="94">
        <v>10.0</v>
      </c>
      <c r="G68" s="91">
        <f t="shared" si="1"/>
        <v>100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99"/>
      <c r="S68" s="99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1"/>
      <c r="AE68" s="71"/>
      <c r="AF68" s="71"/>
      <c r="AG68" s="71"/>
      <c r="AH68" s="71"/>
      <c r="AI68" s="71"/>
      <c r="AJ68" s="71"/>
      <c r="AK68" s="71"/>
      <c r="AL68" s="73"/>
      <c r="AM68" s="73"/>
      <c r="AN68" s="73"/>
      <c r="AO68" s="73"/>
      <c r="AP68" s="42"/>
      <c r="AQ68" s="42"/>
      <c r="AR68" s="71"/>
      <c r="AS68" s="71"/>
      <c r="AT68" s="71"/>
      <c r="AU68" s="71"/>
      <c r="AV68" s="71"/>
      <c r="AW68" s="71"/>
      <c r="AX68" s="71"/>
      <c r="AY68" s="71"/>
      <c r="AZ68" s="73"/>
      <c r="BA68" s="73"/>
      <c r="BB68" s="73"/>
      <c r="BC68" s="73"/>
      <c r="BD68" s="73"/>
      <c r="BE68" s="73"/>
      <c r="BF68" s="73"/>
      <c r="BG68" s="73"/>
      <c r="BH68" s="73"/>
      <c r="BI68" s="73"/>
    </row>
    <row r="69">
      <c r="A69" s="2" t="s">
        <v>295</v>
      </c>
      <c r="B69" s="2" t="s">
        <v>296</v>
      </c>
      <c r="C69" s="13" t="s">
        <v>297</v>
      </c>
      <c r="D69" s="13" t="s">
        <v>298</v>
      </c>
      <c r="E69" s="2">
        <v>9531065.0</v>
      </c>
      <c r="F69" s="97"/>
      <c r="G69" s="91">
        <f t="shared" si="1"/>
        <v>0</v>
      </c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75"/>
      <c r="AE69" s="75"/>
      <c r="AF69" s="75"/>
      <c r="AG69" s="75"/>
      <c r="AH69" s="75"/>
      <c r="AI69" s="75"/>
      <c r="AJ69" s="75"/>
      <c r="AK69" s="75"/>
      <c r="AL69" s="83"/>
      <c r="AM69" s="83"/>
      <c r="AN69" s="83"/>
      <c r="AO69" s="83"/>
      <c r="AP69" s="82"/>
      <c r="AQ69" s="82"/>
      <c r="AR69" s="75"/>
      <c r="AS69" s="75"/>
      <c r="AT69" s="75"/>
      <c r="AU69" s="75"/>
      <c r="AV69" s="75"/>
      <c r="AW69" s="75"/>
      <c r="AX69" s="75"/>
      <c r="AY69" s="75"/>
      <c r="AZ69" s="83"/>
      <c r="BA69" s="83"/>
      <c r="BB69" s="83"/>
      <c r="BC69" s="83"/>
      <c r="BD69" s="83"/>
      <c r="BE69" s="83"/>
      <c r="BF69" s="83"/>
      <c r="BG69" s="83"/>
      <c r="BH69" s="83"/>
      <c r="BI69" s="83"/>
    </row>
    <row r="70">
      <c r="A70" s="2" t="s">
        <v>299</v>
      </c>
      <c r="B70" s="2" t="s">
        <v>300</v>
      </c>
      <c r="C70" s="13" t="s">
        <v>301</v>
      </c>
      <c r="D70" s="13" t="s">
        <v>302</v>
      </c>
      <c r="E70" s="2">
        <v>9531066.0</v>
      </c>
      <c r="F70" s="97"/>
      <c r="G70" s="91">
        <f t="shared" si="1"/>
        <v>0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99"/>
      <c r="S70" s="99"/>
      <c r="T70" s="73"/>
      <c r="U70" s="73"/>
      <c r="V70" s="73"/>
      <c r="W70" s="73"/>
      <c r="X70" s="73"/>
      <c r="Y70" s="73"/>
      <c r="Z70" s="71"/>
      <c r="AA70" s="71"/>
      <c r="AB70" s="73"/>
      <c r="AC70" s="73"/>
      <c r="AD70" s="71"/>
      <c r="AE70" s="71"/>
      <c r="AF70" s="71"/>
      <c r="AG70" s="71"/>
      <c r="AH70" s="71"/>
      <c r="AI70" s="71"/>
      <c r="AJ70" s="71"/>
      <c r="AK70" s="71"/>
      <c r="AL70" s="73"/>
      <c r="AM70" s="73"/>
      <c r="AN70" s="73"/>
      <c r="AO70" s="73"/>
      <c r="AP70" s="42"/>
      <c r="AQ70" s="42"/>
      <c r="AR70" s="71"/>
      <c r="AS70" s="71"/>
      <c r="AT70" s="71"/>
      <c r="AU70" s="71"/>
      <c r="AV70" s="71"/>
      <c r="AW70" s="71"/>
      <c r="AX70" s="71"/>
      <c r="AY70" s="71"/>
      <c r="AZ70" s="73"/>
      <c r="BA70" s="73"/>
      <c r="BB70" s="73"/>
      <c r="BC70" s="73"/>
      <c r="BD70" s="73"/>
      <c r="BE70" s="73"/>
      <c r="BF70" s="73"/>
      <c r="BG70" s="73"/>
      <c r="BH70" s="73"/>
      <c r="BI70" s="73"/>
    </row>
    <row r="71">
      <c r="A71" s="2" t="s">
        <v>303</v>
      </c>
      <c r="B71" s="2" t="s">
        <v>304</v>
      </c>
      <c r="C71" s="13" t="s">
        <v>305</v>
      </c>
      <c r="D71" s="13" t="s">
        <v>86</v>
      </c>
      <c r="E71" s="2">
        <v>9531067.0</v>
      </c>
      <c r="F71" s="92">
        <v>10.0</v>
      </c>
      <c r="G71" s="91">
        <f t="shared" si="1"/>
        <v>100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99"/>
      <c r="S71" s="99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1"/>
      <c r="AE71" s="71"/>
      <c r="AF71" s="71"/>
      <c r="AG71" s="71"/>
      <c r="AH71" s="71"/>
      <c r="AI71" s="71"/>
      <c r="AJ71" s="71"/>
      <c r="AK71" s="71"/>
      <c r="AL71" s="73"/>
      <c r="AM71" s="73"/>
      <c r="AN71" s="73"/>
      <c r="AO71" s="73"/>
      <c r="AP71" s="84"/>
      <c r="AQ71" s="84"/>
      <c r="AR71" s="71"/>
      <c r="AS71" s="71"/>
      <c r="AT71" s="71"/>
      <c r="AU71" s="71"/>
      <c r="AV71" s="71"/>
      <c r="AW71" s="71"/>
      <c r="AX71" s="71"/>
      <c r="AY71" s="71"/>
      <c r="AZ71" s="73"/>
      <c r="BA71" s="73"/>
      <c r="BB71" s="73"/>
      <c r="BC71" s="73"/>
      <c r="BD71" s="73"/>
      <c r="BE71" s="73"/>
      <c r="BF71" s="73"/>
      <c r="BG71" s="73"/>
      <c r="BH71" s="73"/>
      <c r="BI71" s="73"/>
    </row>
    <row r="72">
      <c r="A72" s="2" t="s">
        <v>306</v>
      </c>
      <c r="B72" s="2" t="s">
        <v>307</v>
      </c>
      <c r="C72" s="13" t="s">
        <v>305</v>
      </c>
      <c r="D72" s="13" t="s">
        <v>308</v>
      </c>
      <c r="E72" s="2">
        <v>9531068.0</v>
      </c>
      <c r="F72" s="92">
        <v>10.0</v>
      </c>
      <c r="G72" s="91">
        <f t="shared" si="1"/>
        <v>100</v>
      </c>
      <c r="H72" s="42"/>
      <c r="I72" s="42"/>
      <c r="J72" s="42"/>
      <c r="K72" s="42"/>
      <c r="L72" s="54"/>
      <c r="M72" s="54"/>
      <c r="N72" s="54"/>
      <c r="O72" s="54"/>
      <c r="P72" s="54"/>
      <c r="Q72" s="54"/>
      <c r="R72" s="54"/>
      <c r="S72" s="54"/>
      <c r="T72" s="83"/>
      <c r="U72" s="83"/>
      <c r="V72" s="83"/>
      <c r="W72" s="83"/>
      <c r="X72" s="83"/>
      <c r="Y72" s="83"/>
      <c r="Z72" s="83"/>
      <c r="AA72" s="75"/>
      <c r="AB72" s="83"/>
      <c r="AC72" s="83"/>
      <c r="AD72" s="75"/>
      <c r="AE72" s="75"/>
      <c r="AF72" s="75"/>
      <c r="AG72" s="75"/>
      <c r="AH72" s="75"/>
      <c r="AI72" s="75"/>
      <c r="AJ72" s="75"/>
      <c r="AK72" s="75"/>
      <c r="AL72" s="83"/>
      <c r="AM72" s="83"/>
      <c r="AN72" s="83"/>
      <c r="AO72" s="83"/>
      <c r="AP72" s="54"/>
      <c r="AQ72" s="54"/>
      <c r="AR72" s="75"/>
      <c r="AS72" s="75"/>
      <c r="AT72" s="75"/>
      <c r="AU72" s="75"/>
      <c r="AV72" s="75"/>
      <c r="AW72" s="75"/>
      <c r="AX72" s="75"/>
      <c r="AY72" s="75"/>
      <c r="AZ72" s="83"/>
      <c r="BA72" s="83"/>
      <c r="BB72" s="83"/>
      <c r="BC72" s="83"/>
      <c r="BD72" s="83"/>
      <c r="BE72" s="83"/>
      <c r="BF72" s="83"/>
      <c r="BG72" s="83"/>
      <c r="BH72" s="83"/>
      <c r="BI72" s="83"/>
    </row>
    <row r="73">
      <c r="A73" s="2" t="s">
        <v>309</v>
      </c>
      <c r="B73" s="2" t="s">
        <v>310</v>
      </c>
      <c r="C73" s="13" t="s">
        <v>311</v>
      </c>
      <c r="D73" s="13" t="s">
        <v>151</v>
      </c>
      <c r="E73" s="2">
        <v>9531069.0</v>
      </c>
      <c r="F73" s="95"/>
      <c r="G73" s="91">
        <f t="shared" si="1"/>
        <v>0</v>
      </c>
      <c r="H73" s="50"/>
      <c r="I73" s="50"/>
      <c r="J73" s="50"/>
      <c r="K73" s="50"/>
      <c r="L73" s="42"/>
      <c r="M73" s="42"/>
      <c r="N73" s="42"/>
      <c r="O73" s="42"/>
      <c r="P73" s="42"/>
      <c r="Q73" s="42"/>
      <c r="R73" s="99"/>
      <c r="S73" s="99"/>
      <c r="T73" s="73"/>
      <c r="U73" s="73"/>
      <c r="V73" s="73"/>
      <c r="W73" s="73"/>
      <c r="X73" s="73"/>
      <c r="Y73" s="73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8"/>
      <c r="AQ73" s="78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</row>
    <row r="74">
      <c r="A74" s="2" t="s">
        <v>312</v>
      </c>
      <c r="B74" s="2" t="s">
        <v>313</v>
      </c>
      <c r="C74" s="13" t="s">
        <v>314</v>
      </c>
      <c r="D74" s="13" t="s">
        <v>151</v>
      </c>
      <c r="E74" s="2">
        <v>9531070.0</v>
      </c>
      <c r="F74" s="94">
        <v>10.0</v>
      </c>
      <c r="G74" s="91">
        <f t="shared" si="1"/>
        <v>100</v>
      </c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99"/>
      <c r="S74" s="99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1"/>
      <c r="AE74" s="71"/>
      <c r="AF74" s="71"/>
      <c r="AG74" s="71"/>
      <c r="AH74" s="71"/>
      <c r="AI74" s="71"/>
      <c r="AJ74" s="71"/>
      <c r="AK74" s="71"/>
      <c r="AL74" s="73"/>
      <c r="AM74" s="73"/>
      <c r="AN74" s="73"/>
      <c r="AO74" s="73"/>
      <c r="AP74" s="42"/>
      <c r="AQ74" s="42"/>
      <c r="AR74" s="71"/>
      <c r="AS74" s="71"/>
      <c r="AT74" s="71"/>
      <c r="AU74" s="71"/>
      <c r="AV74" s="71"/>
      <c r="AW74" s="71"/>
      <c r="AX74" s="71"/>
      <c r="AY74" s="71"/>
      <c r="AZ74" s="73"/>
      <c r="BA74" s="73"/>
      <c r="BB74" s="73"/>
      <c r="BC74" s="73"/>
      <c r="BD74" s="73"/>
      <c r="BE74" s="73"/>
      <c r="BF74" s="73"/>
      <c r="BG74" s="73"/>
      <c r="BH74" s="73"/>
      <c r="BI74" s="73"/>
    </row>
    <row r="75">
      <c r="A75" s="2" t="s">
        <v>315</v>
      </c>
      <c r="B75" s="2" t="s">
        <v>316</v>
      </c>
      <c r="C75" s="13" t="s">
        <v>317</v>
      </c>
      <c r="D75" s="13" t="s">
        <v>25</v>
      </c>
      <c r="E75" s="2">
        <v>9531071.0</v>
      </c>
      <c r="F75" s="94">
        <v>10.0</v>
      </c>
      <c r="G75" s="91">
        <f t="shared" si="1"/>
        <v>100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99"/>
      <c r="S75" s="99"/>
      <c r="T75" s="73"/>
      <c r="U75" s="73"/>
      <c r="V75" s="73"/>
      <c r="W75" s="73"/>
      <c r="X75" s="73"/>
      <c r="Y75" s="73"/>
      <c r="Z75" s="71"/>
      <c r="AA75" s="71"/>
      <c r="AB75" s="73"/>
      <c r="AC75" s="73"/>
      <c r="AD75" s="71"/>
      <c r="AE75" s="71"/>
      <c r="AF75" s="71"/>
      <c r="AG75" s="71"/>
      <c r="AH75" s="71"/>
      <c r="AI75" s="71"/>
      <c r="AJ75" s="71"/>
      <c r="AK75" s="71"/>
      <c r="AL75" s="73"/>
      <c r="AM75" s="73"/>
      <c r="AN75" s="73"/>
      <c r="AO75" s="73"/>
      <c r="AP75" s="84"/>
      <c r="AQ75" s="84"/>
      <c r="AR75" s="71"/>
      <c r="AS75" s="71"/>
      <c r="AT75" s="71"/>
      <c r="AU75" s="71"/>
      <c r="AV75" s="71"/>
      <c r="AW75" s="71"/>
      <c r="AX75" s="71"/>
      <c r="AY75" s="71"/>
      <c r="AZ75" s="73"/>
      <c r="BA75" s="73"/>
      <c r="BB75" s="73"/>
      <c r="BC75" s="73"/>
      <c r="BD75" s="73"/>
      <c r="BE75" s="73"/>
      <c r="BF75" s="73"/>
      <c r="BG75" s="73"/>
      <c r="BH75" s="73"/>
      <c r="BI75" s="73"/>
    </row>
    <row r="76">
      <c r="A76" s="2" t="s">
        <v>318</v>
      </c>
      <c r="B76" s="2" t="s">
        <v>319</v>
      </c>
      <c r="C76" s="13" t="s">
        <v>320</v>
      </c>
      <c r="D76" s="13" t="s">
        <v>321</v>
      </c>
      <c r="E76" s="2">
        <v>9531072.0</v>
      </c>
      <c r="F76" s="94">
        <v>10.0</v>
      </c>
      <c r="G76" s="91">
        <f t="shared" si="1"/>
        <v>100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99"/>
      <c r="S76" s="99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1"/>
      <c r="AE76" s="71"/>
      <c r="AF76" s="71"/>
      <c r="AG76" s="71"/>
      <c r="AH76" s="71"/>
      <c r="AI76" s="71"/>
      <c r="AJ76" s="71"/>
      <c r="AK76" s="71"/>
      <c r="AL76" s="73"/>
      <c r="AM76" s="73"/>
      <c r="AN76" s="73"/>
      <c r="AO76" s="73"/>
      <c r="AP76" s="42"/>
      <c r="AQ76" s="42"/>
      <c r="AR76" s="71"/>
      <c r="AS76" s="71"/>
      <c r="AT76" s="71"/>
      <c r="AU76" s="71"/>
      <c r="AV76" s="71"/>
      <c r="AW76" s="71"/>
      <c r="AX76" s="71"/>
      <c r="AY76" s="71"/>
      <c r="AZ76" s="73"/>
      <c r="BA76" s="73"/>
      <c r="BB76" s="73"/>
      <c r="BC76" s="73"/>
      <c r="BD76" s="73"/>
      <c r="BE76" s="73"/>
      <c r="BF76" s="73"/>
      <c r="BG76" s="73"/>
      <c r="BH76" s="73"/>
      <c r="BI76" s="73"/>
    </row>
    <row r="77">
      <c r="A77" s="2" t="s">
        <v>322</v>
      </c>
      <c r="B77" s="2" t="s">
        <v>323</v>
      </c>
      <c r="C77" s="13" t="s">
        <v>324</v>
      </c>
      <c r="D77" s="13" t="s">
        <v>222</v>
      </c>
      <c r="E77" s="2">
        <v>9531073.0</v>
      </c>
      <c r="F77" s="96"/>
      <c r="G77" s="91">
        <f t="shared" si="1"/>
        <v>0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99"/>
      <c r="S77" s="99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1"/>
      <c r="AE77" s="71"/>
      <c r="AF77" s="71"/>
      <c r="AG77" s="71"/>
      <c r="AH77" s="71"/>
      <c r="AI77" s="71"/>
      <c r="AJ77" s="71"/>
      <c r="AK77" s="71"/>
      <c r="AL77" s="73"/>
      <c r="AM77" s="73"/>
      <c r="AN77" s="73"/>
      <c r="AO77" s="73"/>
      <c r="AP77" s="82"/>
      <c r="AQ77" s="82"/>
      <c r="AR77" s="71"/>
      <c r="AS77" s="71"/>
      <c r="AT77" s="71"/>
      <c r="AU77" s="71"/>
      <c r="AV77" s="71"/>
      <c r="AW77" s="71"/>
      <c r="AX77" s="71"/>
      <c r="AY77" s="71"/>
      <c r="AZ77" s="73"/>
      <c r="BA77" s="73"/>
      <c r="BB77" s="73"/>
      <c r="BC77" s="73"/>
      <c r="BD77" s="73"/>
      <c r="BE77" s="73"/>
      <c r="BF77" s="73"/>
      <c r="BG77" s="73"/>
      <c r="BH77" s="73"/>
      <c r="BI77" s="73"/>
    </row>
    <row r="78">
      <c r="A78" s="2" t="s">
        <v>325</v>
      </c>
      <c r="B78" s="2" t="s">
        <v>326</v>
      </c>
      <c r="C78" s="13" t="s">
        <v>327</v>
      </c>
      <c r="D78" s="13" t="s">
        <v>65</v>
      </c>
      <c r="E78" s="2">
        <v>9531074.0</v>
      </c>
      <c r="F78" s="94">
        <v>10.0</v>
      </c>
      <c r="G78" s="91">
        <f t="shared" si="1"/>
        <v>100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99"/>
      <c r="S78" s="99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1"/>
      <c r="AE78" s="71"/>
      <c r="AF78" s="71"/>
      <c r="AG78" s="71"/>
      <c r="AH78" s="71"/>
      <c r="AI78" s="71"/>
      <c r="AJ78" s="71"/>
      <c r="AK78" s="71"/>
      <c r="AL78" s="73"/>
      <c r="AM78" s="73"/>
      <c r="AN78" s="73"/>
      <c r="AO78" s="73"/>
      <c r="AP78" s="55"/>
      <c r="AQ78" s="55"/>
      <c r="AR78" s="71"/>
      <c r="AS78" s="71"/>
      <c r="AT78" s="71"/>
      <c r="AU78" s="71"/>
      <c r="AV78" s="71"/>
      <c r="AW78" s="71"/>
      <c r="AX78" s="71"/>
      <c r="AY78" s="71"/>
      <c r="AZ78" s="73"/>
      <c r="BA78" s="73"/>
      <c r="BB78" s="73"/>
      <c r="BC78" s="73"/>
      <c r="BD78" s="73"/>
      <c r="BE78" s="73"/>
      <c r="BF78" s="73"/>
      <c r="BG78" s="73"/>
      <c r="BH78" s="73"/>
      <c r="BI78" s="73"/>
    </row>
    <row r="79">
      <c r="A79" s="2" t="s">
        <v>328</v>
      </c>
      <c r="B79" s="2" t="s">
        <v>329</v>
      </c>
      <c r="C79" s="13" t="s">
        <v>330</v>
      </c>
      <c r="D79" s="13" t="s">
        <v>331</v>
      </c>
      <c r="E79" s="2">
        <v>9531075.0</v>
      </c>
      <c r="F79" s="94">
        <v>10.0</v>
      </c>
      <c r="G79" s="91">
        <f t="shared" si="1"/>
        <v>100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99"/>
      <c r="S79" s="99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1"/>
      <c r="AE79" s="71"/>
      <c r="AF79" s="71"/>
      <c r="AG79" s="71"/>
      <c r="AH79" s="71"/>
      <c r="AI79" s="71"/>
      <c r="AJ79" s="71"/>
      <c r="AK79" s="71"/>
      <c r="AL79" s="73"/>
      <c r="AM79" s="73"/>
      <c r="AN79" s="73"/>
      <c r="AO79" s="73"/>
      <c r="AP79" s="84"/>
      <c r="AQ79" s="84"/>
      <c r="AR79" s="71"/>
      <c r="AS79" s="71"/>
      <c r="AT79" s="71"/>
      <c r="AU79" s="71"/>
      <c r="AV79" s="71"/>
      <c r="AW79" s="71"/>
      <c r="AX79" s="71"/>
      <c r="AY79" s="71"/>
      <c r="AZ79" s="73"/>
      <c r="BA79" s="73"/>
      <c r="BB79" s="73"/>
      <c r="BC79" s="73"/>
      <c r="BD79" s="73"/>
      <c r="BE79" s="73"/>
      <c r="BF79" s="73"/>
      <c r="BG79" s="73"/>
      <c r="BH79" s="73"/>
      <c r="BI79" s="73"/>
    </row>
    <row r="80">
      <c r="A80" s="2" t="s">
        <v>332</v>
      </c>
      <c r="B80" s="2" t="s">
        <v>333</v>
      </c>
      <c r="C80" s="13" t="s">
        <v>334</v>
      </c>
      <c r="D80" s="13" t="s">
        <v>54</v>
      </c>
      <c r="E80" s="2">
        <v>9531076.0</v>
      </c>
      <c r="F80" s="96"/>
      <c r="G80" s="91">
        <f t="shared" si="1"/>
        <v>0</v>
      </c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99"/>
      <c r="S80" s="99"/>
      <c r="T80" s="73"/>
      <c r="U80" s="73"/>
      <c r="V80" s="73"/>
      <c r="W80" s="73"/>
      <c r="X80" s="73"/>
      <c r="Y80" s="73"/>
      <c r="Z80" s="71"/>
      <c r="AA80" s="71"/>
      <c r="AB80" s="73"/>
      <c r="AC80" s="73"/>
      <c r="AD80" s="71"/>
      <c r="AE80" s="71"/>
      <c r="AF80" s="71"/>
      <c r="AG80" s="71"/>
      <c r="AH80" s="71"/>
      <c r="AI80" s="71"/>
      <c r="AJ80" s="71"/>
      <c r="AK80" s="71"/>
      <c r="AL80" s="73"/>
      <c r="AM80" s="73"/>
      <c r="AN80" s="73"/>
      <c r="AO80" s="73"/>
      <c r="AP80" s="42"/>
      <c r="AQ80" s="42"/>
      <c r="AR80" s="71"/>
      <c r="AS80" s="71"/>
      <c r="AT80" s="71"/>
      <c r="AU80" s="71"/>
      <c r="AV80" s="71"/>
      <c r="AW80" s="71"/>
      <c r="AX80" s="71"/>
      <c r="AY80" s="71"/>
      <c r="AZ80" s="73"/>
      <c r="BA80" s="73"/>
      <c r="BB80" s="73"/>
      <c r="BC80" s="73"/>
      <c r="BD80" s="73"/>
      <c r="BE80" s="73"/>
      <c r="BF80" s="73"/>
      <c r="BG80" s="73"/>
      <c r="BH80" s="73"/>
      <c r="BI80" s="73"/>
    </row>
    <row r="81">
      <c r="A81" s="2" t="s">
        <v>335</v>
      </c>
      <c r="B81" s="2" t="s">
        <v>336</v>
      </c>
      <c r="C81" s="13" t="s">
        <v>337</v>
      </c>
      <c r="D81" s="13" t="s">
        <v>338</v>
      </c>
      <c r="E81" s="2">
        <v>9531078.0</v>
      </c>
      <c r="F81" s="94">
        <v>10.0</v>
      </c>
      <c r="G81" s="91">
        <f t="shared" si="1"/>
        <v>100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99"/>
      <c r="S81" s="99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1"/>
      <c r="AE81" s="71"/>
      <c r="AF81" s="71"/>
      <c r="AG81" s="71"/>
      <c r="AH81" s="71"/>
      <c r="AI81" s="71"/>
      <c r="AJ81" s="71"/>
      <c r="AK81" s="71"/>
      <c r="AL81" s="73"/>
      <c r="AM81" s="73"/>
      <c r="AN81" s="73"/>
      <c r="AO81" s="73"/>
      <c r="AP81" s="84"/>
      <c r="AQ81" s="84"/>
      <c r="AR81" s="71"/>
      <c r="AS81" s="71"/>
      <c r="AT81" s="71"/>
      <c r="AU81" s="71"/>
      <c r="AV81" s="71"/>
      <c r="AW81" s="71"/>
      <c r="AX81" s="71"/>
      <c r="AY81" s="71"/>
      <c r="AZ81" s="73"/>
      <c r="BA81" s="73"/>
      <c r="BB81" s="73"/>
      <c r="BC81" s="73"/>
      <c r="BD81" s="73"/>
      <c r="BE81" s="73"/>
      <c r="BF81" s="73"/>
      <c r="BG81" s="73"/>
      <c r="BH81" s="73"/>
      <c r="BI81" s="73"/>
    </row>
    <row r="82">
      <c r="A82" s="2" t="s">
        <v>339</v>
      </c>
      <c r="B82" s="2" t="s">
        <v>340</v>
      </c>
      <c r="C82" s="13" t="s">
        <v>337</v>
      </c>
      <c r="D82" s="13" t="s">
        <v>341</v>
      </c>
      <c r="E82" s="2">
        <v>9531079.0</v>
      </c>
      <c r="F82" s="94">
        <v>8.0</v>
      </c>
      <c r="G82" s="91">
        <f t="shared" si="1"/>
        <v>80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99"/>
      <c r="S82" s="99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1"/>
      <c r="AE82" s="71"/>
      <c r="AF82" s="71"/>
      <c r="AG82" s="71"/>
      <c r="AH82" s="71"/>
      <c r="AI82" s="71"/>
      <c r="AJ82" s="71"/>
      <c r="AK82" s="71"/>
      <c r="AL82" s="73"/>
      <c r="AM82" s="73"/>
      <c r="AN82" s="73"/>
      <c r="AO82" s="73"/>
      <c r="AP82" s="69"/>
      <c r="AQ82" s="69"/>
      <c r="AR82" s="71"/>
      <c r="AS82" s="71"/>
      <c r="AT82" s="71"/>
      <c r="AU82" s="71"/>
      <c r="AV82" s="71"/>
      <c r="AW82" s="71"/>
      <c r="AX82" s="71"/>
      <c r="AY82" s="71"/>
      <c r="AZ82" s="73"/>
      <c r="BA82" s="73"/>
      <c r="BB82" s="73"/>
      <c r="BC82" s="73"/>
      <c r="BD82" s="73"/>
      <c r="BE82" s="73"/>
      <c r="BF82" s="73"/>
      <c r="BG82" s="73"/>
      <c r="BH82" s="73"/>
      <c r="BI82" s="73"/>
    </row>
    <row r="83">
      <c r="A83" s="2" t="s">
        <v>342</v>
      </c>
      <c r="B83" s="2" t="s">
        <v>343</v>
      </c>
      <c r="C83" s="13" t="s">
        <v>344</v>
      </c>
      <c r="D83" s="13" t="s">
        <v>345</v>
      </c>
      <c r="E83" s="2">
        <v>9531080.0</v>
      </c>
      <c r="F83" s="94">
        <v>10.0</v>
      </c>
      <c r="G83" s="91">
        <f t="shared" si="1"/>
        <v>100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99"/>
      <c r="S83" s="99"/>
      <c r="T83" s="73"/>
      <c r="U83" s="73"/>
      <c r="V83" s="73"/>
      <c r="W83" s="73"/>
      <c r="X83" s="71"/>
      <c r="Y83" s="71"/>
      <c r="Z83" s="71"/>
      <c r="AA83" s="71"/>
      <c r="AB83" s="73"/>
      <c r="AC83" s="73"/>
      <c r="AD83" s="71"/>
      <c r="AE83" s="71"/>
      <c r="AF83" s="71"/>
      <c r="AG83" s="71"/>
      <c r="AH83" s="71"/>
      <c r="AI83" s="71"/>
      <c r="AJ83" s="71"/>
      <c r="AK83" s="71"/>
      <c r="AL83" s="73"/>
      <c r="AM83" s="73"/>
      <c r="AN83" s="73"/>
      <c r="AO83" s="73"/>
      <c r="AP83" s="84"/>
      <c r="AQ83" s="84"/>
      <c r="AR83" s="71"/>
      <c r="AS83" s="71"/>
      <c r="AT83" s="71"/>
      <c r="AU83" s="71"/>
      <c r="AV83" s="71"/>
      <c r="AW83" s="71"/>
      <c r="AX83" s="71"/>
      <c r="AY83" s="71"/>
      <c r="AZ83" s="73"/>
      <c r="BA83" s="73"/>
      <c r="BB83" s="73"/>
      <c r="BC83" s="73"/>
      <c r="BD83" s="73"/>
      <c r="BE83" s="73"/>
      <c r="BF83" s="73"/>
      <c r="BG83" s="73"/>
      <c r="BH83" s="73"/>
      <c r="BI83" s="73"/>
    </row>
    <row r="84">
      <c r="A84" s="2" t="s">
        <v>346</v>
      </c>
      <c r="B84" s="2" t="s">
        <v>347</v>
      </c>
      <c r="C84" s="13" t="s">
        <v>348</v>
      </c>
      <c r="D84" s="13" t="s">
        <v>65</v>
      </c>
      <c r="E84" s="2">
        <v>9531081.0</v>
      </c>
      <c r="F84" s="94">
        <v>10.0</v>
      </c>
      <c r="G84" s="91">
        <f t="shared" si="1"/>
        <v>100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99"/>
      <c r="S84" s="99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1"/>
      <c r="AE84" s="71"/>
      <c r="AF84" s="71"/>
      <c r="AG84" s="71"/>
      <c r="AH84" s="71"/>
      <c r="AI84" s="71"/>
      <c r="AJ84" s="71"/>
      <c r="AK84" s="71"/>
      <c r="AL84" s="73"/>
      <c r="AM84" s="73"/>
      <c r="AN84" s="73"/>
      <c r="AO84" s="73"/>
      <c r="AP84" s="55"/>
      <c r="AQ84" s="55"/>
      <c r="AR84" s="71"/>
      <c r="AS84" s="71"/>
      <c r="AT84" s="71"/>
      <c r="AU84" s="71"/>
      <c r="AV84" s="71"/>
      <c r="AW84" s="71"/>
      <c r="AX84" s="71"/>
      <c r="AY84" s="71"/>
      <c r="AZ84" s="73"/>
      <c r="BA84" s="73"/>
      <c r="BB84" s="73"/>
      <c r="BC84" s="73"/>
      <c r="BD84" s="73"/>
      <c r="BE84" s="73"/>
      <c r="BF84" s="73"/>
      <c r="BG84" s="73"/>
      <c r="BH84" s="73"/>
      <c r="BI84" s="73"/>
    </row>
    <row r="85">
      <c r="A85" s="2" t="s">
        <v>349</v>
      </c>
      <c r="B85" s="2" t="s">
        <v>350</v>
      </c>
      <c r="C85" s="13" t="s">
        <v>351</v>
      </c>
      <c r="D85" s="13" t="s">
        <v>90</v>
      </c>
      <c r="E85" s="2">
        <v>9531083.0</v>
      </c>
      <c r="F85" s="94">
        <v>10.0</v>
      </c>
      <c r="G85" s="91">
        <f t="shared" si="1"/>
        <v>100</v>
      </c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83"/>
      <c r="U85" s="83"/>
      <c r="V85" s="83"/>
      <c r="W85" s="83"/>
      <c r="X85" s="83"/>
      <c r="Y85" s="83"/>
      <c r="Z85" s="83"/>
      <c r="AA85" s="75"/>
      <c r="AB85" s="83"/>
      <c r="AC85" s="83"/>
      <c r="AD85" s="75"/>
      <c r="AE85" s="75"/>
      <c r="AF85" s="75"/>
      <c r="AG85" s="75"/>
      <c r="AH85" s="75"/>
      <c r="AI85" s="75"/>
      <c r="AJ85" s="75"/>
      <c r="AK85" s="75"/>
      <c r="AL85" s="83"/>
      <c r="AM85" s="83"/>
      <c r="AN85" s="83"/>
      <c r="AO85" s="83"/>
      <c r="AP85" s="82"/>
      <c r="AQ85" s="82"/>
      <c r="AR85" s="75"/>
      <c r="AS85" s="75"/>
      <c r="AT85" s="75"/>
      <c r="AU85" s="75"/>
      <c r="AV85" s="75"/>
      <c r="AW85" s="75"/>
      <c r="AX85" s="75"/>
      <c r="AY85" s="75"/>
      <c r="AZ85" s="83"/>
      <c r="BA85" s="83"/>
      <c r="BB85" s="83"/>
      <c r="BC85" s="83"/>
      <c r="BD85" s="83"/>
      <c r="BE85" s="83"/>
      <c r="BF85" s="83"/>
      <c r="BG85" s="83"/>
      <c r="BH85" s="83"/>
      <c r="BI85" s="83"/>
    </row>
    <row r="86">
      <c r="A86" s="2" t="s">
        <v>352</v>
      </c>
      <c r="B86" s="2" t="s">
        <v>353</v>
      </c>
      <c r="C86" s="13" t="s">
        <v>354</v>
      </c>
      <c r="D86" s="13" t="s">
        <v>65</v>
      </c>
      <c r="E86" s="2">
        <v>9531086.0</v>
      </c>
      <c r="F86" s="94">
        <v>10.0</v>
      </c>
      <c r="G86" s="91">
        <f t="shared" si="1"/>
        <v>100</v>
      </c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99"/>
      <c r="S86" s="99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1"/>
      <c r="AE86" s="71"/>
      <c r="AF86" s="71"/>
      <c r="AG86" s="71"/>
      <c r="AH86" s="71"/>
      <c r="AI86" s="71"/>
      <c r="AJ86" s="71"/>
      <c r="AK86" s="71"/>
      <c r="AL86" s="73"/>
      <c r="AM86" s="73"/>
      <c r="AN86" s="73"/>
      <c r="AO86" s="73"/>
      <c r="AP86" s="55"/>
      <c r="AQ86" s="55"/>
      <c r="AR86" s="71"/>
      <c r="AS86" s="71"/>
      <c r="AT86" s="71"/>
      <c r="AU86" s="71"/>
      <c r="AV86" s="71"/>
      <c r="AW86" s="71"/>
      <c r="AX86" s="71"/>
      <c r="AY86" s="71"/>
      <c r="AZ86" s="73"/>
      <c r="BA86" s="73"/>
      <c r="BB86" s="73"/>
      <c r="BC86" s="73"/>
      <c r="BD86" s="73"/>
      <c r="BE86" s="73"/>
      <c r="BF86" s="73"/>
      <c r="BG86" s="73"/>
      <c r="BH86" s="73"/>
      <c r="BI86" s="73"/>
    </row>
    <row r="87">
      <c r="A87" s="2" t="s">
        <v>355</v>
      </c>
      <c r="B87" s="2" t="s">
        <v>356</v>
      </c>
      <c r="C87" s="13" t="s">
        <v>357</v>
      </c>
      <c r="D87" s="13" t="s">
        <v>65</v>
      </c>
      <c r="E87" s="2">
        <v>9531087.0</v>
      </c>
      <c r="F87" s="94">
        <v>10.0</v>
      </c>
      <c r="G87" s="91">
        <f t="shared" si="1"/>
        <v>100</v>
      </c>
      <c r="H87" s="42"/>
      <c r="I87" s="42"/>
      <c r="J87" s="42"/>
      <c r="K87" s="42"/>
      <c r="L87" s="54"/>
      <c r="M87" s="54"/>
      <c r="N87" s="54"/>
      <c r="O87" s="54"/>
      <c r="P87" s="54"/>
      <c r="Q87" s="54"/>
      <c r="R87" s="54"/>
      <c r="S87" s="54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75"/>
      <c r="AE87" s="75"/>
      <c r="AF87" s="75"/>
      <c r="AG87" s="75"/>
      <c r="AH87" s="75"/>
      <c r="AI87" s="75"/>
      <c r="AJ87" s="75"/>
      <c r="AK87" s="75"/>
      <c r="AL87" s="83"/>
      <c r="AM87" s="83"/>
      <c r="AN87" s="83"/>
      <c r="AO87" s="83"/>
      <c r="AP87" s="82"/>
      <c r="AQ87" s="82"/>
      <c r="AR87" s="75"/>
      <c r="AS87" s="75"/>
      <c r="AT87" s="75"/>
      <c r="AU87" s="75"/>
      <c r="AV87" s="75"/>
      <c r="AW87" s="75"/>
      <c r="AX87" s="75"/>
      <c r="AY87" s="75"/>
      <c r="AZ87" s="83"/>
      <c r="BA87" s="83"/>
      <c r="BB87" s="83"/>
      <c r="BC87" s="83"/>
      <c r="BD87" s="83"/>
      <c r="BE87" s="83"/>
      <c r="BF87" s="83"/>
      <c r="BG87" s="83"/>
      <c r="BH87" s="83"/>
      <c r="BI87" s="83"/>
    </row>
    <row r="88">
      <c r="A88" s="2" t="s">
        <v>358</v>
      </c>
      <c r="B88" s="2" t="s">
        <v>359</v>
      </c>
      <c r="C88" s="13" t="s">
        <v>360</v>
      </c>
      <c r="D88" s="13" t="s">
        <v>361</v>
      </c>
      <c r="E88" s="2">
        <v>9531088.0</v>
      </c>
      <c r="F88" s="102"/>
      <c r="G88" s="91">
        <f t="shared" si="1"/>
        <v>0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98"/>
      <c r="S88" s="98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49"/>
      <c r="AQ88" s="49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</row>
    <row r="89">
      <c r="A89" s="2" t="s">
        <v>362</v>
      </c>
      <c r="B89" s="2" t="s">
        <v>363</v>
      </c>
      <c r="C89" s="13" t="s">
        <v>364</v>
      </c>
      <c r="D89" s="13" t="s">
        <v>151</v>
      </c>
      <c r="E89" s="2">
        <v>9531090.0</v>
      </c>
      <c r="F89" s="92">
        <v>9.0</v>
      </c>
      <c r="G89" s="91">
        <f t="shared" si="1"/>
        <v>90</v>
      </c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99"/>
      <c r="S89" s="99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1"/>
      <c r="AE89" s="71"/>
      <c r="AF89" s="71"/>
      <c r="AG89" s="71"/>
      <c r="AH89" s="71"/>
      <c r="AI89" s="71"/>
      <c r="AJ89" s="71"/>
      <c r="AK89" s="71"/>
      <c r="AL89" s="73"/>
      <c r="AM89" s="73"/>
      <c r="AN89" s="73"/>
      <c r="AO89" s="73"/>
      <c r="AP89" s="82"/>
      <c r="AQ89" s="82"/>
      <c r="AR89" s="71"/>
      <c r="AS89" s="71"/>
      <c r="AT89" s="71"/>
      <c r="AU89" s="71"/>
      <c r="AV89" s="71"/>
      <c r="AW89" s="71"/>
      <c r="AX89" s="71"/>
      <c r="AY89" s="71"/>
      <c r="AZ89" s="73"/>
      <c r="BA89" s="73"/>
      <c r="BB89" s="73"/>
      <c r="BC89" s="73"/>
      <c r="BD89" s="73"/>
      <c r="BE89" s="73"/>
      <c r="BF89" s="73"/>
      <c r="BG89" s="73"/>
      <c r="BH89" s="73"/>
      <c r="BI89" s="73"/>
    </row>
    <row r="90">
      <c r="A90" s="2" t="s">
        <v>365</v>
      </c>
      <c r="B90" s="2" t="s">
        <v>366</v>
      </c>
      <c r="C90" s="13" t="s">
        <v>367</v>
      </c>
      <c r="D90" s="13" t="s">
        <v>25</v>
      </c>
      <c r="E90" s="2">
        <v>9531091.0</v>
      </c>
      <c r="F90" s="94">
        <v>10.0</v>
      </c>
      <c r="G90" s="91">
        <f t="shared" si="1"/>
        <v>100</v>
      </c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99"/>
      <c r="S90" s="99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1"/>
      <c r="AE90" s="71"/>
      <c r="AF90" s="71"/>
      <c r="AG90" s="71"/>
      <c r="AH90" s="71"/>
      <c r="AI90" s="71"/>
      <c r="AJ90" s="71"/>
      <c r="AK90" s="71"/>
      <c r="AL90" s="73"/>
      <c r="AM90" s="73"/>
      <c r="AN90" s="73"/>
      <c r="AO90" s="73"/>
      <c r="AP90" s="55"/>
      <c r="AQ90" s="55"/>
      <c r="AR90" s="71"/>
      <c r="AS90" s="71"/>
      <c r="AT90" s="71"/>
      <c r="AU90" s="71"/>
      <c r="AV90" s="71"/>
      <c r="AW90" s="71"/>
      <c r="AX90" s="71"/>
      <c r="AY90" s="71"/>
      <c r="AZ90" s="73"/>
      <c r="BA90" s="73"/>
      <c r="BB90" s="73"/>
      <c r="BC90" s="73"/>
      <c r="BD90" s="73"/>
      <c r="BE90" s="73"/>
      <c r="BF90" s="73"/>
      <c r="BG90" s="73"/>
      <c r="BH90" s="73"/>
      <c r="BI90" s="73"/>
    </row>
    <row r="91">
      <c r="A91" s="2" t="s">
        <v>368</v>
      </c>
      <c r="B91" s="2" t="s">
        <v>369</v>
      </c>
      <c r="C91" s="13" t="s">
        <v>370</v>
      </c>
      <c r="D91" s="13" t="s">
        <v>371</v>
      </c>
      <c r="E91" s="2">
        <v>9531092.0</v>
      </c>
      <c r="F91" s="102"/>
      <c r="G91" s="91">
        <f t="shared" si="1"/>
        <v>0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98"/>
      <c r="S91" s="98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8"/>
      <c r="AQ91" s="78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</row>
    <row r="92">
      <c r="A92" s="2" t="s">
        <v>372</v>
      </c>
      <c r="B92" s="2" t="s">
        <v>373</v>
      </c>
      <c r="C92" s="13" t="s">
        <v>374</v>
      </c>
      <c r="D92" s="13" t="s">
        <v>375</v>
      </c>
      <c r="E92" s="2">
        <v>9531093.0</v>
      </c>
      <c r="F92" s="97"/>
      <c r="G92" s="91">
        <f t="shared" si="1"/>
        <v>0</v>
      </c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99"/>
      <c r="S92" s="99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1"/>
      <c r="AE92" s="71"/>
      <c r="AF92" s="71"/>
      <c r="AG92" s="71"/>
      <c r="AH92" s="71"/>
      <c r="AI92" s="71"/>
      <c r="AJ92" s="71"/>
      <c r="AK92" s="71"/>
      <c r="AL92" s="73"/>
      <c r="AM92" s="73"/>
      <c r="AN92" s="73"/>
      <c r="AO92" s="73"/>
      <c r="AP92" s="42"/>
      <c r="AQ92" s="42"/>
      <c r="AR92" s="71"/>
      <c r="AS92" s="71"/>
      <c r="AT92" s="71"/>
      <c r="AU92" s="71"/>
      <c r="AV92" s="71"/>
      <c r="AW92" s="71"/>
      <c r="AX92" s="71"/>
      <c r="AY92" s="71"/>
      <c r="AZ92" s="73"/>
      <c r="BA92" s="73"/>
      <c r="BB92" s="73"/>
      <c r="BC92" s="73"/>
      <c r="BD92" s="73"/>
      <c r="BE92" s="73"/>
      <c r="BF92" s="73"/>
      <c r="BG92" s="73"/>
      <c r="BH92" s="73"/>
      <c r="BI92" s="73"/>
    </row>
    <row r="93">
      <c r="A93" s="2" t="s">
        <v>376</v>
      </c>
      <c r="B93" s="2" t="s">
        <v>377</v>
      </c>
      <c r="C93" s="13" t="s">
        <v>378</v>
      </c>
      <c r="D93" s="13" t="s">
        <v>379</v>
      </c>
      <c r="E93" s="2">
        <v>9531094.0</v>
      </c>
      <c r="F93" s="102"/>
      <c r="G93" s="91">
        <f t="shared" si="1"/>
        <v>0</v>
      </c>
      <c r="H93" s="50"/>
      <c r="I93" s="50"/>
      <c r="J93" s="50"/>
      <c r="K93" s="50"/>
      <c r="L93" s="42"/>
      <c r="M93" s="42"/>
      <c r="N93" s="42"/>
      <c r="O93" s="42"/>
      <c r="P93" s="42"/>
      <c r="Q93" s="42"/>
      <c r="R93" s="99"/>
      <c r="S93" s="99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8"/>
      <c r="AQ93" s="78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</row>
    <row r="94">
      <c r="A94" s="2" t="s">
        <v>380</v>
      </c>
      <c r="B94" s="2" t="s">
        <v>381</v>
      </c>
      <c r="C94" s="13" t="s">
        <v>382</v>
      </c>
      <c r="D94" s="13" t="s">
        <v>199</v>
      </c>
      <c r="E94" s="2">
        <v>9531095.0</v>
      </c>
      <c r="F94" s="92">
        <v>10.0</v>
      </c>
      <c r="G94" s="91">
        <f t="shared" si="1"/>
        <v>100</v>
      </c>
      <c r="H94" s="50"/>
      <c r="I94" s="50"/>
      <c r="J94" s="50"/>
      <c r="K94" s="50"/>
      <c r="L94" s="42"/>
      <c r="M94" s="42"/>
      <c r="N94" s="42"/>
      <c r="O94" s="42"/>
      <c r="P94" s="42"/>
      <c r="Q94" s="42"/>
      <c r="R94" s="99"/>
      <c r="S94" s="99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49"/>
      <c r="AQ94" s="49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</row>
    <row r="95">
      <c r="A95" s="2" t="s">
        <v>383</v>
      </c>
      <c r="B95" s="2" t="s">
        <v>384</v>
      </c>
      <c r="C95" s="13" t="s">
        <v>385</v>
      </c>
      <c r="D95" s="13" t="s">
        <v>86</v>
      </c>
      <c r="E95" s="2">
        <v>9531096.0</v>
      </c>
      <c r="F95" s="96"/>
      <c r="G95" s="91">
        <f t="shared" si="1"/>
        <v>0</v>
      </c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99"/>
      <c r="S95" s="99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1"/>
      <c r="AE95" s="71"/>
      <c r="AF95" s="71"/>
      <c r="AG95" s="71"/>
      <c r="AH95" s="71"/>
      <c r="AI95" s="71"/>
      <c r="AJ95" s="71"/>
      <c r="AK95" s="71"/>
      <c r="AL95" s="73"/>
      <c r="AM95" s="73"/>
      <c r="AN95" s="73"/>
      <c r="AO95" s="73"/>
      <c r="AP95" s="82"/>
      <c r="AQ95" s="82"/>
      <c r="AR95" s="71"/>
      <c r="AS95" s="71"/>
      <c r="AT95" s="71"/>
      <c r="AU95" s="71"/>
      <c r="AV95" s="71"/>
      <c r="AW95" s="71"/>
      <c r="AX95" s="71"/>
      <c r="AY95" s="71"/>
      <c r="AZ95" s="73"/>
      <c r="BA95" s="73"/>
      <c r="BB95" s="73"/>
      <c r="BC95" s="73"/>
      <c r="BD95" s="73"/>
      <c r="BE95" s="73"/>
      <c r="BF95" s="73"/>
      <c r="BG95" s="73"/>
      <c r="BH95" s="73"/>
      <c r="BI95" s="73"/>
    </row>
    <row r="96">
      <c r="A96" s="2" t="s">
        <v>386</v>
      </c>
      <c r="B96" s="2" t="s">
        <v>387</v>
      </c>
      <c r="C96" s="13" t="s">
        <v>388</v>
      </c>
      <c r="D96" s="13" t="s">
        <v>389</v>
      </c>
      <c r="E96" s="2">
        <v>9531401.0</v>
      </c>
      <c r="F96" s="94">
        <v>10.0</v>
      </c>
      <c r="G96" s="91">
        <f t="shared" si="1"/>
        <v>100</v>
      </c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99"/>
      <c r="S96" s="99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1"/>
      <c r="AE96" s="71"/>
      <c r="AF96" s="71"/>
      <c r="AG96" s="71"/>
      <c r="AH96" s="71"/>
      <c r="AI96" s="71"/>
      <c r="AJ96" s="71"/>
      <c r="AK96" s="71"/>
      <c r="AL96" s="73"/>
      <c r="AM96" s="73"/>
      <c r="AN96" s="73"/>
      <c r="AO96" s="73"/>
      <c r="AP96" s="55"/>
      <c r="AQ96" s="55"/>
      <c r="AR96" s="71"/>
      <c r="AS96" s="71"/>
      <c r="AT96" s="71"/>
      <c r="AU96" s="71"/>
      <c r="AV96" s="71"/>
      <c r="AW96" s="71"/>
      <c r="AX96" s="71"/>
      <c r="AY96" s="71"/>
      <c r="AZ96" s="73"/>
      <c r="BA96" s="73"/>
      <c r="BB96" s="73"/>
      <c r="BC96" s="73"/>
      <c r="BD96" s="73"/>
      <c r="BE96" s="73"/>
      <c r="BF96" s="73"/>
      <c r="BG96" s="73"/>
      <c r="BH96" s="73"/>
      <c r="BI96" s="73"/>
    </row>
    <row r="97">
      <c r="A97" s="2" t="s">
        <v>390</v>
      </c>
      <c r="B97" s="2" t="s">
        <v>391</v>
      </c>
      <c r="C97" s="13" t="s">
        <v>392</v>
      </c>
      <c r="D97" s="13" t="s">
        <v>393</v>
      </c>
      <c r="E97" s="2">
        <v>9531403.0</v>
      </c>
      <c r="F97" s="94">
        <v>10.0</v>
      </c>
      <c r="G97" s="91">
        <f t="shared" si="1"/>
        <v>100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99"/>
      <c r="S97" s="99"/>
      <c r="T97" s="73"/>
      <c r="U97" s="73"/>
      <c r="V97" s="73"/>
      <c r="W97" s="73"/>
      <c r="X97" s="71"/>
      <c r="Y97" s="71"/>
      <c r="Z97" s="73"/>
      <c r="AA97" s="73"/>
      <c r="AB97" s="73"/>
      <c r="AC97" s="73"/>
      <c r="AD97" s="71"/>
      <c r="AE97" s="71"/>
      <c r="AF97" s="71"/>
      <c r="AG97" s="71"/>
      <c r="AH97" s="71"/>
      <c r="AI97" s="71"/>
      <c r="AJ97" s="71"/>
      <c r="AK97" s="71"/>
      <c r="AL97" s="73"/>
      <c r="AM97" s="73"/>
      <c r="AN97" s="73"/>
      <c r="AO97" s="73"/>
      <c r="AP97" s="84"/>
      <c r="AQ97" s="84"/>
      <c r="AR97" s="71"/>
      <c r="AS97" s="71"/>
      <c r="AT97" s="71"/>
      <c r="AU97" s="71"/>
      <c r="AV97" s="71"/>
      <c r="AW97" s="71"/>
      <c r="AX97" s="71"/>
      <c r="AY97" s="71"/>
      <c r="AZ97" s="73"/>
      <c r="BA97" s="73"/>
      <c r="BB97" s="73"/>
      <c r="BC97" s="73"/>
      <c r="BD97" s="73"/>
      <c r="BE97" s="73"/>
      <c r="BF97" s="73"/>
      <c r="BG97" s="73"/>
      <c r="BH97" s="73"/>
      <c r="BI97" s="73"/>
    </row>
    <row r="98">
      <c r="A98" s="2" t="s">
        <v>394</v>
      </c>
      <c r="B98" s="2" t="s">
        <v>395</v>
      </c>
      <c r="C98" s="13" t="s">
        <v>396</v>
      </c>
      <c r="D98" s="13" t="s">
        <v>397</v>
      </c>
      <c r="E98" s="2">
        <v>9531405.0</v>
      </c>
      <c r="F98" s="92">
        <v>10.0</v>
      </c>
      <c r="G98" s="91">
        <f t="shared" si="1"/>
        <v>100</v>
      </c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99"/>
      <c r="S98" s="99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1"/>
      <c r="AE98" s="71"/>
      <c r="AF98" s="71"/>
      <c r="AG98" s="71"/>
      <c r="AH98" s="71"/>
      <c r="AI98" s="71"/>
      <c r="AJ98" s="71"/>
      <c r="AK98" s="71"/>
      <c r="AL98" s="73"/>
      <c r="AM98" s="73"/>
      <c r="AN98" s="73"/>
      <c r="AO98" s="73"/>
      <c r="AP98" s="42"/>
      <c r="AQ98" s="42"/>
      <c r="AR98" s="71"/>
      <c r="AS98" s="71"/>
      <c r="AT98" s="71"/>
      <c r="AU98" s="71"/>
      <c r="AV98" s="71"/>
      <c r="AW98" s="71"/>
      <c r="AX98" s="71"/>
      <c r="AY98" s="71"/>
      <c r="AZ98" s="73"/>
      <c r="BA98" s="73"/>
      <c r="BB98" s="73"/>
      <c r="BC98" s="73"/>
      <c r="BD98" s="73"/>
      <c r="BE98" s="73"/>
      <c r="BF98" s="73"/>
      <c r="BG98" s="73"/>
      <c r="BH98" s="73"/>
      <c r="BI98" s="73"/>
    </row>
    <row r="99">
      <c r="A99" s="2" t="s">
        <v>398</v>
      </c>
      <c r="B99" s="2" t="s">
        <v>399</v>
      </c>
      <c r="C99" s="13" t="s">
        <v>400</v>
      </c>
      <c r="D99" s="13" t="s">
        <v>401</v>
      </c>
      <c r="E99" s="2">
        <v>9531406.0</v>
      </c>
      <c r="F99" s="92">
        <v>8.0</v>
      </c>
      <c r="G99" s="91">
        <f t="shared" si="1"/>
        <v>80</v>
      </c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99"/>
      <c r="S99" s="99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1"/>
      <c r="AE99" s="71"/>
      <c r="AF99" s="71"/>
      <c r="AG99" s="71"/>
      <c r="AH99" s="71"/>
      <c r="AI99" s="71"/>
      <c r="AJ99" s="71"/>
      <c r="AK99" s="71"/>
      <c r="AL99" s="73"/>
      <c r="AM99" s="73"/>
      <c r="AN99" s="73"/>
      <c r="AO99" s="73"/>
      <c r="AP99" s="84"/>
      <c r="AQ99" s="84"/>
      <c r="AR99" s="71"/>
      <c r="AS99" s="71"/>
      <c r="AT99" s="71"/>
      <c r="AU99" s="71"/>
      <c r="AV99" s="71"/>
      <c r="AW99" s="71"/>
      <c r="AX99" s="71"/>
      <c r="AY99" s="71"/>
      <c r="AZ99" s="73"/>
      <c r="BA99" s="73"/>
      <c r="BB99" s="73"/>
      <c r="BC99" s="73"/>
      <c r="BD99" s="73"/>
      <c r="BE99" s="73"/>
      <c r="BF99" s="73"/>
      <c r="BG99" s="73"/>
      <c r="BH99" s="73"/>
      <c r="BI99" s="73"/>
    </row>
    <row r="100">
      <c r="A100" s="2" t="s">
        <v>402</v>
      </c>
      <c r="B100" s="2" t="s">
        <v>403</v>
      </c>
      <c r="C100" s="13" t="s">
        <v>404</v>
      </c>
      <c r="D100" s="13" t="s">
        <v>405</v>
      </c>
      <c r="E100" s="2">
        <v>9531414.0</v>
      </c>
      <c r="F100" s="92">
        <v>10.0</v>
      </c>
      <c r="G100" s="91">
        <f t="shared" si="1"/>
        <v>100</v>
      </c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75"/>
      <c r="AE100" s="75"/>
      <c r="AF100" s="75"/>
      <c r="AG100" s="75"/>
      <c r="AH100" s="75"/>
      <c r="AI100" s="75"/>
      <c r="AJ100" s="75"/>
      <c r="AK100" s="75"/>
      <c r="AL100" s="83"/>
      <c r="AM100" s="83"/>
      <c r="AN100" s="83"/>
      <c r="AO100" s="83"/>
      <c r="AP100" s="55"/>
      <c r="AQ100" s="55"/>
      <c r="AR100" s="75"/>
      <c r="AS100" s="75"/>
      <c r="AT100" s="75"/>
      <c r="AU100" s="75"/>
      <c r="AV100" s="75"/>
      <c r="AW100" s="75"/>
      <c r="AX100" s="75"/>
      <c r="AY100" s="75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</row>
    <row r="101">
      <c r="A101" s="2" t="s">
        <v>406</v>
      </c>
      <c r="B101" s="2" t="s">
        <v>407</v>
      </c>
      <c r="C101" s="13" t="s">
        <v>408</v>
      </c>
      <c r="D101" s="13" t="s">
        <v>409</v>
      </c>
      <c r="E101" s="2">
        <v>9531417.0</v>
      </c>
      <c r="F101" s="96"/>
      <c r="G101" s="91">
        <f t="shared" si="1"/>
        <v>0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99"/>
      <c r="S101" s="99"/>
      <c r="T101" s="73"/>
      <c r="U101" s="73"/>
      <c r="V101" s="73"/>
      <c r="W101" s="73"/>
      <c r="X101" s="73"/>
      <c r="Y101" s="73"/>
      <c r="Z101" s="71"/>
      <c r="AA101" s="71"/>
      <c r="AB101" s="73"/>
      <c r="AC101" s="73"/>
      <c r="AD101" s="71"/>
      <c r="AE101" s="71"/>
      <c r="AF101" s="71"/>
      <c r="AG101" s="71"/>
      <c r="AH101" s="71"/>
      <c r="AI101" s="71"/>
      <c r="AJ101" s="71"/>
      <c r="AK101" s="71"/>
      <c r="AL101" s="73"/>
      <c r="AM101" s="73"/>
      <c r="AN101" s="73"/>
      <c r="AO101" s="73"/>
      <c r="AP101" s="84"/>
      <c r="AQ101" s="84"/>
      <c r="AR101" s="71"/>
      <c r="AS101" s="71"/>
      <c r="AT101" s="71"/>
      <c r="AU101" s="71"/>
      <c r="AV101" s="71"/>
      <c r="AW101" s="71"/>
      <c r="AX101" s="71"/>
      <c r="AY101" s="71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</row>
    <row r="102">
      <c r="A102" s="2" t="s">
        <v>410</v>
      </c>
      <c r="B102" s="2" t="s">
        <v>411</v>
      </c>
      <c r="C102" s="13" t="s">
        <v>412</v>
      </c>
      <c r="D102" s="13" t="s">
        <v>413</v>
      </c>
      <c r="E102" s="2">
        <v>9531420.0</v>
      </c>
      <c r="F102" s="92">
        <v>8.0</v>
      </c>
      <c r="G102" s="91">
        <f t="shared" si="1"/>
        <v>80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99"/>
      <c r="S102" s="99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1"/>
      <c r="AE102" s="71"/>
      <c r="AF102" s="71"/>
      <c r="AG102" s="71"/>
      <c r="AH102" s="71"/>
      <c r="AI102" s="71"/>
      <c r="AJ102" s="71"/>
      <c r="AK102" s="71"/>
      <c r="AL102" s="73"/>
      <c r="AM102" s="73"/>
      <c r="AN102" s="73"/>
      <c r="AO102" s="73"/>
      <c r="AP102" s="42"/>
      <c r="AQ102" s="42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3"/>
      <c r="BG102" s="73"/>
      <c r="BH102" s="73"/>
      <c r="BI102" s="73"/>
    </row>
    <row r="103">
      <c r="A103" s="2" t="s">
        <v>414</v>
      </c>
      <c r="B103" s="2" t="s">
        <v>415</v>
      </c>
      <c r="C103" s="13" t="s">
        <v>416</v>
      </c>
      <c r="D103" s="13" t="s">
        <v>417</v>
      </c>
      <c r="E103" s="2">
        <v>9531422.0</v>
      </c>
      <c r="F103" s="92">
        <v>10.0</v>
      </c>
      <c r="G103" s="91">
        <f t="shared" si="1"/>
        <v>100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99"/>
      <c r="S103" s="99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1"/>
      <c r="AE103" s="71"/>
      <c r="AF103" s="71"/>
      <c r="AG103" s="71"/>
      <c r="AH103" s="71"/>
      <c r="AI103" s="71"/>
      <c r="AJ103" s="71"/>
      <c r="AK103" s="71"/>
      <c r="AL103" s="73"/>
      <c r="AM103" s="73"/>
      <c r="AN103" s="73"/>
      <c r="AO103" s="73"/>
      <c r="AP103" s="84"/>
      <c r="AQ103" s="84"/>
      <c r="AR103" s="71"/>
      <c r="AS103" s="71"/>
      <c r="AT103" s="71"/>
      <c r="AU103" s="71"/>
      <c r="AV103" s="71"/>
      <c r="AW103" s="71"/>
      <c r="AX103" s="71"/>
      <c r="AY103" s="71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</row>
    <row r="104">
      <c r="A104" s="2" t="s">
        <v>418</v>
      </c>
      <c r="B104" s="2" t="s">
        <v>419</v>
      </c>
      <c r="C104" s="13" t="s">
        <v>420</v>
      </c>
      <c r="D104" s="13" t="s">
        <v>421</v>
      </c>
      <c r="E104" s="2">
        <v>9531424.0</v>
      </c>
      <c r="F104" s="94">
        <v>10.0</v>
      </c>
      <c r="G104" s="91">
        <f t="shared" si="1"/>
        <v>100</v>
      </c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99"/>
      <c r="S104" s="99"/>
      <c r="T104" s="73"/>
      <c r="U104" s="73"/>
      <c r="V104" s="73"/>
      <c r="W104" s="73"/>
      <c r="X104" s="73"/>
      <c r="Y104" s="73"/>
      <c r="Z104" s="71"/>
      <c r="AA104" s="71"/>
      <c r="AB104" s="73"/>
      <c r="AC104" s="73"/>
      <c r="AD104" s="71"/>
      <c r="AE104" s="71"/>
      <c r="AF104" s="71"/>
      <c r="AG104" s="71"/>
      <c r="AH104" s="71"/>
      <c r="AI104" s="71"/>
      <c r="AJ104" s="71"/>
      <c r="AK104" s="71"/>
      <c r="AL104" s="73"/>
      <c r="AM104" s="73"/>
      <c r="AN104" s="73"/>
      <c r="AO104" s="73"/>
      <c r="AP104" s="55"/>
      <c r="AQ104" s="55"/>
      <c r="AR104" s="71"/>
      <c r="AS104" s="71"/>
      <c r="AT104" s="71"/>
      <c r="AU104" s="71"/>
      <c r="AV104" s="71"/>
      <c r="AW104" s="71"/>
      <c r="AX104" s="71"/>
      <c r="AY104" s="71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</row>
    <row r="105">
      <c r="A105" s="2" t="s">
        <v>422</v>
      </c>
      <c r="B105" s="2" t="s">
        <v>423</v>
      </c>
      <c r="C105" s="13" t="s">
        <v>424</v>
      </c>
      <c r="D105" s="13" t="s">
        <v>425</v>
      </c>
      <c r="E105" s="2">
        <v>9531432.0</v>
      </c>
      <c r="F105" s="94">
        <v>10.0</v>
      </c>
      <c r="G105" s="91">
        <f t="shared" si="1"/>
        <v>100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99"/>
      <c r="S105" s="99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1"/>
      <c r="AE105" s="71"/>
      <c r="AF105" s="71"/>
      <c r="AG105" s="71"/>
      <c r="AH105" s="71"/>
      <c r="AI105" s="71"/>
      <c r="AJ105" s="71"/>
      <c r="AK105" s="71"/>
      <c r="AL105" s="73"/>
      <c r="AM105" s="73"/>
      <c r="AN105" s="73"/>
      <c r="AO105" s="73"/>
      <c r="AP105" s="84"/>
      <c r="AQ105" s="84"/>
      <c r="AR105" s="71"/>
      <c r="AS105" s="71"/>
      <c r="AT105" s="71"/>
      <c r="AU105" s="71"/>
      <c r="AV105" s="71"/>
      <c r="AW105" s="71"/>
      <c r="AX105" s="71"/>
      <c r="AY105" s="71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</row>
    <row r="106">
      <c r="A106" s="2" t="s">
        <v>426</v>
      </c>
      <c r="B106" s="2" t="s">
        <v>427</v>
      </c>
      <c r="C106" s="13" t="s">
        <v>428</v>
      </c>
      <c r="D106" s="13" t="s">
        <v>90</v>
      </c>
      <c r="E106" s="2">
        <v>9531436.0</v>
      </c>
      <c r="F106" s="95"/>
      <c r="G106" s="91">
        <f t="shared" si="1"/>
        <v>0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98"/>
      <c r="S106" s="98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49"/>
      <c r="AQ106" s="49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</row>
    <row r="107">
      <c r="A107" s="2" t="s">
        <v>429</v>
      </c>
      <c r="B107" s="2" t="s">
        <v>430</v>
      </c>
      <c r="C107" s="13" t="s">
        <v>431</v>
      </c>
      <c r="D107" s="13" t="s">
        <v>54</v>
      </c>
      <c r="E107" s="2">
        <v>9531801.0</v>
      </c>
      <c r="F107" s="94">
        <v>10.0</v>
      </c>
      <c r="G107" s="91">
        <f t="shared" si="1"/>
        <v>100</v>
      </c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99"/>
      <c r="S107" s="99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1"/>
      <c r="AE107" s="71"/>
      <c r="AF107" s="71"/>
      <c r="AG107" s="71"/>
      <c r="AH107" s="71"/>
      <c r="AI107" s="71"/>
      <c r="AJ107" s="71"/>
      <c r="AK107" s="71"/>
      <c r="AL107" s="73"/>
      <c r="AM107" s="73"/>
      <c r="AN107" s="73"/>
      <c r="AO107" s="73"/>
      <c r="AP107" s="82"/>
      <c r="AQ107" s="82"/>
      <c r="AR107" s="71"/>
      <c r="AS107" s="71"/>
      <c r="AT107" s="71"/>
      <c r="AU107" s="71"/>
      <c r="AV107" s="71"/>
      <c r="AW107" s="71"/>
      <c r="AX107" s="71"/>
      <c r="AY107" s="71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</row>
    <row r="108">
      <c r="A108" s="2" t="s">
        <v>432</v>
      </c>
      <c r="B108" s="2" t="s">
        <v>433</v>
      </c>
      <c r="C108" s="13" t="s">
        <v>434</v>
      </c>
      <c r="D108" s="13" t="s">
        <v>65</v>
      </c>
      <c r="E108" s="2">
        <v>9531802.0</v>
      </c>
      <c r="F108" s="96"/>
      <c r="G108" s="91">
        <f t="shared" si="1"/>
        <v>0</v>
      </c>
      <c r="H108" s="42"/>
      <c r="I108" s="42"/>
      <c r="J108" s="42"/>
      <c r="K108" s="105"/>
      <c r="L108" s="42"/>
      <c r="M108" s="42"/>
      <c r="N108" s="42"/>
      <c r="O108" s="42"/>
      <c r="P108" s="42"/>
      <c r="Q108" s="42"/>
      <c r="R108" s="99"/>
      <c r="S108" s="99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1"/>
      <c r="AE108" s="71"/>
      <c r="AF108" s="71"/>
      <c r="AG108" s="71"/>
      <c r="AH108" s="71"/>
      <c r="AI108" s="71"/>
      <c r="AJ108" s="71"/>
      <c r="AK108" s="71"/>
      <c r="AL108" s="73"/>
      <c r="AM108" s="73"/>
      <c r="AN108" s="73"/>
      <c r="AO108" s="73"/>
      <c r="AP108" s="55"/>
      <c r="AQ108" s="55"/>
      <c r="AR108" s="71"/>
      <c r="AS108" s="71"/>
      <c r="AT108" s="71"/>
      <c r="AU108" s="71"/>
      <c r="AV108" s="71"/>
      <c r="AW108" s="71"/>
      <c r="AX108" s="71"/>
      <c r="AY108" s="71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</row>
    <row r="109">
      <c r="A109" s="2" t="s">
        <v>435</v>
      </c>
      <c r="B109" s="2" t="s">
        <v>436</v>
      </c>
      <c r="C109" s="13" t="s">
        <v>437</v>
      </c>
      <c r="D109" s="13" t="s">
        <v>341</v>
      </c>
      <c r="E109" s="2">
        <v>9531804.0</v>
      </c>
      <c r="F109" s="96"/>
      <c r="G109" s="91">
        <f t="shared" si="1"/>
        <v>0</v>
      </c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99"/>
      <c r="S109" s="99"/>
      <c r="T109" s="73"/>
      <c r="U109" s="73"/>
      <c r="V109" s="73"/>
      <c r="W109" s="73"/>
      <c r="X109" s="73"/>
      <c r="Y109" s="73"/>
      <c r="Z109" s="71"/>
      <c r="AA109" s="71"/>
      <c r="AB109" s="73"/>
      <c r="AC109" s="73"/>
      <c r="AD109" s="71"/>
      <c r="AE109" s="71"/>
      <c r="AF109" s="71"/>
      <c r="AG109" s="71"/>
      <c r="AH109" s="71"/>
      <c r="AI109" s="71"/>
      <c r="AJ109" s="71"/>
      <c r="AK109" s="71"/>
      <c r="AL109" s="73"/>
      <c r="AM109" s="73"/>
      <c r="AN109" s="73"/>
      <c r="AO109" s="73"/>
      <c r="AP109" s="84"/>
      <c r="AQ109" s="84"/>
      <c r="AR109" s="71"/>
      <c r="AS109" s="71"/>
      <c r="AT109" s="71"/>
      <c r="AU109" s="71"/>
      <c r="AV109" s="71"/>
      <c r="AW109" s="71"/>
      <c r="AX109" s="71"/>
      <c r="AY109" s="71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</row>
    <row r="110">
      <c r="A110" s="2" t="s">
        <v>438</v>
      </c>
      <c r="B110" s="2" t="s">
        <v>439</v>
      </c>
      <c r="C110" s="13" t="s">
        <v>440</v>
      </c>
      <c r="D110" s="13" t="s">
        <v>441</v>
      </c>
      <c r="E110" s="2">
        <v>9531805.0</v>
      </c>
      <c r="F110" s="96"/>
      <c r="G110" s="91">
        <f t="shared" si="1"/>
        <v>0</v>
      </c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99"/>
      <c r="S110" s="99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1"/>
      <c r="AE110" s="71"/>
      <c r="AF110" s="71"/>
      <c r="AG110" s="71"/>
      <c r="AH110" s="71"/>
      <c r="AI110" s="71"/>
      <c r="AJ110" s="71"/>
      <c r="AK110" s="71"/>
      <c r="AL110" s="73"/>
      <c r="AM110" s="73"/>
      <c r="AN110" s="73"/>
      <c r="AO110" s="73"/>
      <c r="AP110" s="55"/>
      <c r="AQ110" s="55"/>
      <c r="AR110" s="71"/>
      <c r="AS110" s="71"/>
      <c r="AT110" s="71"/>
      <c r="AU110" s="71"/>
      <c r="AV110" s="71"/>
      <c r="AW110" s="71"/>
      <c r="AX110" s="71"/>
      <c r="AY110" s="71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</row>
    <row r="111">
      <c r="A111" s="2" t="s">
        <v>442</v>
      </c>
      <c r="B111" s="2" t="s">
        <v>443</v>
      </c>
      <c r="C111" s="13" t="s">
        <v>444</v>
      </c>
      <c r="D111" s="13" t="s">
        <v>445</v>
      </c>
      <c r="E111" s="2">
        <v>9531807.0</v>
      </c>
      <c r="F111" s="97"/>
      <c r="G111" s="91">
        <f t="shared" si="1"/>
        <v>0</v>
      </c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99"/>
      <c r="S111" s="99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1"/>
      <c r="AE111" s="71"/>
      <c r="AF111" s="71"/>
      <c r="AG111" s="71"/>
      <c r="AH111" s="71"/>
      <c r="AI111" s="71"/>
      <c r="AJ111" s="71"/>
      <c r="AK111" s="71"/>
      <c r="AL111" s="73"/>
      <c r="AM111" s="73"/>
      <c r="AN111" s="73"/>
      <c r="AO111" s="73"/>
      <c r="AP111" s="109"/>
      <c r="AQ111" s="109"/>
      <c r="AR111" s="71"/>
      <c r="AS111" s="71"/>
      <c r="AT111" s="71"/>
      <c r="AU111" s="71"/>
      <c r="AV111" s="71"/>
      <c r="AW111" s="71"/>
      <c r="AX111" s="71"/>
      <c r="AY111" s="71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</row>
    <row r="112">
      <c r="A112" s="2" t="s">
        <v>446</v>
      </c>
      <c r="B112" s="2" t="s">
        <v>447</v>
      </c>
      <c r="C112" s="13" t="s">
        <v>448</v>
      </c>
      <c r="D112" s="13" t="s">
        <v>449</v>
      </c>
      <c r="E112" s="2">
        <v>9531901.0</v>
      </c>
      <c r="F112" s="94">
        <v>10.0</v>
      </c>
      <c r="G112" s="91">
        <f t="shared" si="1"/>
        <v>100</v>
      </c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99"/>
      <c r="S112" s="99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1"/>
      <c r="AE112" s="71"/>
      <c r="AF112" s="71"/>
      <c r="AG112" s="71"/>
      <c r="AH112" s="71"/>
      <c r="AI112" s="71"/>
      <c r="AJ112" s="71"/>
      <c r="AK112" s="71"/>
      <c r="AL112" s="73"/>
      <c r="AM112" s="73"/>
      <c r="AN112" s="73"/>
      <c r="AO112" s="73"/>
      <c r="AP112" s="69"/>
      <c r="AQ112" s="69"/>
      <c r="AR112" s="71"/>
      <c r="AS112" s="71"/>
      <c r="AT112" s="71"/>
      <c r="AU112" s="71"/>
      <c r="AV112" s="71"/>
      <c r="AW112" s="71"/>
      <c r="AX112" s="71"/>
      <c r="AY112" s="71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</row>
    <row r="113">
      <c r="A113" s="2" t="s">
        <v>450</v>
      </c>
      <c r="B113" s="2" t="s">
        <v>451</v>
      </c>
      <c r="C113" s="13" t="s">
        <v>452</v>
      </c>
      <c r="D113" s="13" t="s">
        <v>69</v>
      </c>
      <c r="E113" s="2">
        <v>9531902.0</v>
      </c>
      <c r="F113" s="94">
        <v>10.0</v>
      </c>
      <c r="G113" s="91">
        <f t="shared" si="1"/>
        <v>100</v>
      </c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99"/>
      <c r="S113" s="99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1"/>
      <c r="AE113" s="71"/>
      <c r="AF113" s="71"/>
      <c r="AG113" s="71"/>
      <c r="AH113" s="71"/>
      <c r="AI113" s="71"/>
      <c r="AJ113" s="71"/>
      <c r="AK113" s="71"/>
      <c r="AL113" s="73"/>
      <c r="AM113" s="73"/>
      <c r="AN113" s="73"/>
      <c r="AO113" s="73"/>
      <c r="AP113" s="78"/>
      <c r="AQ113" s="78"/>
      <c r="AR113" s="71"/>
      <c r="AS113" s="71"/>
      <c r="AT113" s="71"/>
      <c r="AU113" s="71"/>
      <c r="AV113" s="71"/>
      <c r="AW113" s="71"/>
      <c r="AX113" s="71"/>
      <c r="AY113" s="71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</row>
    <row r="114">
      <c r="A114" s="2" t="s">
        <v>453</v>
      </c>
      <c r="B114" s="2" t="s">
        <v>454</v>
      </c>
      <c r="C114" s="13" t="s">
        <v>455</v>
      </c>
      <c r="D114" s="13" t="s">
        <v>456</v>
      </c>
      <c r="E114" s="2">
        <v>9531904.0</v>
      </c>
      <c r="F114" s="92">
        <v>10.0</v>
      </c>
      <c r="G114" s="91">
        <f t="shared" si="1"/>
        <v>100</v>
      </c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99"/>
      <c r="S114" s="99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1"/>
      <c r="AE114" s="71"/>
      <c r="AF114" s="71"/>
      <c r="AG114" s="71"/>
      <c r="AH114" s="71"/>
      <c r="AI114" s="71"/>
      <c r="AJ114" s="71"/>
      <c r="AK114" s="71"/>
      <c r="AL114" s="73"/>
      <c r="AM114" s="73"/>
      <c r="AN114" s="73"/>
      <c r="AO114" s="73"/>
      <c r="AP114" s="55"/>
      <c r="AQ114" s="55"/>
      <c r="AR114" s="71"/>
      <c r="AS114" s="71"/>
      <c r="AT114" s="71"/>
      <c r="AU114" s="71"/>
      <c r="AV114" s="71"/>
      <c r="AW114" s="71"/>
      <c r="AX114" s="71"/>
      <c r="AY114" s="71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</row>
    <row r="115">
      <c r="A115" s="2" t="s">
        <v>457</v>
      </c>
      <c r="B115" s="2" t="s">
        <v>458</v>
      </c>
      <c r="C115" s="13" t="s">
        <v>459</v>
      </c>
      <c r="D115" s="13" t="s">
        <v>460</v>
      </c>
      <c r="E115" s="2">
        <v>9531905.0</v>
      </c>
      <c r="F115" s="94">
        <v>10.0</v>
      </c>
      <c r="G115" s="91">
        <f t="shared" si="1"/>
        <v>100</v>
      </c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99"/>
      <c r="S115" s="99"/>
      <c r="T115" s="73"/>
      <c r="U115" s="73"/>
      <c r="V115" s="73"/>
      <c r="W115" s="73"/>
      <c r="X115" s="73"/>
      <c r="Y115" s="73"/>
      <c r="Z115" s="71"/>
      <c r="AA115" s="71"/>
      <c r="AB115" s="73"/>
      <c r="AC115" s="73"/>
      <c r="AD115" s="71"/>
      <c r="AE115" s="71"/>
      <c r="AF115" s="71"/>
      <c r="AG115" s="71"/>
      <c r="AH115" s="71"/>
      <c r="AI115" s="71"/>
      <c r="AJ115" s="71"/>
      <c r="AK115" s="71"/>
      <c r="AL115" s="73"/>
      <c r="AM115" s="73"/>
      <c r="AN115" s="73"/>
      <c r="AO115" s="73"/>
      <c r="AP115" s="82"/>
      <c r="AQ115" s="82"/>
      <c r="AR115" s="71"/>
      <c r="AS115" s="71"/>
      <c r="AT115" s="71"/>
      <c r="AU115" s="71"/>
      <c r="AV115" s="71"/>
      <c r="AW115" s="71"/>
      <c r="AX115" s="71"/>
      <c r="AY115" s="71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</row>
    <row r="116">
      <c r="A116" s="2" t="s">
        <v>461</v>
      </c>
      <c r="B116" s="2" t="s">
        <v>462</v>
      </c>
      <c r="C116" s="13" t="s">
        <v>463</v>
      </c>
      <c r="D116" s="13" t="s">
        <v>401</v>
      </c>
      <c r="E116" s="2">
        <v>9531906.0</v>
      </c>
      <c r="F116" s="94">
        <v>7.0</v>
      </c>
      <c r="G116" s="91">
        <f t="shared" si="1"/>
        <v>70</v>
      </c>
      <c r="H116" s="50"/>
      <c r="I116" s="50"/>
      <c r="J116" s="50"/>
      <c r="K116" s="50"/>
      <c r="L116" s="42"/>
      <c r="M116" s="42"/>
      <c r="N116" s="42"/>
      <c r="O116" s="42"/>
      <c r="P116" s="42"/>
      <c r="Q116" s="42"/>
      <c r="R116" s="99"/>
      <c r="S116" s="99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49"/>
      <c r="AQ116" s="49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</row>
    <row r="117">
      <c r="A117" s="2" t="s">
        <v>464</v>
      </c>
      <c r="B117" s="2" t="s">
        <v>465</v>
      </c>
      <c r="C117" s="13" t="s">
        <v>466</v>
      </c>
      <c r="D117" s="13" t="s">
        <v>467</v>
      </c>
      <c r="E117" s="2">
        <v>9531907.0</v>
      </c>
      <c r="F117" s="94">
        <v>10.0</v>
      </c>
      <c r="G117" s="91">
        <f t="shared" si="1"/>
        <v>100</v>
      </c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99"/>
      <c r="S117" s="99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1"/>
      <c r="AE117" s="71"/>
      <c r="AF117" s="71"/>
      <c r="AG117" s="71"/>
      <c r="AH117" s="71"/>
      <c r="AI117" s="71"/>
      <c r="AJ117" s="71"/>
      <c r="AK117" s="71"/>
      <c r="AL117" s="73"/>
      <c r="AM117" s="73"/>
      <c r="AN117" s="73"/>
      <c r="AO117" s="73"/>
      <c r="AP117" s="82"/>
      <c r="AQ117" s="82"/>
      <c r="AR117" s="71"/>
      <c r="AS117" s="71"/>
      <c r="AT117" s="71"/>
      <c r="AU117" s="71"/>
      <c r="AV117" s="71"/>
      <c r="AW117" s="71"/>
      <c r="AX117" s="71"/>
      <c r="AY117" s="71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</row>
    <row r="118">
      <c r="A118" s="2" t="s">
        <v>468</v>
      </c>
      <c r="B118" s="2" t="s">
        <v>469</v>
      </c>
      <c r="C118" s="13" t="s">
        <v>470</v>
      </c>
      <c r="D118" s="13" t="s">
        <v>25</v>
      </c>
      <c r="E118" s="2">
        <v>9531908.0</v>
      </c>
      <c r="F118" s="94">
        <v>10.0</v>
      </c>
      <c r="G118" s="91">
        <f t="shared" si="1"/>
        <v>100</v>
      </c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99"/>
      <c r="S118" s="99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1"/>
      <c r="AE118" s="71"/>
      <c r="AF118" s="71"/>
      <c r="AG118" s="71"/>
      <c r="AH118" s="71"/>
      <c r="AI118" s="71"/>
      <c r="AJ118" s="71"/>
      <c r="AK118" s="71"/>
      <c r="AL118" s="73"/>
      <c r="AM118" s="73"/>
      <c r="AN118" s="73"/>
      <c r="AO118" s="73"/>
      <c r="AP118" s="42"/>
      <c r="AQ118" s="42"/>
      <c r="AR118" s="71"/>
      <c r="AS118" s="71"/>
      <c r="AT118" s="71"/>
      <c r="AU118" s="71"/>
      <c r="AV118" s="71"/>
      <c r="AW118" s="71"/>
      <c r="AX118" s="71"/>
      <c r="AY118" s="71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</row>
    <row r="119">
      <c r="A119" s="2" t="s">
        <v>471</v>
      </c>
      <c r="B119" s="2" t="s">
        <v>472</v>
      </c>
      <c r="C119" s="13" t="s">
        <v>473</v>
      </c>
      <c r="D119" s="13" t="s">
        <v>474</v>
      </c>
      <c r="E119" s="2">
        <v>9533060.0</v>
      </c>
      <c r="F119" s="96"/>
      <c r="G119" s="91">
        <f t="shared" si="1"/>
        <v>0</v>
      </c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99"/>
      <c r="S119" s="99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1"/>
      <c r="AE119" s="71"/>
      <c r="AF119" s="71"/>
      <c r="AG119" s="71"/>
      <c r="AH119" s="71"/>
      <c r="AI119" s="71"/>
      <c r="AJ119" s="71"/>
      <c r="AK119" s="71"/>
      <c r="AL119" s="73"/>
      <c r="AM119" s="73"/>
      <c r="AN119" s="73"/>
      <c r="AO119" s="73"/>
      <c r="AP119" s="84"/>
      <c r="AQ119" s="84"/>
      <c r="AR119" s="71"/>
      <c r="AS119" s="71"/>
      <c r="AT119" s="71"/>
      <c r="AU119" s="71"/>
      <c r="AV119" s="71"/>
      <c r="AW119" s="71"/>
      <c r="AX119" s="71"/>
      <c r="AY119" s="71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</row>
    <row r="120">
      <c r="A120" s="2" t="s">
        <v>475</v>
      </c>
      <c r="B120" s="2" t="s">
        <v>476</v>
      </c>
      <c r="C120" s="13" t="s">
        <v>477</v>
      </c>
      <c r="D120" s="13" t="s">
        <v>478</v>
      </c>
      <c r="E120" s="2">
        <v>9533061.0</v>
      </c>
      <c r="F120" s="97"/>
      <c r="G120" s="91">
        <f t="shared" si="1"/>
        <v>0</v>
      </c>
      <c r="H120" s="42"/>
      <c r="I120" s="42"/>
      <c r="J120" s="42"/>
      <c r="K120" s="42"/>
      <c r="L120" s="114"/>
      <c r="M120" s="50"/>
      <c r="N120" s="50"/>
      <c r="O120" s="50"/>
      <c r="P120" s="50"/>
      <c r="Q120" s="50"/>
      <c r="R120" s="98"/>
      <c r="S120" s="98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49"/>
      <c r="AQ120" s="49"/>
      <c r="AR120" s="71"/>
      <c r="AS120" s="71"/>
      <c r="AT120" s="71"/>
      <c r="AU120" s="71"/>
      <c r="AV120" s="71"/>
      <c r="AW120" s="71"/>
      <c r="AX120" s="71"/>
      <c r="AY120" s="71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</row>
    <row r="121">
      <c r="A121" s="2" t="s">
        <v>479</v>
      </c>
      <c r="B121" s="2" t="s">
        <v>480</v>
      </c>
      <c r="C121" s="13" t="s">
        <v>481</v>
      </c>
      <c r="D121" s="13" t="s">
        <v>482</v>
      </c>
      <c r="E121" s="2">
        <v>9533065.0</v>
      </c>
      <c r="F121" s="92">
        <v>10.0</v>
      </c>
      <c r="G121" s="91">
        <f t="shared" si="1"/>
        <v>100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98"/>
      <c r="S121" s="98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8"/>
      <c r="AQ121" s="78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</row>
    <row r="122">
      <c r="A122" s="2" t="s">
        <v>483</v>
      </c>
      <c r="B122" s="2" t="s">
        <v>484</v>
      </c>
      <c r="C122" s="13" t="s">
        <v>485</v>
      </c>
      <c r="D122" s="13" t="s">
        <v>486</v>
      </c>
      <c r="E122" s="2">
        <v>9533085.0</v>
      </c>
      <c r="F122" s="95"/>
      <c r="G122" s="91">
        <f t="shared" si="1"/>
        <v>0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98"/>
      <c r="S122" s="98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49"/>
      <c r="AQ122" s="49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</row>
    <row r="123">
      <c r="A123" s="2" t="s">
        <v>487</v>
      </c>
      <c r="B123" s="2" t="s">
        <v>488</v>
      </c>
      <c r="C123" s="13" t="s">
        <v>431</v>
      </c>
      <c r="D123" s="13" t="s">
        <v>489</v>
      </c>
      <c r="E123" s="2">
        <v>9533417.0</v>
      </c>
      <c r="F123" s="91">
        <v>10.0</v>
      </c>
      <c r="G123" s="91">
        <f t="shared" si="1"/>
        <v>100</v>
      </c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99"/>
      <c r="S123" s="99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1"/>
      <c r="AE123" s="71"/>
      <c r="AF123" s="71"/>
      <c r="AG123" s="71"/>
      <c r="AH123" s="71"/>
      <c r="AI123" s="71"/>
      <c r="AJ123" s="71"/>
      <c r="AK123" s="71"/>
      <c r="AL123" s="73"/>
      <c r="AM123" s="73"/>
      <c r="AN123" s="73"/>
      <c r="AO123" s="73"/>
      <c r="AP123" s="84"/>
      <c r="AQ123" s="84"/>
      <c r="AR123" s="71"/>
      <c r="AS123" s="71"/>
      <c r="AT123" s="71"/>
      <c r="AU123" s="71"/>
      <c r="AV123" s="71"/>
      <c r="AW123" s="71"/>
      <c r="AX123" s="71"/>
      <c r="AY123" s="71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</row>
    <row r="124">
      <c r="A124" s="2" t="s">
        <v>490</v>
      </c>
      <c r="B124" s="2" t="s">
        <v>491</v>
      </c>
      <c r="C124" s="13" t="s">
        <v>492</v>
      </c>
      <c r="D124" s="13" t="s">
        <v>493</v>
      </c>
      <c r="E124" s="2">
        <v>9533419.0</v>
      </c>
      <c r="F124" s="92">
        <v>10.0</v>
      </c>
      <c r="G124" s="91">
        <f t="shared" si="1"/>
        <v>100</v>
      </c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99"/>
      <c r="S124" s="99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1"/>
      <c r="AE124" s="71"/>
      <c r="AF124" s="71"/>
      <c r="AG124" s="71"/>
      <c r="AH124" s="71"/>
      <c r="AI124" s="71"/>
      <c r="AJ124" s="71"/>
      <c r="AK124" s="71"/>
      <c r="AL124" s="73"/>
      <c r="AM124" s="73"/>
      <c r="AN124" s="73"/>
      <c r="AO124" s="73"/>
      <c r="AP124" s="42"/>
      <c r="AQ124" s="42"/>
      <c r="AR124" s="71"/>
      <c r="AS124" s="71"/>
      <c r="AT124" s="71"/>
      <c r="AU124" s="71"/>
      <c r="AV124" s="71"/>
      <c r="AW124" s="71"/>
      <c r="AX124" s="71"/>
      <c r="AY124" s="71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</row>
    <row r="125">
      <c r="A125" s="2" t="s">
        <v>494</v>
      </c>
      <c r="B125" s="2" t="s">
        <v>495</v>
      </c>
      <c r="C125" s="13" t="s">
        <v>496</v>
      </c>
      <c r="D125" s="13" t="s">
        <v>497</v>
      </c>
      <c r="E125" s="2">
        <v>9.6131037E7</v>
      </c>
      <c r="F125" s="95"/>
      <c r="G125" s="91">
        <f t="shared" si="1"/>
        <v>0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98"/>
      <c r="S125" s="98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8"/>
      <c r="AQ125" s="78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</row>
    <row r="126">
      <c r="A126" s="2" t="s">
        <v>498</v>
      </c>
      <c r="B126" s="2" t="s">
        <v>499</v>
      </c>
      <c r="C126" s="13" t="s">
        <v>500</v>
      </c>
      <c r="D126" s="13" t="s">
        <v>501</v>
      </c>
      <c r="E126" s="2">
        <v>9.6131041E7</v>
      </c>
      <c r="F126" s="95"/>
      <c r="G126" s="91">
        <f t="shared" si="1"/>
        <v>0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98"/>
      <c r="S126" s="98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49"/>
      <c r="AQ126" s="49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</row>
    <row r="127">
      <c r="A127" s="2" t="s">
        <v>502</v>
      </c>
      <c r="B127" s="2" t="s">
        <v>503</v>
      </c>
      <c r="C127" s="13" t="s">
        <v>504</v>
      </c>
      <c r="D127" s="13" t="s">
        <v>505</v>
      </c>
      <c r="E127" s="2">
        <v>9631428.0</v>
      </c>
      <c r="F127" s="97"/>
      <c r="G127" s="91">
        <f t="shared" si="1"/>
        <v>0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99"/>
      <c r="S127" s="99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1"/>
      <c r="AE127" s="71"/>
      <c r="AF127" s="71"/>
      <c r="AG127" s="71"/>
      <c r="AH127" s="71"/>
      <c r="AI127" s="71"/>
      <c r="AJ127" s="71"/>
      <c r="AK127" s="71"/>
      <c r="AL127" s="73"/>
      <c r="AM127" s="73"/>
      <c r="AN127" s="73"/>
      <c r="AO127" s="73"/>
      <c r="AP127" s="84"/>
      <c r="AQ127" s="84"/>
      <c r="AR127" s="71"/>
      <c r="AS127" s="71"/>
      <c r="AT127" s="71"/>
      <c r="AU127" s="71"/>
      <c r="AV127" s="71"/>
      <c r="AW127" s="71"/>
      <c r="AX127" s="71"/>
      <c r="AY127" s="71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</row>
  </sheetData>
  <mergeCells count="1">
    <mergeCell ref="AP1:AQ1"/>
  </mergeCells>
  <conditionalFormatting sqref="AQ3">
    <cfRule type="notContainsBlanks" dxfId="8" priority="1">
      <formula>LEN(TRIM(AQ3))&gt;0</formula>
    </cfRule>
  </conditionalFormatting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