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#اکسل بورس ایران\"/>
    </mc:Choice>
  </mc:AlternateContent>
  <xr:revisionPtr revIDLastSave="0" documentId="13_ncr:1_{CAB9F0C5-0056-4C70-AD5F-4CD7D310886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3" sheetId="3" r:id="rId2"/>
    <sheet name="صورت مالی 97-401" sheetId="2" r:id="rId3"/>
    <sheet name="اطلاعات 97-401" sheetId="4" r:id="rId4"/>
    <sheet name="میانگی نرخ فروش محصولات" sheetId="7" r:id="rId5"/>
    <sheet name="دلار از 97" sheetId="6" r:id="rId6"/>
    <sheet name="قیمت دلار آزاد" sheetId="5" r:id="rId7"/>
  </sheets>
  <externalReferences>
    <externalReference r:id="rId8"/>
  </externalReferences>
  <definedNames>
    <definedName name="_xlnm._FilterDatabase" localSheetId="3" hidden="1">'اطلاعات 97-401'!$G$22:$H$40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7" l="1"/>
  <c r="M26" i="7"/>
  <c r="U5" i="4"/>
  <c r="U4" i="4"/>
  <c r="U3" i="4"/>
  <c r="I26" i="7"/>
  <c r="J27" i="7"/>
  <c r="K24" i="7"/>
  <c r="J22" i="7"/>
  <c r="K22" i="7"/>
  <c r="L22" i="7"/>
  <c r="M22" i="7"/>
  <c r="O22" i="7"/>
  <c r="P21" i="7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" i="4"/>
  <c r="Q18" i="7"/>
  <c r="Q17" i="7"/>
  <c r="Q16" i="7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" i="4"/>
  <c r="Q15" i="7"/>
  <c r="O15" i="7"/>
  <c r="L15" i="7"/>
  <c r="M15" i="7"/>
  <c r="N15" i="7"/>
  <c r="K15" i="7"/>
  <c r="I15" i="7"/>
  <c r="J15" i="7"/>
  <c r="H15" i="7"/>
  <c r="G15" i="7"/>
  <c r="T3" i="4"/>
  <c r="T4" i="4"/>
  <c r="T5" i="4"/>
  <c r="T6" i="4"/>
  <c r="T7" i="4"/>
  <c r="T8" i="4"/>
  <c r="T9" i="4"/>
  <c r="T10" i="4"/>
  <c r="T11" i="4"/>
  <c r="T12" i="4"/>
  <c r="T13" i="4"/>
  <c r="T14" i="4"/>
  <c r="T15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" i="4"/>
  <c r="D53" i="6"/>
  <c r="J31" i="1"/>
  <c r="J30" i="1"/>
  <c r="J29" i="1"/>
  <c r="J26" i="1"/>
  <c r="J25" i="1"/>
  <c r="J23" i="1"/>
  <c r="J22" i="1"/>
  <c r="J20" i="1"/>
  <c r="J18" i="1"/>
  <c r="J16" i="1"/>
  <c r="J15" i="1"/>
  <c r="J14" i="1"/>
  <c r="J13" i="1"/>
  <c r="J12" i="1"/>
  <c r="J11" i="1"/>
  <c r="J10" i="1"/>
  <c r="J8" i="1"/>
  <c r="J7" i="1"/>
  <c r="J6" i="1"/>
  <c r="J5" i="1"/>
  <c r="J19" i="1"/>
  <c r="J24" i="1"/>
  <c r="J31" i="3"/>
  <c r="J30" i="3"/>
  <c r="J29" i="3"/>
  <c r="J23" i="3"/>
  <c r="J28" i="3"/>
  <c r="J26" i="3"/>
  <c r="J25" i="3"/>
  <c r="J27" i="3" s="1"/>
  <c r="J22" i="3"/>
  <c r="J20" i="3"/>
  <c r="J18" i="3"/>
  <c r="J16" i="3"/>
  <c r="J11" i="3"/>
  <c r="J10" i="3"/>
  <c r="J12" i="3"/>
  <c r="J13" i="3"/>
  <c r="J15" i="3"/>
  <c r="J14" i="3"/>
  <c r="J8" i="3"/>
  <c r="J7" i="3"/>
  <c r="J6" i="3"/>
  <c r="J5" i="3"/>
  <c r="J28" i="1"/>
</calcChain>
</file>

<file path=xl/sharedStrings.xml><?xml version="1.0" encoding="utf-8"?>
<sst xmlns="http://schemas.openxmlformats.org/spreadsheetml/2006/main" count="385" uniqueCount="164">
  <si>
    <t>شرح</t>
  </si>
  <si>
    <t>حسابرسی شده</t>
  </si>
  <si>
    <t>عملیات در حال تداوم:</t>
  </si>
  <si>
    <t>درآمدهای عملیاتی</t>
  </si>
  <si>
    <t>بهاى تمام شده درآمدهای عملیاتی</t>
  </si>
  <si>
    <t>سود (زيان) ناخالص</t>
  </si>
  <si>
    <t>هزينه‏‌هاى فروش، ادارى و عمومى</t>
  </si>
  <si>
    <t>هزینه کاهش ارزش دریافتنی‌‏ها (هزینه استثنایی)</t>
  </si>
  <si>
    <t>ساير درآمدها</t>
  </si>
  <si>
    <t>سایر هزینه‌ها</t>
  </si>
  <si>
    <t>سود (زيان) عملياتي</t>
  </si>
  <si>
    <t>هزينه‏‌هاى مالى</t>
  </si>
  <si>
    <t>سایر درآمدها و هزینه‌های غیرعملیاتی- درآمد سرمایه‌گذاری‌ها</t>
  </si>
  <si>
    <t>سایر درآمدها و هزینه‌های غیرعملیاتی- اقلام متفرقه</t>
  </si>
  <si>
    <t>سود (زيان) عمليات در حال تداوم قبل از ماليات</t>
  </si>
  <si>
    <t>هزینه مالیات بر درآمد:</t>
  </si>
  <si>
    <t>سال جاری</t>
  </si>
  <si>
    <t>سال‌های قبل</t>
  </si>
  <si>
    <t>سود (زيان) خالص عمليات در حال تداوم</t>
  </si>
  <si>
    <t>عملیات متوقف شده:</t>
  </si>
  <si>
    <t>سود (زیان) خالص عملیات متوقف شده</t>
  </si>
  <si>
    <t>سود (زيان) خالص</t>
  </si>
  <si>
    <t>سود (زيان) پايه هر سهم</t>
  </si>
  <si>
    <t>عملیاتی (ریال)</t>
  </si>
  <si>
    <t>غیرعملیاتی (ریال)</t>
  </si>
  <si>
    <t>ناشی از عملیات در حال تداوم</t>
  </si>
  <si>
    <t>ناشی از عملیات متوقف شده</t>
  </si>
  <si>
    <t>سود (زیان) خالص هر سهم– ریال</t>
  </si>
  <si>
    <t>سرمایه</t>
  </si>
  <si>
    <t>1401 Q2</t>
  </si>
  <si>
    <t>حسابرسی نشده</t>
  </si>
  <si>
    <t>--</t>
  </si>
  <si>
    <t>1401 Q1</t>
  </si>
  <si>
    <t>1400 Q1</t>
  </si>
  <si>
    <t>1400 Q4</t>
  </si>
  <si>
    <t>1400 Q3</t>
  </si>
  <si>
    <t>1400 Q2</t>
  </si>
  <si>
    <t>1399 Q4</t>
  </si>
  <si>
    <t>1399 Q3</t>
  </si>
  <si>
    <t>1399 Q2</t>
  </si>
  <si>
    <t>1399 Q1</t>
  </si>
  <si>
    <t>1398 Q4</t>
  </si>
  <si>
    <t>1398 Q3</t>
  </si>
  <si>
    <t>1398 Q2</t>
  </si>
  <si>
    <t>واقعی</t>
  </si>
  <si>
    <t>دوره منتهی به</t>
  </si>
  <si>
    <t>(حسابرسی شده)</t>
  </si>
  <si>
    <t>درصد</t>
  </si>
  <si>
    <t>تغییرات</t>
  </si>
  <si>
    <t>سال مالی منتهی به</t>
  </si>
  <si>
    <t>سود (زیان) خالص</t>
  </si>
  <si>
    <t>بهای تمام ‌شده درآمدهای عملیاتی</t>
  </si>
  <si>
    <t>سود (زیان) ناخالص</t>
  </si>
  <si>
    <t>هزینه‌های فروش، اداری و عمومی</t>
  </si>
  <si>
    <t>سایر درآمدهای عملیاتی</t>
  </si>
  <si>
    <t>سایر هزینه‌های عملیاتی</t>
  </si>
  <si>
    <t>سود (زیان) عملیاتی</t>
  </si>
  <si>
    <t>هزینه‌های مالی</t>
  </si>
  <si>
    <t>سود (زیان) عملیات در حال تداوم قبل از مالیات</t>
  </si>
  <si>
    <t>مالیات بر درآمد</t>
  </si>
  <si>
    <t>سود (زیان) خالص عملیات در حال تداوم</t>
  </si>
  <si>
    <t>سود (زیان) عملیات متوقف ‌شده پس از اثر مالیاتی</t>
  </si>
  <si>
    <t>سود (زیان) پایه هر سهم</t>
  </si>
  <si>
    <t>سود (زیان) پایه هر سهم ناشی از عملیات در حال تداوم- عملیاتی</t>
  </si>
  <si>
    <t>سود (زیان) پایه هر سهم ناشی از عملیات در حال تداوم- غیرعملیاتی</t>
  </si>
  <si>
    <t>سود (زیان) پایه هر سهم ناشی از عملیات متوقف‌ شده</t>
  </si>
  <si>
    <t>سود (زیان) تقلیل یافته هر سهم</t>
  </si>
  <si>
    <t>سود (زیان) تقلیل یافته هر سهم ناشی از عملیات در حال تداوم- عملیاتی</t>
  </si>
  <si>
    <t>سود (زیان) تقلیل یافته هر سهم ناشی از عملیات در حال تداوم- غیرعملیاتی</t>
  </si>
  <si>
    <t>سود (زیان) تقلیل یافته هر سهم ناشی از عملیات متوقف ‌شده</t>
  </si>
  <si>
    <t>گردش حساب سود (زیان) انباشته</t>
  </si>
  <si>
    <t>سود (زیان) انباشته ابتدای دوره</t>
  </si>
  <si>
    <t>تعدیلات سنواتی</t>
  </si>
  <si>
    <t>سود (زیان) انباشته ابتدای دوره تعدیل ‌شده</t>
  </si>
  <si>
    <t>سود سهام‌ مصوب</t>
  </si>
  <si>
    <t>تغییرات سرمایه از محل سود (زیان) انباشته</t>
  </si>
  <si>
    <t>سود (زیان) انباشته ابتدای دوره تخصیص نیافته</t>
  </si>
  <si>
    <t>انتقال از سایر اقلام حقوق صاحبان سهام</t>
  </si>
  <si>
    <t>سود قابل تخصیص</t>
  </si>
  <si>
    <t>انتقال به اندوخته‌ قانوني‌</t>
  </si>
  <si>
    <t>انتقال به سایر اندوخته‌ها</t>
  </si>
  <si>
    <t>سود (زیان) انباشته‌ پايان‌ دوره</t>
  </si>
  <si>
    <t>1398 Q1</t>
  </si>
  <si>
    <t>۱۳۹۶/۱۲/۲۹</t>
  </si>
  <si>
    <t>1397 Q4</t>
  </si>
  <si>
    <t>1397 Q3</t>
  </si>
  <si>
    <t>۱۳۹۷/۰۶/۳۱</t>
  </si>
  <si>
    <t>۱۳۹۶/۰۶/۳۱</t>
  </si>
  <si>
    <t>1397 Q2</t>
  </si>
  <si>
    <t>واقعی دوره منتهی به ۱۳۹۷/۰۳/۳۱</t>
  </si>
  <si>
    <t>واقعی دوره منتهی به ۱۳۹۶/۰۳/۳۱</t>
  </si>
  <si>
    <t>درصد تغییرات</t>
  </si>
  <si>
    <t>واقعی سال مالی منتهی به ۱۳۹۶/۱۲/۲۹</t>
  </si>
  <si>
    <t>در صورت تغییر</t>
  </si>
  <si>
    <t>1397 Q1</t>
  </si>
  <si>
    <t>&lt;DTYYYYMMDD&gt;</t>
  </si>
  <si>
    <t>&lt;Open&gt;</t>
  </si>
  <si>
    <t>&lt;High&gt;</t>
  </si>
  <si>
    <t>&lt;Low&gt;</t>
  </si>
  <si>
    <t>&lt;Close&gt;</t>
  </si>
  <si>
    <t>تاریخ</t>
  </si>
  <si>
    <t>قیمت دلار</t>
  </si>
  <si>
    <t>۱۳۹۷/۰۴/۲۶ ۱۳:۲۰:۱۵</t>
  </si>
  <si>
    <t>۱۳۹۷/۰۷/۳۰ ۱۶:۱۱:۳۱</t>
  </si>
  <si>
    <t>۱۳۹۷/۱۰/۳۰ ۱۶:۰۶:۲۱</t>
  </si>
  <si>
    <t>۱۳۹۸/۰۲/۰۳ ۱۶:۱۱:۳۲</t>
  </si>
  <si>
    <t>۱۳۹۸/۰۴/۳۰ ۱۵:۰۰:۴۱</t>
  </si>
  <si>
    <t>۱۳۹۸/۰۷/۲۹ ۱۸:۴۷:۵۴</t>
  </si>
  <si>
    <t>۱۳۹۸/۱۰/۳۰ ۱۳:۴۲:۲۰</t>
  </si>
  <si>
    <t>۱۳۹۹/۰۲/۲۹ ۱۴:۰۳:۰۳</t>
  </si>
  <si>
    <t>۱۳۹۹/۰۴/۲۹ ۱۵:۳۶:۲۵</t>
  </si>
  <si>
    <t>۱۳۹۹/۰۷/۳۰ ۱۳:۳۷:۳۹</t>
  </si>
  <si>
    <t>۱۳۹۹/۱۰/۲۹ ۱۳:۲۸:۳۳</t>
  </si>
  <si>
    <t>۱۴۰۰/۰۲/۲۸ ۱۳:۲۴:۴۸</t>
  </si>
  <si>
    <t>۱۴۰۰/۰۴/۲۸ ۱۴:۱۰:۱۷</t>
  </si>
  <si>
    <t>۱۴۰۰/۰۷/۲۸ ۱۵:۵۲:۰۴</t>
  </si>
  <si>
    <t>۱۴۰۰/۱۰/۲۹ ۱۸:۴۶:۳۳</t>
  </si>
  <si>
    <t>۱۴۰۱/۰۲/۲۸ ۱۶:۲۸:۱۵</t>
  </si>
  <si>
    <t>۱۴۰۱/۰۴/۲۹ ۱۴:۰۴:۱۷</t>
  </si>
  <si>
    <t>۱۴۰۱/۰۷/۳۰ ۱۴:۵۵:۵۰</t>
  </si>
  <si>
    <t>تاریخ انتشار</t>
  </si>
  <si>
    <t>نام محصول</t>
  </si>
  <si>
    <t>واحد</t>
  </si>
  <si>
    <t>تعداد فروش</t>
  </si>
  <si>
    <t>تعداد تولید</t>
  </si>
  <si>
    <t>مبلغ فروش (میلیون ریال)</t>
  </si>
  <si>
    <t>نرخ فروش (ریال)</t>
  </si>
  <si>
    <t>فروش داخلی:</t>
  </si>
  <si>
    <t>متانول</t>
  </si>
  <si>
    <t>تن</t>
  </si>
  <si>
    <t>بخار</t>
  </si>
  <si>
    <t>جمع فروش داخلی</t>
  </si>
  <si>
    <t>فروش صادراتی:</t>
  </si>
  <si>
    <t>جمع فروش صادراتی</t>
  </si>
  <si>
    <t>درآمد ارائه خدمات:</t>
  </si>
  <si>
    <t>جمع درآمد ارائه خدمات</t>
  </si>
  <si>
    <t>برگشت از فروش:</t>
  </si>
  <si>
    <t>جمع برگشت از فروش</t>
  </si>
  <si>
    <t>تخفيفات</t>
  </si>
  <si>
    <t>جمع</t>
  </si>
  <si>
    <t>سال</t>
  </si>
  <si>
    <t>تعداد تولید متانول</t>
  </si>
  <si>
    <t>تعداد تولید بخار</t>
  </si>
  <si>
    <t>تعداد فروش متانول</t>
  </si>
  <si>
    <t>تعداد فروش بخار</t>
  </si>
  <si>
    <t>نرخ فروش متانول</t>
  </si>
  <si>
    <t xml:space="preserve">مبلغ فروش متانول </t>
  </si>
  <si>
    <t>نرخ فروش بخار</t>
  </si>
  <si>
    <t xml:space="preserve">مبلغ فروش بخار </t>
  </si>
  <si>
    <t>کل فروش</t>
  </si>
  <si>
    <t>حاشیه سود ناخالص</t>
  </si>
  <si>
    <t>حاشیه سود عملیاتی</t>
  </si>
  <si>
    <t>حاشیه سود خالص</t>
  </si>
  <si>
    <t>ناخالص YoY</t>
  </si>
  <si>
    <t>عملیباتی YoY</t>
  </si>
  <si>
    <t>خالص YoY</t>
  </si>
  <si>
    <t>از ابتدای سال مالی تا تاریخ ۱۴۰۱/۰۹/۳۰</t>
  </si>
  <si>
    <t>انرژي</t>
  </si>
  <si>
    <t>فروش برآوردی</t>
  </si>
  <si>
    <t>نسبت بها به درآمد</t>
  </si>
  <si>
    <t>شس</t>
  </si>
  <si>
    <t>سس</t>
  </si>
  <si>
    <t>اداری به فروش</t>
  </si>
  <si>
    <t>کلوز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</si>
</sst>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8" formatCode="[$-3000401]#,##0"/>
    <numFmt numFmtId="169" formatCode="[$-3000401]0"/>
    <numFmt numFmtId="170" formatCode="[$-160429]dd/mm/yyyy;@"/>
    <numFmt numFmtId="171" formatCode="[$-3000401]#,##0.00"/>
    <numFmt numFmtId="173" formatCode="_(* #,##0_);_(* \(#,##0\);_(* &quot;-&quot;??_);_(@_)"/>
    <numFmt numFmtId="174" formatCode="0.0%"/>
    <numFmt numFmtId="176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FFFF"/>
      <name val="Tahoma"/>
      <family val="2"/>
    </font>
    <font>
      <b/>
      <sz val="9"/>
      <color rgb="FF055274"/>
      <name val="Tahoma"/>
      <family val="2"/>
    </font>
    <font>
      <b/>
      <sz val="9"/>
      <color theme="1"/>
      <name val="Tahoma"/>
      <family val="2"/>
    </font>
    <font>
      <sz val="9"/>
      <color rgb="FF055274"/>
      <name val="Tahoma"/>
      <family val="2"/>
    </font>
    <font>
      <sz val="9"/>
      <color theme="1"/>
      <name val="Tahoma"/>
      <family val="2"/>
    </font>
    <font>
      <sz val="12.1"/>
      <color rgb="FFFFFFFF"/>
      <name val="Tahoma"/>
      <family val="2"/>
    </font>
    <font>
      <sz val="8"/>
      <color rgb="FF006400"/>
      <name val="Tahoma"/>
      <family val="2"/>
    </font>
    <font>
      <b/>
      <sz val="8"/>
      <color rgb="FF555555"/>
      <name val="Tahoma"/>
      <family val="2"/>
    </font>
    <font>
      <sz val="8"/>
      <color rgb="FF333333"/>
      <name val="Tahoma"/>
      <family val="2"/>
    </font>
    <font>
      <sz val="8"/>
      <color rgb="FF008000"/>
      <name val="Tahoma"/>
      <family val="2"/>
    </font>
    <font>
      <sz val="8"/>
      <color rgb="FF555555"/>
      <name val="Tahoma"/>
      <family val="2"/>
    </font>
    <font>
      <sz val="8"/>
      <color rgb="FFFF0000"/>
      <name val="Tahoma"/>
      <family val="2"/>
    </font>
    <font>
      <sz val="11"/>
      <color rgb="FF333333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rgb="FFEEEEEE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0E4F5"/>
        <bgColor indexed="64"/>
      </patternFill>
    </fill>
    <fill>
      <patternFill patternType="solid">
        <fgColor rgb="FFFEE2A0"/>
        <bgColor indexed="64"/>
      </patternFill>
    </fill>
    <fill>
      <patternFill patternType="solid">
        <fgColor rgb="FF007EC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EBF8"/>
        <bgColor indexed="64"/>
      </patternFill>
    </fill>
    <fill>
      <patternFill patternType="solid">
        <fgColor rgb="FF0070C0"/>
        <bgColor indexed="64"/>
      </patternFill>
    </fill>
  </fills>
  <borders count="54">
    <border>
      <left/>
      <right/>
      <top/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 style="medium">
        <color rgb="FF1C6EA4"/>
      </left>
      <right style="medium">
        <color rgb="FFBBBBBB"/>
      </right>
      <top style="medium">
        <color rgb="FF1C6EA4"/>
      </top>
      <bottom/>
      <diagonal/>
    </border>
    <border>
      <left style="medium">
        <color rgb="FFBBBBBB"/>
      </left>
      <right style="medium">
        <color rgb="FFBBBBBB"/>
      </right>
      <top style="medium">
        <color rgb="FF1C6EA4"/>
      </top>
      <bottom style="medium">
        <color rgb="FFBBBBBB"/>
      </bottom>
      <diagonal/>
    </border>
    <border>
      <left style="medium">
        <color rgb="FFBBBBBB"/>
      </left>
      <right style="medium">
        <color rgb="FF1C6EA4"/>
      </right>
      <top style="medium">
        <color rgb="FF1C6EA4"/>
      </top>
      <bottom/>
      <diagonal/>
    </border>
    <border>
      <left style="medium">
        <color rgb="FF1C6EA4"/>
      </left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 style="medium">
        <color rgb="FF1C6EA4"/>
      </right>
      <top/>
      <bottom style="medium">
        <color rgb="FFBBBBBB"/>
      </bottom>
      <diagonal/>
    </border>
    <border>
      <left style="medium">
        <color rgb="FF1C6EA4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1C6EA4"/>
      </right>
      <top style="medium">
        <color rgb="FFBBBBBB"/>
      </top>
      <bottom style="medium">
        <color rgb="FFBBBBBB"/>
      </bottom>
      <diagonal/>
    </border>
    <border>
      <left style="medium">
        <color rgb="FF1C6EA4"/>
      </left>
      <right/>
      <top/>
      <bottom style="medium">
        <color rgb="FF1C6EA4"/>
      </bottom>
      <diagonal/>
    </border>
    <border>
      <left/>
      <right/>
      <top/>
      <bottom style="medium">
        <color rgb="FF1C6EA4"/>
      </bottom>
      <diagonal/>
    </border>
    <border>
      <left/>
      <right style="medium">
        <color rgb="FF1C6EA4"/>
      </right>
      <top/>
      <bottom style="medium">
        <color rgb="FF1C6EA4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 style="medium">
        <color rgb="FF1C6EA4"/>
      </left>
      <right/>
      <top style="medium">
        <color rgb="FF1C6EA4"/>
      </top>
      <bottom style="medium">
        <color rgb="FFBBBBBB"/>
      </bottom>
      <diagonal/>
    </border>
    <border>
      <left/>
      <right/>
      <top style="medium">
        <color rgb="FF1C6EA4"/>
      </top>
      <bottom style="medium">
        <color rgb="FFBBBBBB"/>
      </bottom>
      <diagonal/>
    </border>
    <border>
      <left/>
      <right style="medium">
        <color rgb="FF1C6EA4"/>
      </right>
      <top style="medium">
        <color rgb="FF1C6EA4"/>
      </top>
      <bottom style="medium">
        <color rgb="FFBBBBBB"/>
      </bottom>
      <diagonal/>
    </border>
    <border>
      <left style="medium">
        <color rgb="FF1C6EA4"/>
      </left>
      <right/>
      <top style="medium">
        <color rgb="FFBBBBBB"/>
      </top>
      <bottom style="medium">
        <color rgb="FFBBBBBB"/>
      </bottom>
      <diagonal/>
    </border>
    <border>
      <left/>
      <right style="medium">
        <color rgb="FF1C6EA4"/>
      </right>
      <top style="medium">
        <color rgb="FFBBBBBB"/>
      </top>
      <bottom style="medium">
        <color rgb="FFBBBBBB"/>
      </bottom>
      <diagonal/>
    </border>
    <border>
      <left style="medium">
        <color rgb="FF1C6EA4"/>
      </left>
      <right/>
      <top style="medium">
        <color rgb="FFBBBBBB"/>
      </top>
      <bottom style="medium">
        <color rgb="FF1C6EA4"/>
      </bottom>
      <diagonal/>
    </border>
    <border>
      <left/>
      <right/>
      <top style="medium">
        <color rgb="FFBBBBBB"/>
      </top>
      <bottom style="medium">
        <color rgb="FF1C6EA4"/>
      </bottom>
      <diagonal/>
    </border>
    <border>
      <left/>
      <right style="medium">
        <color rgb="FF1C6EA4"/>
      </right>
      <top style="medium">
        <color rgb="FFBBBBBB"/>
      </top>
      <bottom style="medium">
        <color rgb="FF1C6EA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1C6EA4"/>
      </bottom>
      <diagonal/>
    </border>
    <border>
      <left style="medium">
        <color rgb="FF1C6EA4"/>
      </left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1C6EA4"/>
      </top>
      <bottom/>
      <diagonal/>
    </border>
    <border>
      <left style="medium">
        <color rgb="FFFFFFFF"/>
      </left>
      <right style="medium">
        <color rgb="FFCCCCCC"/>
      </right>
      <top style="medium">
        <color rgb="FFCCCCCC"/>
      </top>
      <bottom/>
      <diagonal/>
    </border>
    <border>
      <left style="medium">
        <color rgb="FFFFFFFF"/>
      </left>
      <right style="medium">
        <color rgb="FFCCCCCC"/>
      </right>
      <top/>
      <bottom/>
      <diagonal/>
    </border>
    <border>
      <left style="medium">
        <color rgb="FFFFFFFF"/>
      </left>
      <right style="medium">
        <color rgb="FFCCCCCC"/>
      </right>
      <top/>
      <bottom style="medium">
        <color rgb="FFFFFFFF"/>
      </bottom>
      <diagonal/>
    </border>
    <border>
      <left style="medium">
        <color rgb="FFBCBCBC"/>
      </left>
      <right style="medium">
        <color rgb="FFCCCCCC"/>
      </right>
      <top/>
      <bottom/>
      <diagonal/>
    </border>
    <border>
      <left style="medium">
        <color rgb="FFD3D3D3"/>
      </left>
      <right style="medium">
        <color rgb="FFCCCCCC"/>
      </right>
      <top/>
      <bottom/>
      <diagonal/>
    </border>
    <border>
      <left style="medium">
        <color rgb="FFBCBCBC"/>
      </left>
      <right style="medium">
        <color rgb="FFD3D3D3"/>
      </right>
      <top/>
      <bottom/>
      <diagonal/>
    </border>
    <border>
      <left style="medium">
        <color rgb="FFD3D3D3"/>
      </left>
      <right style="medium">
        <color rgb="FFCCCCCC"/>
      </right>
      <top/>
      <bottom style="medium">
        <color rgb="FFD3D3D3"/>
      </bottom>
      <diagonal/>
    </border>
    <border>
      <left style="medium">
        <color rgb="FFBCBCBC"/>
      </left>
      <right style="medium">
        <color rgb="FFCCCCCC"/>
      </right>
      <top/>
      <bottom style="medium">
        <color rgb="FFD3D3D3"/>
      </bottom>
      <diagonal/>
    </border>
    <border>
      <left style="medium">
        <color rgb="FFBCBCBC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BBBBBB"/>
      </left>
      <right style="medium">
        <color rgb="FFBBBBBB"/>
      </right>
      <top/>
      <bottom/>
      <diagonal/>
    </border>
    <border>
      <left style="medium">
        <color rgb="FF1C6EA4"/>
      </left>
      <right style="medium">
        <color rgb="FFBBBBBB"/>
      </right>
      <top/>
      <bottom/>
      <diagonal/>
    </border>
    <border>
      <left style="medium">
        <color rgb="FF1C6EA4"/>
      </left>
      <right/>
      <top style="medium">
        <color rgb="FF1C6EA4"/>
      </top>
      <bottom style="medium">
        <color rgb="FF1C6EA4"/>
      </bottom>
      <diagonal/>
    </border>
    <border>
      <left/>
      <right/>
      <top style="medium">
        <color rgb="FF1C6EA4"/>
      </top>
      <bottom style="medium">
        <color rgb="FF1C6EA4"/>
      </bottom>
      <diagonal/>
    </border>
    <border>
      <left/>
      <right style="medium">
        <color rgb="FF1C6EA4"/>
      </right>
      <top style="medium">
        <color rgb="FF1C6EA4"/>
      </top>
      <bottom style="medium">
        <color rgb="FF1C6EA4"/>
      </bottom>
      <diagonal/>
    </border>
    <border>
      <left/>
      <right style="medium">
        <color rgb="FFBBBBBB"/>
      </right>
      <top style="medium">
        <color rgb="FF1C6EA4"/>
      </top>
      <bottom style="medium">
        <color rgb="FFBBBBBB"/>
      </bottom>
      <diagonal/>
    </border>
    <border>
      <left style="medium">
        <color rgb="FFBBBBBB"/>
      </left>
      <right/>
      <top style="medium">
        <color rgb="FF1C6EA4"/>
      </top>
      <bottom style="medium">
        <color rgb="FFBBBBBB"/>
      </bottom>
      <diagonal/>
    </border>
    <border>
      <left style="medium">
        <color rgb="FF1C6EA4"/>
      </left>
      <right style="medium">
        <color rgb="FFBBBBBB"/>
      </right>
      <top style="medium">
        <color rgb="FFBBBBBB"/>
      </top>
      <bottom style="medium">
        <color rgb="FF1C6EA4"/>
      </bottom>
      <diagonal/>
    </border>
    <border>
      <left style="medium">
        <color indexed="64"/>
      </left>
      <right style="medium">
        <color rgb="FFBBBBBB"/>
      </right>
      <top style="medium">
        <color indexed="64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 style="medium">
        <color indexed="64"/>
      </top>
      <bottom style="medium">
        <color rgb="FFBBBBB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BBBBBB"/>
      </right>
      <top style="medium">
        <color rgb="FF1C6EA4"/>
      </top>
      <bottom style="medium">
        <color rgb="FFBBBBBB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BBBBBB"/>
      </right>
      <top style="medium">
        <color rgb="FF1C6EA4"/>
      </top>
      <bottom style="medium">
        <color indexed="6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5">
    <xf numFmtId="0" fontId="0" fillId="0" borderId="0" xfId="0"/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68" fontId="7" fillId="6" borderId="2" xfId="0" applyNumberFormat="1" applyFont="1" applyFill="1" applyBorder="1" applyAlignment="1">
      <alignment horizontal="center" vertical="center" wrapText="1"/>
    </xf>
    <xf numFmtId="169" fontId="7" fillId="6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168" fontId="7" fillId="4" borderId="2" xfId="0" applyNumberFormat="1" applyFont="1" applyFill="1" applyBorder="1" applyAlignment="1">
      <alignment horizontal="center" vertical="center" wrapText="1"/>
    </xf>
    <xf numFmtId="169" fontId="7" fillId="4" borderId="2" xfId="0" applyNumberFormat="1" applyFont="1" applyFill="1" applyBorder="1" applyAlignment="1">
      <alignment horizontal="center" vertical="center" wrapText="1"/>
    </xf>
    <xf numFmtId="168" fontId="7" fillId="7" borderId="2" xfId="0" applyNumberFormat="1" applyFont="1" applyFill="1" applyBorder="1" applyAlignment="1">
      <alignment horizontal="center" vertical="center" wrapText="1"/>
    </xf>
    <xf numFmtId="169" fontId="7" fillId="7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169" fontId="7" fillId="6" borderId="11" xfId="0" applyNumberFormat="1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69" fontId="7" fillId="4" borderId="11" xfId="0" applyNumberFormat="1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right" vertical="center" wrapText="1"/>
    </xf>
    <xf numFmtId="169" fontId="7" fillId="7" borderId="11" xfId="0" applyNumberFormat="1" applyFont="1" applyFill="1" applyBorder="1" applyAlignment="1">
      <alignment horizontal="center" vertical="center" wrapText="1"/>
    </xf>
    <xf numFmtId="168" fontId="7" fillId="6" borderId="11" xfId="0" applyNumberFormat="1" applyFont="1" applyFill="1" applyBorder="1" applyAlignment="1">
      <alignment horizontal="center" vertical="center" wrapText="1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0" fillId="0" borderId="0" xfId="0" applyFont="1"/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168" fontId="8" fillId="6" borderId="2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168" fontId="8" fillId="4" borderId="2" xfId="0" applyNumberFormat="1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right" vertical="center" wrapText="1"/>
    </xf>
    <xf numFmtId="168" fontId="8" fillId="7" borderId="2" xfId="0" applyNumberFormat="1" applyFont="1" applyFill="1" applyBorder="1" applyAlignment="1">
      <alignment horizontal="center" vertical="center" wrapText="1"/>
    </xf>
    <xf numFmtId="169" fontId="8" fillId="6" borderId="2" xfId="0" applyNumberFormat="1" applyFont="1" applyFill="1" applyBorder="1" applyAlignment="1">
      <alignment horizontal="center" vertical="center" wrapText="1"/>
    </xf>
    <xf numFmtId="169" fontId="8" fillId="4" borderId="2" xfId="0" applyNumberFormat="1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168" fontId="0" fillId="0" borderId="0" xfId="0" applyNumberFormat="1"/>
    <xf numFmtId="0" fontId="8" fillId="4" borderId="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168" fontId="7" fillId="4" borderId="11" xfId="0" applyNumberFormat="1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 readingOrder="2"/>
    </xf>
    <xf numFmtId="0" fontId="9" fillId="8" borderId="28" xfId="0" applyFont="1" applyFill="1" applyBorder="1" applyAlignment="1">
      <alignment horizontal="center" vertical="center" wrapText="1" readingOrder="2"/>
    </xf>
    <xf numFmtId="0" fontId="9" fillId="8" borderId="29" xfId="0" applyFont="1" applyFill="1" applyBorder="1" applyAlignment="1">
      <alignment horizontal="center" vertical="center" wrapText="1" readingOrder="2"/>
    </xf>
    <xf numFmtId="0" fontId="9" fillId="8" borderId="27" xfId="0" applyFont="1" applyFill="1" applyBorder="1" applyAlignment="1">
      <alignment horizontal="center" vertical="center" wrapText="1" readingOrder="2"/>
    </xf>
    <xf numFmtId="0" fontId="9" fillId="8" borderId="28" xfId="0" applyFont="1" applyFill="1" applyBorder="1" applyAlignment="1">
      <alignment horizontal="center" vertical="center" wrapText="1" readingOrder="2"/>
    </xf>
    <xf numFmtId="0" fontId="9" fillId="8" borderId="29" xfId="0" applyFont="1" applyFill="1" applyBorder="1" applyAlignment="1">
      <alignment horizontal="center" vertical="center" wrapText="1" readingOrder="2"/>
    </xf>
    <xf numFmtId="0" fontId="10" fillId="9" borderId="30" xfId="0" applyFont="1" applyFill="1" applyBorder="1" applyAlignment="1">
      <alignment horizontal="center" vertical="center" wrapText="1"/>
    </xf>
    <xf numFmtId="0" fontId="12" fillId="9" borderId="30" xfId="0" applyFont="1" applyFill="1" applyBorder="1" applyAlignment="1">
      <alignment horizontal="center" vertical="center" wrapText="1"/>
    </xf>
    <xf numFmtId="0" fontId="13" fillId="9" borderId="30" xfId="0" applyFont="1" applyFill="1" applyBorder="1" applyAlignment="1">
      <alignment horizontal="center" vertical="center" wrapText="1"/>
    </xf>
    <xf numFmtId="168" fontId="12" fillId="9" borderId="30" xfId="0" applyNumberFormat="1" applyFont="1" applyFill="1" applyBorder="1" applyAlignment="1">
      <alignment horizontal="center" vertical="center" wrapText="1"/>
    </xf>
    <xf numFmtId="169" fontId="13" fillId="9" borderId="30" xfId="0" applyNumberFormat="1" applyFont="1" applyFill="1" applyBorder="1" applyAlignment="1">
      <alignment horizontal="center" vertical="center" wrapText="1"/>
    </xf>
    <xf numFmtId="168" fontId="15" fillId="9" borderId="30" xfId="0" applyNumberFormat="1" applyFont="1" applyFill="1" applyBorder="1" applyAlignment="1">
      <alignment horizontal="center" vertical="center" wrapText="1"/>
    </xf>
    <xf numFmtId="168" fontId="12" fillId="7" borderId="30" xfId="0" applyNumberFormat="1" applyFont="1" applyFill="1" applyBorder="1" applyAlignment="1">
      <alignment horizontal="center" vertical="center" wrapText="1"/>
    </xf>
    <xf numFmtId="169" fontId="13" fillId="7" borderId="30" xfId="0" applyNumberFormat="1" applyFont="1" applyFill="1" applyBorder="1" applyAlignment="1">
      <alignment horizontal="center" vertical="center" wrapText="1"/>
    </xf>
    <xf numFmtId="169" fontId="12" fillId="9" borderId="30" xfId="0" applyNumberFormat="1" applyFont="1" applyFill="1" applyBorder="1" applyAlignment="1">
      <alignment horizontal="center" vertical="center" wrapText="1"/>
    </xf>
    <xf numFmtId="169" fontId="15" fillId="9" borderId="30" xfId="0" applyNumberFormat="1" applyFont="1" applyFill="1" applyBorder="1" applyAlignment="1">
      <alignment horizontal="center" vertical="center" wrapText="1"/>
    </xf>
    <xf numFmtId="168" fontId="13" fillId="9" borderId="30" xfId="0" applyNumberFormat="1" applyFont="1" applyFill="1" applyBorder="1" applyAlignment="1">
      <alignment horizontal="center" vertical="center" wrapText="1"/>
    </xf>
    <xf numFmtId="169" fontId="12" fillId="7" borderId="3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justify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1" fillId="10" borderId="31" xfId="0" applyFont="1" applyFill="1" applyBorder="1" applyAlignment="1">
      <alignment horizontal="justify" vertical="center" wrapText="1"/>
    </xf>
    <xf numFmtId="0" fontId="12" fillId="9" borderId="32" xfId="0" applyFont="1" applyFill="1" applyBorder="1" applyAlignment="1">
      <alignment horizontal="center" vertical="center" wrapText="1"/>
    </xf>
    <xf numFmtId="0" fontId="14" fillId="10" borderId="31" xfId="0" applyFont="1" applyFill="1" applyBorder="1" applyAlignment="1">
      <alignment horizontal="justify" vertical="center" wrapText="1"/>
    </xf>
    <xf numFmtId="168" fontId="12" fillId="9" borderId="32" xfId="0" applyNumberFormat="1" applyFont="1" applyFill="1" applyBorder="1" applyAlignment="1">
      <alignment horizontal="center" vertical="center" wrapText="1"/>
    </xf>
    <xf numFmtId="168" fontId="15" fillId="9" borderId="32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justify" vertical="center" wrapText="1"/>
    </xf>
    <xf numFmtId="168" fontId="12" fillId="7" borderId="32" xfId="0" applyNumberFormat="1" applyFont="1" applyFill="1" applyBorder="1" applyAlignment="1">
      <alignment horizontal="center" vertical="center" wrapText="1"/>
    </xf>
    <xf numFmtId="169" fontId="12" fillId="9" borderId="32" xfId="0" applyNumberFormat="1" applyFont="1" applyFill="1" applyBorder="1" applyAlignment="1">
      <alignment horizontal="center" vertical="center" wrapText="1"/>
    </xf>
    <xf numFmtId="169" fontId="12" fillId="7" borderId="32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justify" vertical="center" wrapText="1"/>
    </xf>
    <xf numFmtId="168" fontId="12" fillId="7" borderId="34" xfId="0" applyNumberFormat="1" applyFont="1" applyFill="1" applyBorder="1" applyAlignment="1">
      <alignment horizontal="center" vertical="center" wrapText="1"/>
    </xf>
    <xf numFmtId="169" fontId="13" fillId="7" borderId="34" xfId="0" applyNumberFormat="1" applyFont="1" applyFill="1" applyBorder="1" applyAlignment="1">
      <alignment horizontal="center" vertical="center" wrapText="1"/>
    </xf>
    <xf numFmtId="168" fontId="12" fillId="7" borderId="35" xfId="0" applyNumberFormat="1" applyFont="1" applyFill="1" applyBorder="1" applyAlignment="1">
      <alignment horizontal="center" vertical="center" wrapText="1"/>
    </xf>
    <xf numFmtId="168" fontId="15" fillId="7" borderId="30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169" fontId="15" fillId="9" borderId="32" xfId="0" applyNumberFormat="1" applyFont="1" applyFill="1" applyBorder="1" applyAlignment="1">
      <alignment horizontal="center" vertical="center" wrapText="1"/>
    </xf>
    <xf numFmtId="168" fontId="15" fillId="7" borderId="32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68" fontId="7" fillId="7" borderId="11" xfId="0" applyNumberFormat="1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14" fontId="0" fillId="0" borderId="0" xfId="0" applyNumberFormat="1"/>
    <xf numFmtId="170" fontId="0" fillId="0" borderId="0" xfId="0" applyNumberFormat="1"/>
    <xf numFmtId="0" fontId="8" fillId="7" borderId="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171" fontId="8" fillId="6" borderId="2" xfId="0" applyNumberFormat="1" applyFont="1" applyFill="1" applyBorder="1" applyAlignment="1">
      <alignment horizontal="center" vertical="center" wrapText="1"/>
    </xf>
    <xf numFmtId="0" fontId="0" fillId="4" borderId="25" xfId="0" applyFont="1" applyFill="1" applyBorder="1"/>
    <xf numFmtId="0" fontId="0" fillId="4" borderId="0" xfId="0" applyFont="1" applyFill="1"/>
    <xf numFmtId="169" fontId="8" fillId="7" borderId="2" xfId="0" applyNumberFormat="1" applyFont="1" applyFill="1" applyBorder="1" applyAlignment="1">
      <alignment horizontal="center" vertical="center" wrapText="1"/>
    </xf>
    <xf numFmtId="171" fontId="8" fillId="7" borderId="2" xfId="0" applyNumberFormat="1" applyFont="1" applyFill="1" applyBorder="1" applyAlignment="1">
      <alignment horizontal="center" vertical="center" wrapText="1"/>
    </xf>
    <xf numFmtId="171" fontId="8" fillId="4" borderId="2" xfId="0" applyNumberFormat="1" applyFont="1" applyFill="1" applyBorder="1" applyAlignment="1">
      <alignment horizontal="center" vertical="center" wrapText="1"/>
    </xf>
    <xf numFmtId="0" fontId="8" fillId="7" borderId="43" xfId="0" applyFont="1" applyFill="1" applyBorder="1" applyAlignment="1">
      <alignment horizontal="right" vertical="center" wrapText="1"/>
    </xf>
    <xf numFmtId="168" fontId="8" fillId="7" borderId="2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2" xfId="0" applyFont="1" applyFill="1" applyBorder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173" fontId="0" fillId="0" borderId="0" xfId="0" applyNumberFormat="1"/>
    <xf numFmtId="173" fontId="0" fillId="0" borderId="0" xfId="0" applyNumberFormat="1" applyAlignment="1">
      <alignment vertical="center"/>
    </xf>
    <xf numFmtId="173" fontId="0" fillId="0" borderId="0" xfId="1" applyNumberFormat="1" applyFont="1"/>
    <xf numFmtId="0" fontId="3" fillId="11" borderId="0" xfId="0" applyFont="1" applyFill="1" applyAlignment="1">
      <alignment horizontal="center" vertical="center" wrapText="1"/>
    </xf>
    <xf numFmtId="174" fontId="0" fillId="0" borderId="0" xfId="2" applyNumberFormat="1" applyFont="1"/>
    <xf numFmtId="0" fontId="6" fillId="4" borderId="26" xfId="0" applyFont="1" applyFill="1" applyBorder="1" applyAlignment="1">
      <alignment horizontal="center" vertical="center" wrapText="1"/>
    </xf>
    <xf numFmtId="168" fontId="8" fillId="6" borderId="3" xfId="0" applyNumberFormat="1" applyFont="1" applyFill="1" applyBorder="1" applyAlignment="1">
      <alignment horizontal="center" vertical="center" wrapText="1"/>
    </xf>
    <xf numFmtId="168" fontId="8" fillId="4" borderId="3" xfId="0" applyNumberFormat="1" applyFont="1" applyFill="1" applyBorder="1" applyAlignment="1">
      <alignment horizontal="center" vertical="center" wrapText="1"/>
    </xf>
    <xf numFmtId="168" fontId="8" fillId="7" borderId="3" xfId="0" applyNumberFormat="1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 wrapText="1"/>
    </xf>
    <xf numFmtId="168" fontId="8" fillId="6" borderId="45" xfId="0" applyNumberFormat="1" applyFont="1" applyFill="1" applyBorder="1" applyAlignment="1">
      <alignment horizontal="center" vertical="center" wrapText="1"/>
    </xf>
    <xf numFmtId="168" fontId="8" fillId="4" borderId="45" xfId="0" applyNumberFormat="1" applyFont="1" applyFill="1" applyBorder="1" applyAlignment="1">
      <alignment horizontal="center" vertical="center" wrapText="1"/>
    </xf>
    <xf numFmtId="168" fontId="8" fillId="7" borderId="45" xfId="0" applyNumberFormat="1" applyFont="1" applyFill="1" applyBorder="1" applyAlignment="1">
      <alignment horizontal="center" vertical="center" wrapText="1"/>
    </xf>
    <xf numFmtId="174" fontId="0" fillId="0" borderId="46" xfId="2" applyNumberFormat="1" applyFont="1" applyBorder="1"/>
    <xf numFmtId="174" fontId="0" fillId="0" borderId="47" xfId="2" applyNumberFormat="1" applyFont="1" applyBorder="1"/>
    <xf numFmtId="0" fontId="6" fillId="4" borderId="48" xfId="0" applyFont="1" applyFill="1" applyBorder="1" applyAlignment="1">
      <alignment horizontal="center" vertical="center" wrapText="1"/>
    </xf>
    <xf numFmtId="174" fontId="0" fillId="0" borderId="0" xfId="2" applyNumberFormat="1" applyFont="1" applyBorder="1"/>
    <xf numFmtId="174" fontId="0" fillId="0" borderId="49" xfId="2" applyNumberFormat="1" applyFont="1" applyBorder="1"/>
    <xf numFmtId="0" fontId="6" fillId="4" borderId="50" xfId="0" applyFont="1" applyFill="1" applyBorder="1" applyAlignment="1">
      <alignment horizontal="center" vertical="center" wrapText="1"/>
    </xf>
    <xf numFmtId="168" fontId="8" fillId="6" borderId="51" xfId="0" applyNumberFormat="1" applyFont="1" applyFill="1" applyBorder="1" applyAlignment="1">
      <alignment horizontal="center" vertical="center" wrapText="1"/>
    </xf>
    <xf numFmtId="168" fontId="8" fillId="4" borderId="51" xfId="0" applyNumberFormat="1" applyFont="1" applyFill="1" applyBorder="1" applyAlignment="1">
      <alignment horizontal="center" vertical="center" wrapText="1"/>
    </xf>
    <xf numFmtId="168" fontId="8" fillId="7" borderId="51" xfId="0" applyNumberFormat="1" applyFont="1" applyFill="1" applyBorder="1" applyAlignment="1">
      <alignment horizontal="center" vertical="center" wrapText="1"/>
    </xf>
    <xf numFmtId="174" fontId="0" fillId="0" borderId="52" xfId="2" applyNumberFormat="1" applyFont="1" applyBorder="1"/>
    <xf numFmtId="174" fontId="0" fillId="0" borderId="53" xfId="2" applyNumberFormat="1" applyFont="1" applyBorder="1"/>
    <xf numFmtId="10" fontId="0" fillId="0" borderId="0" xfId="2" applyNumberFormat="1" applyFont="1"/>
    <xf numFmtId="10" fontId="3" fillId="11" borderId="0" xfId="2" applyNumberFormat="1" applyFont="1" applyFill="1" applyBorder="1" applyAlignment="1">
      <alignment horizontal="center" vertical="center" wrapText="1"/>
    </xf>
    <xf numFmtId="10" fontId="0" fillId="0" borderId="46" xfId="2" applyNumberFormat="1" applyFont="1" applyBorder="1"/>
    <xf numFmtId="10" fontId="0" fillId="0" borderId="47" xfId="2" applyNumberFormat="1" applyFont="1" applyBorder="1"/>
    <xf numFmtId="10" fontId="0" fillId="0" borderId="0" xfId="2" applyNumberFormat="1" applyFont="1" applyBorder="1"/>
    <xf numFmtId="10" fontId="0" fillId="0" borderId="49" xfId="2" applyNumberFormat="1" applyFont="1" applyBorder="1"/>
    <xf numFmtId="10" fontId="0" fillId="0" borderId="52" xfId="2" applyNumberFormat="1" applyFont="1" applyBorder="1"/>
    <xf numFmtId="10" fontId="0" fillId="0" borderId="53" xfId="2" applyNumberFormat="1" applyFont="1" applyBorder="1"/>
    <xf numFmtId="173" fontId="3" fillId="3" borderId="0" xfId="4" applyNumberFormat="1" applyAlignment="1">
      <alignment horizontal="center" vertical="center"/>
    </xf>
    <xf numFmtId="4" fontId="0" fillId="0" borderId="0" xfId="0" applyNumberFormat="1"/>
    <xf numFmtId="176" fontId="0" fillId="0" borderId="0" xfId="0" applyNumberFormat="1"/>
    <xf numFmtId="9" fontId="0" fillId="0" borderId="0" xfId="2" applyNumberFormat="1" applyFont="1"/>
    <xf numFmtId="43" fontId="0" fillId="0" borderId="0" xfId="0" applyNumberFormat="1"/>
    <xf numFmtId="3" fontId="16" fillId="0" borderId="0" xfId="0" applyNumberFormat="1" applyFont="1"/>
    <xf numFmtId="43" fontId="2" fillId="2" borderId="0" xfId="3" applyNumberFormat="1"/>
  </cellXfs>
  <cellStyles count="5">
    <cellStyle name="Accent4" xfId="4" builtinId="41"/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a-IR"/>
              <a:t>حاشیه سود خالص</a:t>
            </a:r>
            <a:endParaRPr lang="fa-I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'اطلاعات 97-401'!$C$23:$C$40</c:f>
              <c:strCache>
                <c:ptCount val="18"/>
                <c:pt idx="0">
                  <c:v>1397 Q1</c:v>
                </c:pt>
                <c:pt idx="1">
                  <c:v>1397 Q2</c:v>
                </c:pt>
                <c:pt idx="2">
                  <c:v>1397 Q3</c:v>
                </c:pt>
                <c:pt idx="3">
                  <c:v>1397 Q4</c:v>
                </c:pt>
                <c:pt idx="4">
                  <c:v>1398 Q1</c:v>
                </c:pt>
                <c:pt idx="5">
                  <c:v>1398 Q2</c:v>
                </c:pt>
                <c:pt idx="6">
                  <c:v>1398 Q3</c:v>
                </c:pt>
                <c:pt idx="7">
                  <c:v>1398 Q4</c:v>
                </c:pt>
                <c:pt idx="8">
                  <c:v>1399 Q1</c:v>
                </c:pt>
                <c:pt idx="9">
                  <c:v>1399 Q2</c:v>
                </c:pt>
                <c:pt idx="10">
                  <c:v>1399 Q3</c:v>
                </c:pt>
                <c:pt idx="11">
                  <c:v>1399 Q4</c:v>
                </c:pt>
                <c:pt idx="12">
                  <c:v>1400 Q1</c:v>
                </c:pt>
                <c:pt idx="13">
                  <c:v>1400 Q2</c:v>
                </c:pt>
                <c:pt idx="14">
                  <c:v>1400 Q3</c:v>
                </c:pt>
                <c:pt idx="15">
                  <c:v>1400 Q4</c:v>
                </c:pt>
                <c:pt idx="16">
                  <c:v>1401 Q1</c:v>
                </c:pt>
                <c:pt idx="17">
                  <c:v>1401 Q2</c:v>
                </c:pt>
              </c:strCache>
            </c:strRef>
          </c:cat>
          <c:val>
            <c:numRef>
              <c:f>'اطلاعات 97-401'!$D$23:$D$40</c:f>
              <c:numCache>
                <c:formatCode>0.00%</c:formatCode>
                <c:ptCount val="18"/>
                <c:pt idx="0">
                  <c:v>0.42894090607047441</c:v>
                </c:pt>
                <c:pt idx="1">
                  <c:v>0.62862102064479819</c:v>
                </c:pt>
                <c:pt idx="2">
                  <c:v>0.56324770881580555</c:v>
                </c:pt>
                <c:pt idx="3">
                  <c:v>0.50511008581938976</c:v>
                </c:pt>
                <c:pt idx="4">
                  <c:v>0.73888083565509965</c:v>
                </c:pt>
                <c:pt idx="5">
                  <c:v>0.47308139251852044</c:v>
                </c:pt>
                <c:pt idx="6">
                  <c:v>0.42933039589346983</c:v>
                </c:pt>
                <c:pt idx="7">
                  <c:v>0.37661926625233039</c:v>
                </c:pt>
                <c:pt idx="8">
                  <c:v>0.51016662328027307</c:v>
                </c:pt>
                <c:pt idx="9">
                  <c:v>0.56328347015135471</c:v>
                </c:pt>
                <c:pt idx="10">
                  <c:v>0.50630447211352836</c:v>
                </c:pt>
                <c:pt idx="11">
                  <c:v>0.40428370016977999</c:v>
                </c:pt>
                <c:pt idx="12">
                  <c:v>0.43082910756835946</c:v>
                </c:pt>
                <c:pt idx="13">
                  <c:v>0.37921951036223411</c:v>
                </c:pt>
                <c:pt idx="14">
                  <c:v>0.32871049154038179</c:v>
                </c:pt>
                <c:pt idx="15">
                  <c:v>0.15903131107677951</c:v>
                </c:pt>
                <c:pt idx="16">
                  <c:v>0.15785526952641205</c:v>
                </c:pt>
                <c:pt idx="17">
                  <c:v>0.10690516922419611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5-4A8A-AE49-DAD05F09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2373904"/>
        <c:axId val="1184144832"/>
      </c:barChart>
      <c:catAx>
        <c:axId val="11923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44832"/>
        <c:crosses val="autoZero"/>
        <c:auto val="1"/>
        <c:lblAlgn val="ctr"/>
        <c:lblOffset val="100"/>
        <c:noMultiLvlLbl val="0"/>
      </c:catAx>
      <c:valAx>
        <c:axId val="1184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3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'اطلاعات 97-401'!$C$23:$C$40</c:f>
              <c:strCache>
                <c:ptCount val="18"/>
                <c:pt idx="0">
                  <c:v>1397 Q1</c:v>
                </c:pt>
                <c:pt idx="1">
                  <c:v>1397 Q2</c:v>
                </c:pt>
                <c:pt idx="2">
                  <c:v>1397 Q3</c:v>
                </c:pt>
                <c:pt idx="3">
                  <c:v>1397 Q4</c:v>
                </c:pt>
                <c:pt idx="4">
                  <c:v>1398 Q1</c:v>
                </c:pt>
                <c:pt idx="5">
                  <c:v>1398 Q2</c:v>
                </c:pt>
                <c:pt idx="6">
                  <c:v>1398 Q3</c:v>
                </c:pt>
                <c:pt idx="7">
                  <c:v>1398 Q4</c:v>
                </c:pt>
                <c:pt idx="8">
                  <c:v>1399 Q1</c:v>
                </c:pt>
                <c:pt idx="9">
                  <c:v>1399 Q2</c:v>
                </c:pt>
                <c:pt idx="10">
                  <c:v>1399 Q3</c:v>
                </c:pt>
                <c:pt idx="11">
                  <c:v>1399 Q4</c:v>
                </c:pt>
                <c:pt idx="12">
                  <c:v>1400 Q1</c:v>
                </c:pt>
                <c:pt idx="13">
                  <c:v>1400 Q2</c:v>
                </c:pt>
                <c:pt idx="14">
                  <c:v>1400 Q3</c:v>
                </c:pt>
                <c:pt idx="15">
                  <c:v>1400 Q4</c:v>
                </c:pt>
                <c:pt idx="16">
                  <c:v>1401 Q1</c:v>
                </c:pt>
                <c:pt idx="17">
                  <c:v>1401 Q2</c:v>
                </c:pt>
              </c:strCache>
            </c:strRef>
          </c:cat>
          <c:val>
            <c:numRef>
              <c:f>'اطلاعات 97-401'!$E$23:$E$40</c:f>
              <c:numCache>
                <c:formatCode>0.0%</c:formatCode>
                <c:ptCount val="18"/>
                <c:pt idx="0">
                  <c:v>0.53151884122383242</c:v>
                </c:pt>
                <c:pt idx="1">
                  <c:v>0.71133038548867655</c:v>
                </c:pt>
                <c:pt idx="2">
                  <c:v>0.64017604575695419</c:v>
                </c:pt>
                <c:pt idx="3">
                  <c:v>0.59600494183573949</c:v>
                </c:pt>
                <c:pt idx="4">
                  <c:v>0.67296504310475258</c:v>
                </c:pt>
                <c:pt idx="5">
                  <c:v>0.66073444842486873</c:v>
                </c:pt>
                <c:pt idx="6">
                  <c:v>0.59551984008348968</c:v>
                </c:pt>
                <c:pt idx="7">
                  <c:v>0.54655036934359247</c:v>
                </c:pt>
                <c:pt idx="8">
                  <c:v>0.58353548854023107</c:v>
                </c:pt>
                <c:pt idx="9">
                  <c:v>0.58282495334619577</c:v>
                </c:pt>
                <c:pt idx="10">
                  <c:v>0.60269211762827024</c:v>
                </c:pt>
                <c:pt idx="11">
                  <c:v>0.57172253038452225</c:v>
                </c:pt>
                <c:pt idx="12">
                  <c:v>0.61793918720301122</c:v>
                </c:pt>
                <c:pt idx="13">
                  <c:v>0.54222031462467346</c:v>
                </c:pt>
                <c:pt idx="14">
                  <c:v>0.46813693107209642</c:v>
                </c:pt>
                <c:pt idx="15">
                  <c:v>0.31357788987798707</c:v>
                </c:pt>
                <c:pt idx="16">
                  <c:v>0.36493588996388204</c:v>
                </c:pt>
                <c:pt idx="17">
                  <c:v>0.29961785810364189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0-4D61-A7EC-6FF3B118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0432288"/>
        <c:axId val="1184142336"/>
      </c:barChart>
      <c:catAx>
        <c:axId val="6104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42336"/>
        <c:crosses val="autoZero"/>
        <c:auto val="1"/>
        <c:lblAlgn val="ctr"/>
        <c:lblOffset val="100"/>
        <c:noMultiLvlLbl val="0"/>
      </c:catAx>
      <c:valAx>
        <c:axId val="11841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'دلار از 97'!$C$1</c:f>
              <c:strCache>
                <c:ptCount val="1"/>
                <c:pt idx="0">
                  <c:v>قیمت دلار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'دلار از 97'!$B$2:$B$248</c:f>
              <c:numCache>
                <c:formatCode>[$-160429]dd/mm/yyyy;@</c:formatCode>
                <c:ptCount val="247"/>
                <c:pt idx="0">
                  <c:v>43183</c:v>
                </c:pt>
                <c:pt idx="1">
                  <c:v>43190</c:v>
                </c:pt>
                <c:pt idx="2">
                  <c:v>43197</c:v>
                </c:pt>
                <c:pt idx="3">
                  <c:v>43205</c:v>
                </c:pt>
                <c:pt idx="4">
                  <c:v>43212</c:v>
                </c:pt>
                <c:pt idx="5">
                  <c:v>43219</c:v>
                </c:pt>
                <c:pt idx="6">
                  <c:v>43226</c:v>
                </c:pt>
                <c:pt idx="7">
                  <c:v>43233</c:v>
                </c:pt>
                <c:pt idx="8">
                  <c:v>43240</c:v>
                </c:pt>
                <c:pt idx="9">
                  <c:v>43247</c:v>
                </c:pt>
                <c:pt idx="10">
                  <c:v>43254</c:v>
                </c:pt>
                <c:pt idx="11">
                  <c:v>43261</c:v>
                </c:pt>
                <c:pt idx="12">
                  <c:v>43268</c:v>
                </c:pt>
                <c:pt idx="13">
                  <c:v>43275</c:v>
                </c:pt>
                <c:pt idx="14">
                  <c:v>43282</c:v>
                </c:pt>
                <c:pt idx="15">
                  <c:v>43289</c:v>
                </c:pt>
                <c:pt idx="16">
                  <c:v>43296</c:v>
                </c:pt>
                <c:pt idx="17">
                  <c:v>43303</c:v>
                </c:pt>
                <c:pt idx="18">
                  <c:v>43310</c:v>
                </c:pt>
                <c:pt idx="19">
                  <c:v>43317</c:v>
                </c:pt>
                <c:pt idx="20">
                  <c:v>43324</c:v>
                </c:pt>
                <c:pt idx="21">
                  <c:v>43331</c:v>
                </c:pt>
                <c:pt idx="22">
                  <c:v>43338</c:v>
                </c:pt>
                <c:pt idx="23">
                  <c:v>43345</c:v>
                </c:pt>
                <c:pt idx="24">
                  <c:v>43352</c:v>
                </c:pt>
                <c:pt idx="25">
                  <c:v>43358</c:v>
                </c:pt>
                <c:pt idx="26">
                  <c:v>43365</c:v>
                </c:pt>
                <c:pt idx="27">
                  <c:v>43372</c:v>
                </c:pt>
                <c:pt idx="28">
                  <c:v>43380</c:v>
                </c:pt>
                <c:pt idx="29">
                  <c:v>43387</c:v>
                </c:pt>
                <c:pt idx="30">
                  <c:v>43394</c:v>
                </c:pt>
                <c:pt idx="31">
                  <c:v>43401</c:v>
                </c:pt>
                <c:pt idx="32">
                  <c:v>43408</c:v>
                </c:pt>
                <c:pt idx="33">
                  <c:v>43415</c:v>
                </c:pt>
                <c:pt idx="34">
                  <c:v>43422</c:v>
                </c:pt>
                <c:pt idx="35">
                  <c:v>43430</c:v>
                </c:pt>
                <c:pt idx="36">
                  <c:v>43436</c:v>
                </c:pt>
                <c:pt idx="37">
                  <c:v>43443</c:v>
                </c:pt>
                <c:pt idx="38">
                  <c:v>43450</c:v>
                </c:pt>
                <c:pt idx="39">
                  <c:v>43458</c:v>
                </c:pt>
                <c:pt idx="40">
                  <c:v>43463</c:v>
                </c:pt>
                <c:pt idx="41">
                  <c:v>43470</c:v>
                </c:pt>
                <c:pt idx="42">
                  <c:v>43477</c:v>
                </c:pt>
                <c:pt idx="43">
                  <c:v>43484</c:v>
                </c:pt>
                <c:pt idx="44">
                  <c:v>43491</c:v>
                </c:pt>
                <c:pt idx="45">
                  <c:v>43498</c:v>
                </c:pt>
                <c:pt idx="46">
                  <c:v>43505</c:v>
                </c:pt>
                <c:pt idx="47">
                  <c:v>43512</c:v>
                </c:pt>
                <c:pt idx="48">
                  <c:v>43519</c:v>
                </c:pt>
                <c:pt idx="49">
                  <c:v>43526</c:v>
                </c:pt>
                <c:pt idx="50">
                  <c:v>43533</c:v>
                </c:pt>
                <c:pt idx="51">
                  <c:v>43540</c:v>
                </c:pt>
                <c:pt idx="52">
                  <c:v>43549</c:v>
                </c:pt>
                <c:pt idx="53">
                  <c:v>43554</c:v>
                </c:pt>
                <c:pt idx="54">
                  <c:v>43561</c:v>
                </c:pt>
                <c:pt idx="55">
                  <c:v>43568</c:v>
                </c:pt>
                <c:pt idx="56">
                  <c:v>43575</c:v>
                </c:pt>
                <c:pt idx="57">
                  <c:v>43582</c:v>
                </c:pt>
                <c:pt idx="58">
                  <c:v>43589</c:v>
                </c:pt>
                <c:pt idx="59">
                  <c:v>43596</c:v>
                </c:pt>
                <c:pt idx="60">
                  <c:v>43603</c:v>
                </c:pt>
                <c:pt idx="61">
                  <c:v>43610</c:v>
                </c:pt>
                <c:pt idx="62">
                  <c:v>43617</c:v>
                </c:pt>
                <c:pt idx="63">
                  <c:v>43624</c:v>
                </c:pt>
                <c:pt idx="64">
                  <c:v>43631</c:v>
                </c:pt>
                <c:pt idx="65">
                  <c:v>43638</c:v>
                </c:pt>
                <c:pt idx="66">
                  <c:v>43646</c:v>
                </c:pt>
                <c:pt idx="67">
                  <c:v>43652</c:v>
                </c:pt>
                <c:pt idx="68">
                  <c:v>43659</c:v>
                </c:pt>
                <c:pt idx="69">
                  <c:v>43666</c:v>
                </c:pt>
                <c:pt idx="70">
                  <c:v>43673</c:v>
                </c:pt>
                <c:pt idx="71">
                  <c:v>43680</c:v>
                </c:pt>
                <c:pt idx="72">
                  <c:v>43687</c:v>
                </c:pt>
                <c:pt idx="73">
                  <c:v>43694</c:v>
                </c:pt>
                <c:pt idx="74">
                  <c:v>43701</c:v>
                </c:pt>
                <c:pt idx="75">
                  <c:v>43708</c:v>
                </c:pt>
                <c:pt idx="76">
                  <c:v>43715</c:v>
                </c:pt>
                <c:pt idx="77">
                  <c:v>43722</c:v>
                </c:pt>
                <c:pt idx="78">
                  <c:v>43729</c:v>
                </c:pt>
                <c:pt idx="79">
                  <c:v>43736</c:v>
                </c:pt>
                <c:pt idx="80">
                  <c:v>43743</c:v>
                </c:pt>
                <c:pt idx="81">
                  <c:v>43750</c:v>
                </c:pt>
                <c:pt idx="82">
                  <c:v>43758</c:v>
                </c:pt>
                <c:pt idx="83">
                  <c:v>43764</c:v>
                </c:pt>
                <c:pt idx="84">
                  <c:v>43771</c:v>
                </c:pt>
                <c:pt idx="85">
                  <c:v>43778</c:v>
                </c:pt>
                <c:pt idx="86">
                  <c:v>43785</c:v>
                </c:pt>
                <c:pt idx="87">
                  <c:v>43792</c:v>
                </c:pt>
                <c:pt idx="88">
                  <c:v>43799</c:v>
                </c:pt>
                <c:pt idx="89">
                  <c:v>43806</c:v>
                </c:pt>
                <c:pt idx="90">
                  <c:v>43813</c:v>
                </c:pt>
                <c:pt idx="91">
                  <c:v>43820</c:v>
                </c:pt>
                <c:pt idx="92">
                  <c:v>43827</c:v>
                </c:pt>
                <c:pt idx="93">
                  <c:v>43834</c:v>
                </c:pt>
                <c:pt idx="94">
                  <c:v>43841</c:v>
                </c:pt>
                <c:pt idx="95">
                  <c:v>43848</c:v>
                </c:pt>
                <c:pt idx="96">
                  <c:v>43855</c:v>
                </c:pt>
                <c:pt idx="97">
                  <c:v>43862</c:v>
                </c:pt>
                <c:pt idx="98">
                  <c:v>43869</c:v>
                </c:pt>
                <c:pt idx="99">
                  <c:v>43876</c:v>
                </c:pt>
                <c:pt idx="100">
                  <c:v>43883</c:v>
                </c:pt>
                <c:pt idx="101">
                  <c:v>43890</c:v>
                </c:pt>
                <c:pt idx="102">
                  <c:v>43897</c:v>
                </c:pt>
                <c:pt idx="103">
                  <c:v>43904</c:v>
                </c:pt>
                <c:pt idx="104">
                  <c:v>43923</c:v>
                </c:pt>
                <c:pt idx="105">
                  <c:v>43925</c:v>
                </c:pt>
                <c:pt idx="106">
                  <c:v>43932</c:v>
                </c:pt>
                <c:pt idx="107">
                  <c:v>43939</c:v>
                </c:pt>
                <c:pt idx="108">
                  <c:v>43946</c:v>
                </c:pt>
                <c:pt idx="109">
                  <c:v>43953</c:v>
                </c:pt>
                <c:pt idx="110">
                  <c:v>43960</c:v>
                </c:pt>
                <c:pt idx="111">
                  <c:v>43967</c:v>
                </c:pt>
                <c:pt idx="112">
                  <c:v>43974</c:v>
                </c:pt>
                <c:pt idx="113">
                  <c:v>43981</c:v>
                </c:pt>
                <c:pt idx="114">
                  <c:v>43988</c:v>
                </c:pt>
                <c:pt idx="115">
                  <c:v>43995</c:v>
                </c:pt>
                <c:pt idx="116">
                  <c:v>44002</c:v>
                </c:pt>
                <c:pt idx="117">
                  <c:v>44009</c:v>
                </c:pt>
                <c:pt idx="118">
                  <c:v>44016</c:v>
                </c:pt>
                <c:pt idx="119">
                  <c:v>44023</c:v>
                </c:pt>
                <c:pt idx="120">
                  <c:v>44030</c:v>
                </c:pt>
                <c:pt idx="121">
                  <c:v>44037</c:v>
                </c:pt>
                <c:pt idx="122">
                  <c:v>44044</c:v>
                </c:pt>
                <c:pt idx="123">
                  <c:v>44052</c:v>
                </c:pt>
                <c:pt idx="124">
                  <c:v>44058</c:v>
                </c:pt>
                <c:pt idx="125">
                  <c:v>44065</c:v>
                </c:pt>
                <c:pt idx="126">
                  <c:v>44073</c:v>
                </c:pt>
                <c:pt idx="127">
                  <c:v>44079</c:v>
                </c:pt>
                <c:pt idx="128">
                  <c:v>44086</c:v>
                </c:pt>
                <c:pt idx="129">
                  <c:v>44093</c:v>
                </c:pt>
                <c:pt idx="130">
                  <c:v>44100</c:v>
                </c:pt>
                <c:pt idx="131">
                  <c:v>44107</c:v>
                </c:pt>
                <c:pt idx="132">
                  <c:v>44114</c:v>
                </c:pt>
                <c:pt idx="133">
                  <c:v>44122</c:v>
                </c:pt>
                <c:pt idx="134">
                  <c:v>44128</c:v>
                </c:pt>
                <c:pt idx="135">
                  <c:v>44135</c:v>
                </c:pt>
                <c:pt idx="136">
                  <c:v>44142</c:v>
                </c:pt>
                <c:pt idx="137">
                  <c:v>44149</c:v>
                </c:pt>
                <c:pt idx="138">
                  <c:v>44156</c:v>
                </c:pt>
                <c:pt idx="139">
                  <c:v>44163</c:v>
                </c:pt>
                <c:pt idx="140">
                  <c:v>44170</c:v>
                </c:pt>
                <c:pt idx="141">
                  <c:v>44177</c:v>
                </c:pt>
                <c:pt idx="142">
                  <c:v>44184</c:v>
                </c:pt>
                <c:pt idx="143">
                  <c:v>44191</c:v>
                </c:pt>
                <c:pt idx="144">
                  <c:v>44198</c:v>
                </c:pt>
                <c:pt idx="145">
                  <c:v>44205</c:v>
                </c:pt>
                <c:pt idx="146">
                  <c:v>44212</c:v>
                </c:pt>
                <c:pt idx="147">
                  <c:v>44219</c:v>
                </c:pt>
                <c:pt idx="148">
                  <c:v>44226</c:v>
                </c:pt>
                <c:pt idx="149">
                  <c:v>44233</c:v>
                </c:pt>
                <c:pt idx="150">
                  <c:v>44240</c:v>
                </c:pt>
                <c:pt idx="151">
                  <c:v>44247</c:v>
                </c:pt>
                <c:pt idx="152">
                  <c:v>44254</c:v>
                </c:pt>
                <c:pt idx="153">
                  <c:v>44261</c:v>
                </c:pt>
                <c:pt idx="154">
                  <c:v>44268</c:v>
                </c:pt>
                <c:pt idx="155">
                  <c:v>44282</c:v>
                </c:pt>
                <c:pt idx="156">
                  <c:v>44289</c:v>
                </c:pt>
                <c:pt idx="157">
                  <c:v>44296</c:v>
                </c:pt>
                <c:pt idx="158">
                  <c:v>44303</c:v>
                </c:pt>
                <c:pt idx="159">
                  <c:v>44310</c:v>
                </c:pt>
                <c:pt idx="160">
                  <c:v>44317</c:v>
                </c:pt>
                <c:pt idx="161">
                  <c:v>44324</c:v>
                </c:pt>
                <c:pt idx="162">
                  <c:v>44331</c:v>
                </c:pt>
                <c:pt idx="163">
                  <c:v>44338</c:v>
                </c:pt>
                <c:pt idx="164">
                  <c:v>44345</c:v>
                </c:pt>
                <c:pt idx="165">
                  <c:v>44354</c:v>
                </c:pt>
                <c:pt idx="166">
                  <c:v>44359</c:v>
                </c:pt>
                <c:pt idx="167">
                  <c:v>44366</c:v>
                </c:pt>
                <c:pt idx="168">
                  <c:v>44373</c:v>
                </c:pt>
                <c:pt idx="169">
                  <c:v>44380</c:v>
                </c:pt>
                <c:pt idx="170">
                  <c:v>44387</c:v>
                </c:pt>
                <c:pt idx="171">
                  <c:v>44394</c:v>
                </c:pt>
                <c:pt idx="172">
                  <c:v>44401</c:v>
                </c:pt>
                <c:pt idx="173">
                  <c:v>44408</c:v>
                </c:pt>
                <c:pt idx="174">
                  <c:v>44415</c:v>
                </c:pt>
                <c:pt idx="175">
                  <c:v>44422</c:v>
                </c:pt>
                <c:pt idx="176">
                  <c:v>44429</c:v>
                </c:pt>
                <c:pt idx="177">
                  <c:v>44436</c:v>
                </c:pt>
                <c:pt idx="178">
                  <c:v>44443</c:v>
                </c:pt>
                <c:pt idx="179">
                  <c:v>44450</c:v>
                </c:pt>
                <c:pt idx="180">
                  <c:v>44457</c:v>
                </c:pt>
                <c:pt idx="181">
                  <c:v>44464</c:v>
                </c:pt>
                <c:pt idx="182">
                  <c:v>44471</c:v>
                </c:pt>
                <c:pt idx="183">
                  <c:v>44478</c:v>
                </c:pt>
                <c:pt idx="184">
                  <c:v>44485</c:v>
                </c:pt>
                <c:pt idx="185">
                  <c:v>44492</c:v>
                </c:pt>
                <c:pt idx="186">
                  <c:v>44499</c:v>
                </c:pt>
                <c:pt idx="187">
                  <c:v>44506</c:v>
                </c:pt>
                <c:pt idx="188">
                  <c:v>44513</c:v>
                </c:pt>
                <c:pt idx="189">
                  <c:v>44520</c:v>
                </c:pt>
                <c:pt idx="190">
                  <c:v>44527</c:v>
                </c:pt>
                <c:pt idx="191">
                  <c:v>44534</c:v>
                </c:pt>
                <c:pt idx="192">
                  <c:v>44541</c:v>
                </c:pt>
                <c:pt idx="193">
                  <c:v>44548</c:v>
                </c:pt>
                <c:pt idx="194">
                  <c:v>44555</c:v>
                </c:pt>
                <c:pt idx="195">
                  <c:v>44562</c:v>
                </c:pt>
                <c:pt idx="196">
                  <c:v>44569</c:v>
                </c:pt>
                <c:pt idx="197">
                  <c:v>44576</c:v>
                </c:pt>
                <c:pt idx="198">
                  <c:v>44583</c:v>
                </c:pt>
                <c:pt idx="199">
                  <c:v>44590</c:v>
                </c:pt>
                <c:pt idx="200">
                  <c:v>44597</c:v>
                </c:pt>
                <c:pt idx="201">
                  <c:v>44604</c:v>
                </c:pt>
                <c:pt idx="202">
                  <c:v>44611</c:v>
                </c:pt>
                <c:pt idx="203">
                  <c:v>44618</c:v>
                </c:pt>
                <c:pt idx="204">
                  <c:v>44625</c:v>
                </c:pt>
                <c:pt idx="205">
                  <c:v>44632</c:v>
                </c:pt>
                <c:pt idx="206">
                  <c:v>44646</c:v>
                </c:pt>
                <c:pt idx="207">
                  <c:v>44654</c:v>
                </c:pt>
                <c:pt idx="208">
                  <c:v>44660</c:v>
                </c:pt>
                <c:pt idx="209">
                  <c:v>44667</c:v>
                </c:pt>
                <c:pt idx="210">
                  <c:v>44675</c:v>
                </c:pt>
                <c:pt idx="211">
                  <c:v>44681</c:v>
                </c:pt>
                <c:pt idx="212">
                  <c:v>44688</c:v>
                </c:pt>
                <c:pt idx="213">
                  <c:v>44695</c:v>
                </c:pt>
                <c:pt idx="214">
                  <c:v>44702</c:v>
                </c:pt>
                <c:pt idx="215">
                  <c:v>44709</c:v>
                </c:pt>
                <c:pt idx="216">
                  <c:v>44718</c:v>
                </c:pt>
                <c:pt idx="217">
                  <c:v>44723</c:v>
                </c:pt>
                <c:pt idx="218">
                  <c:v>44730</c:v>
                </c:pt>
                <c:pt idx="219">
                  <c:v>44737</c:v>
                </c:pt>
                <c:pt idx="220">
                  <c:v>44744</c:v>
                </c:pt>
                <c:pt idx="221">
                  <c:v>44753</c:v>
                </c:pt>
                <c:pt idx="222">
                  <c:v>44758</c:v>
                </c:pt>
                <c:pt idx="223">
                  <c:v>44765</c:v>
                </c:pt>
                <c:pt idx="224">
                  <c:v>44772</c:v>
                </c:pt>
                <c:pt idx="225">
                  <c:v>44779</c:v>
                </c:pt>
                <c:pt idx="226">
                  <c:v>44786</c:v>
                </c:pt>
                <c:pt idx="227">
                  <c:v>44793</c:v>
                </c:pt>
                <c:pt idx="228">
                  <c:v>44800</c:v>
                </c:pt>
                <c:pt idx="229">
                  <c:v>44807</c:v>
                </c:pt>
                <c:pt idx="230">
                  <c:v>44814</c:v>
                </c:pt>
                <c:pt idx="231">
                  <c:v>44822</c:v>
                </c:pt>
                <c:pt idx="232">
                  <c:v>44828</c:v>
                </c:pt>
                <c:pt idx="233">
                  <c:v>44835</c:v>
                </c:pt>
                <c:pt idx="234">
                  <c:v>44842</c:v>
                </c:pt>
                <c:pt idx="235">
                  <c:v>44849</c:v>
                </c:pt>
                <c:pt idx="236">
                  <c:v>44856</c:v>
                </c:pt>
                <c:pt idx="237">
                  <c:v>44863</c:v>
                </c:pt>
                <c:pt idx="238">
                  <c:v>44870</c:v>
                </c:pt>
                <c:pt idx="239">
                  <c:v>44877</c:v>
                </c:pt>
                <c:pt idx="240">
                  <c:v>44884</c:v>
                </c:pt>
                <c:pt idx="241">
                  <c:v>44891</c:v>
                </c:pt>
                <c:pt idx="242">
                  <c:v>44898</c:v>
                </c:pt>
                <c:pt idx="243">
                  <c:v>44905</c:v>
                </c:pt>
                <c:pt idx="244">
                  <c:v>44912</c:v>
                </c:pt>
                <c:pt idx="245">
                  <c:v>44919</c:v>
                </c:pt>
                <c:pt idx="246">
                  <c:v>44926</c:v>
                </c:pt>
              </c:numCache>
            </c:numRef>
          </c:cat>
          <c:val>
            <c:numRef>
              <c:f>'دلار از 97'!$C$2:$C$248</c:f>
              <c:numCache>
                <c:formatCode>General</c:formatCode>
                <c:ptCount val="247"/>
                <c:pt idx="0">
                  <c:v>51020</c:v>
                </c:pt>
                <c:pt idx="1">
                  <c:v>50940</c:v>
                </c:pt>
                <c:pt idx="2">
                  <c:v>54500</c:v>
                </c:pt>
                <c:pt idx="3">
                  <c:v>54700</c:v>
                </c:pt>
                <c:pt idx="4">
                  <c:v>55800</c:v>
                </c:pt>
                <c:pt idx="5">
                  <c:v>65100</c:v>
                </c:pt>
                <c:pt idx="6">
                  <c:v>66400</c:v>
                </c:pt>
                <c:pt idx="7">
                  <c:v>62500</c:v>
                </c:pt>
                <c:pt idx="8">
                  <c:v>62500</c:v>
                </c:pt>
                <c:pt idx="9">
                  <c:v>64300</c:v>
                </c:pt>
                <c:pt idx="10">
                  <c:v>65500</c:v>
                </c:pt>
                <c:pt idx="11">
                  <c:v>69500</c:v>
                </c:pt>
                <c:pt idx="12">
                  <c:v>79200</c:v>
                </c:pt>
                <c:pt idx="13">
                  <c:v>80450</c:v>
                </c:pt>
                <c:pt idx="14">
                  <c:v>80000</c:v>
                </c:pt>
                <c:pt idx="15">
                  <c:v>80800</c:v>
                </c:pt>
                <c:pt idx="16">
                  <c:v>84300</c:v>
                </c:pt>
                <c:pt idx="17">
                  <c:v>97900</c:v>
                </c:pt>
                <c:pt idx="18">
                  <c:v>100000</c:v>
                </c:pt>
                <c:pt idx="19">
                  <c:v>108000</c:v>
                </c:pt>
                <c:pt idx="20">
                  <c:v>105500</c:v>
                </c:pt>
                <c:pt idx="21">
                  <c:v>106500</c:v>
                </c:pt>
                <c:pt idx="22">
                  <c:v>112500</c:v>
                </c:pt>
                <c:pt idx="23">
                  <c:v>131000</c:v>
                </c:pt>
                <c:pt idx="24">
                  <c:v>137650</c:v>
                </c:pt>
                <c:pt idx="25">
                  <c:v>145290</c:v>
                </c:pt>
                <c:pt idx="26">
                  <c:v>175390</c:v>
                </c:pt>
                <c:pt idx="27">
                  <c:v>133000</c:v>
                </c:pt>
                <c:pt idx="28">
                  <c:v>141500</c:v>
                </c:pt>
                <c:pt idx="29">
                  <c:v>135500</c:v>
                </c:pt>
                <c:pt idx="30">
                  <c:v>141500</c:v>
                </c:pt>
                <c:pt idx="31">
                  <c:v>144000</c:v>
                </c:pt>
                <c:pt idx="32">
                  <c:v>143500</c:v>
                </c:pt>
                <c:pt idx="33">
                  <c:v>118200</c:v>
                </c:pt>
                <c:pt idx="34">
                  <c:v>127520</c:v>
                </c:pt>
                <c:pt idx="35">
                  <c:v>113580</c:v>
                </c:pt>
                <c:pt idx="36">
                  <c:v>115170</c:v>
                </c:pt>
                <c:pt idx="37">
                  <c:v>101350</c:v>
                </c:pt>
                <c:pt idx="38">
                  <c:v>99900</c:v>
                </c:pt>
                <c:pt idx="39">
                  <c:v>107500</c:v>
                </c:pt>
                <c:pt idx="40">
                  <c:v>106000</c:v>
                </c:pt>
                <c:pt idx="41">
                  <c:v>108900</c:v>
                </c:pt>
                <c:pt idx="42">
                  <c:v>115900</c:v>
                </c:pt>
                <c:pt idx="43">
                  <c:v>115000</c:v>
                </c:pt>
                <c:pt idx="44">
                  <c:v>118500</c:v>
                </c:pt>
                <c:pt idx="45">
                  <c:v>116450</c:v>
                </c:pt>
                <c:pt idx="46">
                  <c:v>118500</c:v>
                </c:pt>
                <c:pt idx="47">
                  <c:v>129700</c:v>
                </c:pt>
                <c:pt idx="48">
                  <c:v>132000</c:v>
                </c:pt>
                <c:pt idx="49">
                  <c:v>130370</c:v>
                </c:pt>
                <c:pt idx="50">
                  <c:v>131020</c:v>
                </c:pt>
                <c:pt idx="51">
                  <c:v>128940</c:v>
                </c:pt>
                <c:pt idx="52">
                  <c:v>131890</c:v>
                </c:pt>
                <c:pt idx="53">
                  <c:v>132000</c:v>
                </c:pt>
                <c:pt idx="54">
                  <c:v>137310</c:v>
                </c:pt>
                <c:pt idx="55">
                  <c:v>134790</c:v>
                </c:pt>
                <c:pt idx="56">
                  <c:v>138120</c:v>
                </c:pt>
                <c:pt idx="57">
                  <c:v>142410</c:v>
                </c:pt>
                <c:pt idx="58">
                  <c:v>153500</c:v>
                </c:pt>
                <c:pt idx="59">
                  <c:v>146470</c:v>
                </c:pt>
                <c:pt idx="60">
                  <c:v>140500</c:v>
                </c:pt>
                <c:pt idx="61">
                  <c:v>135370</c:v>
                </c:pt>
                <c:pt idx="62">
                  <c:v>130980</c:v>
                </c:pt>
                <c:pt idx="63">
                  <c:v>129000</c:v>
                </c:pt>
                <c:pt idx="64">
                  <c:v>132000</c:v>
                </c:pt>
                <c:pt idx="65">
                  <c:v>129410</c:v>
                </c:pt>
                <c:pt idx="66">
                  <c:v>127500</c:v>
                </c:pt>
                <c:pt idx="67">
                  <c:v>127460</c:v>
                </c:pt>
                <c:pt idx="68">
                  <c:v>115000</c:v>
                </c:pt>
                <c:pt idx="69">
                  <c:v>119500</c:v>
                </c:pt>
                <c:pt idx="70">
                  <c:v>119000</c:v>
                </c:pt>
                <c:pt idx="71">
                  <c:v>118400</c:v>
                </c:pt>
                <c:pt idx="72">
                  <c:v>117000</c:v>
                </c:pt>
                <c:pt idx="73">
                  <c:v>116000</c:v>
                </c:pt>
                <c:pt idx="74">
                  <c:v>112000</c:v>
                </c:pt>
                <c:pt idx="75">
                  <c:v>114000</c:v>
                </c:pt>
                <c:pt idx="76">
                  <c:v>114440</c:v>
                </c:pt>
                <c:pt idx="77">
                  <c:v>114500</c:v>
                </c:pt>
                <c:pt idx="78">
                  <c:v>113500</c:v>
                </c:pt>
                <c:pt idx="79">
                  <c:v>114430</c:v>
                </c:pt>
                <c:pt idx="80">
                  <c:v>114020</c:v>
                </c:pt>
                <c:pt idx="81">
                  <c:v>114020</c:v>
                </c:pt>
                <c:pt idx="82">
                  <c:v>112050</c:v>
                </c:pt>
                <c:pt idx="83">
                  <c:v>111520</c:v>
                </c:pt>
                <c:pt idx="84">
                  <c:v>113380</c:v>
                </c:pt>
                <c:pt idx="85">
                  <c:v>114970</c:v>
                </c:pt>
                <c:pt idx="86">
                  <c:v>117940</c:v>
                </c:pt>
                <c:pt idx="87">
                  <c:v>124020</c:v>
                </c:pt>
                <c:pt idx="88">
                  <c:v>127010</c:v>
                </c:pt>
                <c:pt idx="89">
                  <c:v>129010</c:v>
                </c:pt>
                <c:pt idx="90">
                  <c:v>128590</c:v>
                </c:pt>
                <c:pt idx="91">
                  <c:v>129760</c:v>
                </c:pt>
                <c:pt idx="92">
                  <c:v>129500</c:v>
                </c:pt>
                <c:pt idx="93">
                  <c:v>132090</c:v>
                </c:pt>
                <c:pt idx="94">
                  <c:v>131000</c:v>
                </c:pt>
                <c:pt idx="95">
                  <c:v>130000</c:v>
                </c:pt>
                <c:pt idx="96">
                  <c:v>134540</c:v>
                </c:pt>
                <c:pt idx="97">
                  <c:v>135060</c:v>
                </c:pt>
                <c:pt idx="98">
                  <c:v>138490</c:v>
                </c:pt>
                <c:pt idx="99">
                  <c:v>142030</c:v>
                </c:pt>
                <c:pt idx="100">
                  <c:v>157010</c:v>
                </c:pt>
                <c:pt idx="101">
                  <c:v>149950</c:v>
                </c:pt>
                <c:pt idx="102">
                  <c:v>148510</c:v>
                </c:pt>
                <c:pt idx="103">
                  <c:v>149030</c:v>
                </c:pt>
                <c:pt idx="104">
                  <c:v>148960</c:v>
                </c:pt>
                <c:pt idx="105">
                  <c:v>156090</c:v>
                </c:pt>
                <c:pt idx="106">
                  <c:v>155000</c:v>
                </c:pt>
                <c:pt idx="107">
                  <c:v>155030</c:v>
                </c:pt>
                <c:pt idx="108">
                  <c:v>156000</c:v>
                </c:pt>
                <c:pt idx="109">
                  <c:v>157000</c:v>
                </c:pt>
                <c:pt idx="110">
                  <c:v>168540</c:v>
                </c:pt>
                <c:pt idx="111">
                  <c:v>173050</c:v>
                </c:pt>
                <c:pt idx="112">
                  <c:v>170610</c:v>
                </c:pt>
                <c:pt idx="113">
                  <c:v>170700</c:v>
                </c:pt>
                <c:pt idx="114">
                  <c:v>177500</c:v>
                </c:pt>
                <c:pt idx="115">
                  <c:v>183500</c:v>
                </c:pt>
                <c:pt idx="116">
                  <c:v>188430</c:v>
                </c:pt>
                <c:pt idx="117">
                  <c:v>189520</c:v>
                </c:pt>
                <c:pt idx="118">
                  <c:v>222020</c:v>
                </c:pt>
                <c:pt idx="119">
                  <c:v>231020</c:v>
                </c:pt>
                <c:pt idx="120">
                  <c:v>202910</c:v>
                </c:pt>
                <c:pt idx="121">
                  <c:v>208020</c:v>
                </c:pt>
                <c:pt idx="122">
                  <c:v>230020</c:v>
                </c:pt>
                <c:pt idx="123">
                  <c:v>220500</c:v>
                </c:pt>
                <c:pt idx="124">
                  <c:v>225020</c:v>
                </c:pt>
                <c:pt idx="125">
                  <c:v>231020</c:v>
                </c:pt>
                <c:pt idx="126">
                  <c:v>224520</c:v>
                </c:pt>
                <c:pt idx="127">
                  <c:v>228000</c:v>
                </c:pt>
                <c:pt idx="128">
                  <c:v>267970</c:v>
                </c:pt>
                <c:pt idx="129">
                  <c:v>277970</c:v>
                </c:pt>
                <c:pt idx="130">
                  <c:v>289040</c:v>
                </c:pt>
                <c:pt idx="131">
                  <c:v>291980</c:v>
                </c:pt>
                <c:pt idx="132">
                  <c:v>317040</c:v>
                </c:pt>
                <c:pt idx="133">
                  <c:v>293750</c:v>
                </c:pt>
                <c:pt idx="134">
                  <c:v>277500</c:v>
                </c:pt>
                <c:pt idx="135">
                  <c:v>263550</c:v>
                </c:pt>
                <c:pt idx="136">
                  <c:v>268520</c:v>
                </c:pt>
                <c:pt idx="137">
                  <c:v>256200</c:v>
                </c:pt>
                <c:pt idx="138">
                  <c:v>247570</c:v>
                </c:pt>
                <c:pt idx="139">
                  <c:v>254680</c:v>
                </c:pt>
                <c:pt idx="140">
                  <c:v>260650</c:v>
                </c:pt>
                <c:pt idx="141">
                  <c:v>258020</c:v>
                </c:pt>
                <c:pt idx="142">
                  <c:v>258620</c:v>
                </c:pt>
                <c:pt idx="143">
                  <c:v>257010</c:v>
                </c:pt>
                <c:pt idx="144">
                  <c:v>255510</c:v>
                </c:pt>
                <c:pt idx="145">
                  <c:v>239530</c:v>
                </c:pt>
                <c:pt idx="146">
                  <c:v>226550</c:v>
                </c:pt>
                <c:pt idx="147">
                  <c:v>232110</c:v>
                </c:pt>
                <c:pt idx="148">
                  <c:v>237470</c:v>
                </c:pt>
                <c:pt idx="149">
                  <c:v>246960</c:v>
                </c:pt>
                <c:pt idx="150">
                  <c:v>251710</c:v>
                </c:pt>
                <c:pt idx="151">
                  <c:v>248210</c:v>
                </c:pt>
                <c:pt idx="152">
                  <c:v>246610</c:v>
                </c:pt>
                <c:pt idx="153">
                  <c:v>242420</c:v>
                </c:pt>
                <c:pt idx="154">
                  <c:v>239550</c:v>
                </c:pt>
                <c:pt idx="155">
                  <c:v>252100</c:v>
                </c:pt>
                <c:pt idx="156">
                  <c:v>244660</c:v>
                </c:pt>
                <c:pt idx="157">
                  <c:v>239870</c:v>
                </c:pt>
                <c:pt idx="158">
                  <c:v>233300</c:v>
                </c:pt>
                <c:pt idx="159">
                  <c:v>232310</c:v>
                </c:pt>
                <c:pt idx="160">
                  <c:v>206480</c:v>
                </c:pt>
                <c:pt idx="161">
                  <c:v>219750</c:v>
                </c:pt>
                <c:pt idx="162">
                  <c:v>223000</c:v>
                </c:pt>
                <c:pt idx="163">
                  <c:v>226470</c:v>
                </c:pt>
                <c:pt idx="164">
                  <c:v>234330</c:v>
                </c:pt>
                <c:pt idx="165">
                  <c:v>239230</c:v>
                </c:pt>
                <c:pt idx="166">
                  <c:v>244290</c:v>
                </c:pt>
                <c:pt idx="167">
                  <c:v>241890</c:v>
                </c:pt>
                <c:pt idx="168">
                  <c:v>251510</c:v>
                </c:pt>
                <c:pt idx="169">
                  <c:v>250190</c:v>
                </c:pt>
                <c:pt idx="170">
                  <c:v>246990</c:v>
                </c:pt>
                <c:pt idx="171">
                  <c:v>246280</c:v>
                </c:pt>
                <c:pt idx="172">
                  <c:v>255990</c:v>
                </c:pt>
                <c:pt idx="173">
                  <c:v>256190</c:v>
                </c:pt>
                <c:pt idx="174">
                  <c:v>264290</c:v>
                </c:pt>
                <c:pt idx="175">
                  <c:v>268990</c:v>
                </c:pt>
                <c:pt idx="176">
                  <c:v>278990</c:v>
                </c:pt>
                <c:pt idx="177">
                  <c:v>272910</c:v>
                </c:pt>
                <c:pt idx="178">
                  <c:v>278270</c:v>
                </c:pt>
                <c:pt idx="179">
                  <c:v>274460</c:v>
                </c:pt>
                <c:pt idx="180">
                  <c:v>276810</c:v>
                </c:pt>
                <c:pt idx="181">
                  <c:v>284710</c:v>
                </c:pt>
                <c:pt idx="182">
                  <c:v>279320</c:v>
                </c:pt>
                <c:pt idx="183">
                  <c:v>270870</c:v>
                </c:pt>
                <c:pt idx="184">
                  <c:v>274150</c:v>
                </c:pt>
                <c:pt idx="185">
                  <c:v>276570</c:v>
                </c:pt>
                <c:pt idx="186">
                  <c:v>276510</c:v>
                </c:pt>
                <c:pt idx="187">
                  <c:v>284240</c:v>
                </c:pt>
                <c:pt idx="188">
                  <c:v>278980</c:v>
                </c:pt>
                <c:pt idx="189">
                  <c:v>288080</c:v>
                </c:pt>
                <c:pt idx="190">
                  <c:v>273240</c:v>
                </c:pt>
                <c:pt idx="191">
                  <c:v>277040</c:v>
                </c:pt>
                <c:pt idx="192">
                  <c:v>274170</c:v>
                </c:pt>
                <c:pt idx="193">
                  <c:v>274020</c:v>
                </c:pt>
                <c:pt idx="194">
                  <c:v>273880</c:v>
                </c:pt>
                <c:pt idx="195">
                  <c:v>269900</c:v>
                </c:pt>
                <c:pt idx="196">
                  <c:v>266620</c:v>
                </c:pt>
                <c:pt idx="197">
                  <c:v>275250</c:v>
                </c:pt>
                <c:pt idx="198">
                  <c:v>277710</c:v>
                </c:pt>
                <c:pt idx="199">
                  <c:v>272650</c:v>
                </c:pt>
                <c:pt idx="200">
                  <c:v>262270</c:v>
                </c:pt>
                <c:pt idx="201">
                  <c:v>263290</c:v>
                </c:pt>
                <c:pt idx="202">
                  <c:v>261440</c:v>
                </c:pt>
                <c:pt idx="203">
                  <c:v>256150</c:v>
                </c:pt>
                <c:pt idx="204">
                  <c:v>256960</c:v>
                </c:pt>
                <c:pt idx="205">
                  <c:v>262300</c:v>
                </c:pt>
                <c:pt idx="206">
                  <c:v>271140</c:v>
                </c:pt>
                <c:pt idx="207">
                  <c:v>274830</c:v>
                </c:pt>
                <c:pt idx="208">
                  <c:v>277320</c:v>
                </c:pt>
                <c:pt idx="209">
                  <c:v>278640</c:v>
                </c:pt>
                <c:pt idx="210">
                  <c:v>280410</c:v>
                </c:pt>
                <c:pt idx="211">
                  <c:v>280560</c:v>
                </c:pt>
                <c:pt idx="212">
                  <c:v>307500</c:v>
                </c:pt>
                <c:pt idx="213">
                  <c:v>301700</c:v>
                </c:pt>
                <c:pt idx="214">
                  <c:v>305000</c:v>
                </c:pt>
                <c:pt idx="215">
                  <c:v>316500</c:v>
                </c:pt>
                <c:pt idx="216">
                  <c:v>322500</c:v>
                </c:pt>
                <c:pt idx="217">
                  <c:v>319000</c:v>
                </c:pt>
                <c:pt idx="218">
                  <c:v>320000</c:v>
                </c:pt>
                <c:pt idx="219">
                  <c:v>320500</c:v>
                </c:pt>
                <c:pt idx="220">
                  <c:v>315500</c:v>
                </c:pt>
                <c:pt idx="221">
                  <c:v>321000</c:v>
                </c:pt>
                <c:pt idx="222">
                  <c:v>319000</c:v>
                </c:pt>
                <c:pt idx="223">
                  <c:v>319000</c:v>
                </c:pt>
                <c:pt idx="224">
                  <c:v>314000</c:v>
                </c:pt>
                <c:pt idx="225">
                  <c:v>312000</c:v>
                </c:pt>
                <c:pt idx="226">
                  <c:v>299000</c:v>
                </c:pt>
                <c:pt idx="227">
                  <c:v>297500</c:v>
                </c:pt>
                <c:pt idx="228">
                  <c:v>298200</c:v>
                </c:pt>
                <c:pt idx="229">
                  <c:v>302700</c:v>
                </c:pt>
                <c:pt idx="230">
                  <c:v>316700</c:v>
                </c:pt>
                <c:pt idx="231">
                  <c:v>317500</c:v>
                </c:pt>
                <c:pt idx="232">
                  <c:v>320200</c:v>
                </c:pt>
                <c:pt idx="233">
                  <c:v>328800</c:v>
                </c:pt>
                <c:pt idx="234">
                  <c:v>329900</c:v>
                </c:pt>
                <c:pt idx="235">
                  <c:v>327800</c:v>
                </c:pt>
                <c:pt idx="236">
                  <c:v>330300</c:v>
                </c:pt>
                <c:pt idx="237">
                  <c:v>350000</c:v>
                </c:pt>
                <c:pt idx="238">
                  <c:v>351600</c:v>
                </c:pt>
                <c:pt idx="239">
                  <c:v>352200</c:v>
                </c:pt>
                <c:pt idx="240">
                  <c:v>353200</c:v>
                </c:pt>
                <c:pt idx="241">
                  <c:v>363600</c:v>
                </c:pt>
                <c:pt idx="242">
                  <c:v>364500</c:v>
                </c:pt>
                <c:pt idx="243">
                  <c:v>385000</c:v>
                </c:pt>
                <c:pt idx="244">
                  <c:v>401200</c:v>
                </c:pt>
                <c:pt idx="245">
                  <c:v>420000</c:v>
                </c:pt>
                <c:pt idx="246">
                  <c:v>397700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0-4F37-AE94-52C4621B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198384"/>
        <c:axId val="1184143584"/>
      </c:lineChart>
      <c:dateAx>
        <c:axId val="11891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4">
                  <a:alpha val="33000"/>
                </a:schemeClr>
              </a:solidFill>
              <a:round/>
            </a:ln>
            <a:effectLst/>
          </c:spPr>
        </c:majorGridlines>
        <c:numFmt formatCode="[$-160429]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43584"/>
        <c:crosses val="autoZero"/>
        <c:auto val="1"/>
        <c:lblOffset val="100"/>
        <c:baseTimeUnit val="days"/>
      </c:dateAx>
      <c:valAx>
        <c:axId val="11841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24</xdr:row>
      <xdr:rowOff>9525</xdr:rowOff>
    </xdr:from>
    <xdr:to>
      <xdr:col>16</xdr:col>
      <xdr:colOff>114300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DA31C0-18A1-49D1-A35C-5DDF36803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23</xdr:row>
      <xdr:rowOff>66675</xdr:rowOff>
    </xdr:from>
    <xdr:to>
      <xdr:col>23</xdr:col>
      <xdr:colOff>238125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B284E1-9B89-41B0-A0A6-58E69590D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180975</xdr:rowOff>
    </xdr:from>
    <xdr:to>
      <xdr:col>26</xdr:col>
      <xdr:colOff>581025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8340E-E407-47C1-A37F-D74499F62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%23%23Rahavard/w/Dollar_W_CUR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llar_W_CUR"/>
    </sheetNames>
    <sheetDataSet>
      <sheetData sheetId="0">
        <row r="1">
          <cell r="F1" t="str">
            <v>&lt;Close&gt;</v>
          </cell>
        </row>
        <row r="2">
          <cell r="B2">
            <v>39452</v>
          </cell>
          <cell r="F2">
            <v>9340</v>
          </cell>
        </row>
        <row r="3">
          <cell r="B3">
            <v>39453</v>
          </cell>
          <cell r="F3">
            <v>9350</v>
          </cell>
        </row>
        <row r="4">
          <cell r="B4">
            <v>39460</v>
          </cell>
          <cell r="F4">
            <v>9400</v>
          </cell>
        </row>
        <row r="5">
          <cell r="B5">
            <v>39467</v>
          </cell>
          <cell r="F5">
            <v>9370</v>
          </cell>
        </row>
        <row r="6">
          <cell r="B6">
            <v>39474</v>
          </cell>
          <cell r="F6">
            <v>9340</v>
          </cell>
        </row>
        <row r="7">
          <cell r="B7">
            <v>39481</v>
          </cell>
          <cell r="F7">
            <v>9470</v>
          </cell>
        </row>
        <row r="8">
          <cell r="B8">
            <v>39488</v>
          </cell>
          <cell r="F8">
            <v>9400</v>
          </cell>
        </row>
        <row r="9">
          <cell r="B9">
            <v>39495</v>
          </cell>
          <cell r="F9">
            <v>9360</v>
          </cell>
        </row>
        <row r="10">
          <cell r="B10">
            <v>39502</v>
          </cell>
          <cell r="F10">
            <v>9260</v>
          </cell>
        </row>
        <row r="11">
          <cell r="B11">
            <v>39509</v>
          </cell>
          <cell r="F11">
            <v>9250</v>
          </cell>
        </row>
        <row r="12">
          <cell r="B12">
            <v>39516</v>
          </cell>
          <cell r="F12">
            <v>9150</v>
          </cell>
        </row>
        <row r="13">
          <cell r="B13">
            <v>39523</v>
          </cell>
          <cell r="F13">
            <v>9110</v>
          </cell>
        </row>
        <row r="14">
          <cell r="B14">
            <v>39531</v>
          </cell>
          <cell r="F14">
            <v>9210</v>
          </cell>
        </row>
        <row r="15">
          <cell r="B15">
            <v>39537</v>
          </cell>
          <cell r="F15">
            <v>9200</v>
          </cell>
        </row>
        <row r="16">
          <cell r="B16">
            <v>39544</v>
          </cell>
          <cell r="F16">
            <v>9070</v>
          </cell>
        </row>
        <row r="17">
          <cell r="B17">
            <v>39551</v>
          </cell>
          <cell r="F17">
            <v>9100</v>
          </cell>
        </row>
        <row r="18">
          <cell r="B18">
            <v>39558</v>
          </cell>
          <cell r="F18">
            <v>9340</v>
          </cell>
        </row>
        <row r="19">
          <cell r="B19">
            <v>39565</v>
          </cell>
          <cell r="F19">
            <v>9370</v>
          </cell>
        </row>
        <row r="20">
          <cell r="B20">
            <v>39572</v>
          </cell>
          <cell r="F20">
            <v>9350</v>
          </cell>
        </row>
        <row r="21">
          <cell r="B21">
            <v>39579</v>
          </cell>
          <cell r="F21">
            <v>9350</v>
          </cell>
        </row>
        <row r="22">
          <cell r="B22">
            <v>39586</v>
          </cell>
          <cell r="F22">
            <v>9220</v>
          </cell>
        </row>
        <row r="23">
          <cell r="B23">
            <v>39593</v>
          </cell>
          <cell r="F23">
            <v>9340</v>
          </cell>
        </row>
        <row r="24">
          <cell r="B24">
            <v>39600</v>
          </cell>
          <cell r="F24">
            <v>9400</v>
          </cell>
        </row>
        <row r="25">
          <cell r="B25">
            <v>39607</v>
          </cell>
          <cell r="F25">
            <v>9470</v>
          </cell>
        </row>
        <row r="26">
          <cell r="B26">
            <v>39614</v>
          </cell>
          <cell r="F26">
            <v>9380</v>
          </cell>
        </row>
        <row r="27">
          <cell r="B27">
            <v>39621</v>
          </cell>
          <cell r="F27">
            <v>9310</v>
          </cell>
        </row>
        <row r="28">
          <cell r="B28">
            <v>39628</v>
          </cell>
          <cell r="F28">
            <v>9350</v>
          </cell>
        </row>
        <row r="29">
          <cell r="B29">
            <v>39635</v>
          </cell>
          <cell r="F29">
            <v>9260</v>
          </cell>
        </row>
        <row r="30">
          <cell r="B30">
            <v>39642</v>
          </cell>
          <cell r="F30">
            <v>9300</v>
          </cell>
        </row>
        <row r="31">
          <cell r="B31">
            <v>39649</v>
          </cell>
          <cell r="F31">
            <v>9330</v>
          </cell>
        </row>
        <row r="32">
          <cell r="B32">
            <v>39656</v>
          </cell>
          <cell r="F32">
            <v>9410</v>
          </cell>
        </row>
        <row r="33">
          <cell r="B33">
            <v>39663</v>
          </cell>
          <cell r="F33">
            <v>9650</v>
          </cell>
        </row>
        <row r="34">
          <cell r="B34">
            <v>39670</v>
          </cell>
          <cell r="F34">
            <v>9700</v>
          </cell>
        </row>
        <row r="35">
          <cell r="B35">
            <v>39678</v>
          </cell>
          <cell r="F35">
            <v>9640</v>
          </cell>
        </row>
        <row r="36">
          <cell r="B36">
            <v>39684</v>
          </cell>
          <cell r="F36">
            <v>9700</v>
          </cell>
        </row>
        <row r="37">
          <cell r="B37">
            <v>39691</v>
          </cell>
          <cell r="F37">
            <v>9750</v>
          </cell>
        </row>
        <row r="38">
          <cell r="B38">
            <v>39698</v>
          </cell>
          <cell r="F38">
            <v>9850</v>
          </cell>
        </row>
        <row r="39">
          <cell r="B39">
            <v>39705</v>
          </cell>
          <cell r="F39">
            <v>9720</v>
          </cell>
        </row>
        <row r="40">
          <cell r="B40">
            <v>39712</v>
          </cell>
          <cell r="F40">
            <v>9700</v>
          </cell>
        </row>
        <row r="41">
          <cell r="B41">
            <v>39719</v>
          </cell>
          <cell r="F41">
            <v>9900</v>
          </cell>
        </row>
        <row r="42">
          <cell r="B42">
            <v>39726</v>
          </cell>
          <cell r="F42">
            <v>9960</v>
          </cell>
        </row>
        <row r="43">
          <cell r="B43">
            <v>39733</v>
          </cell>
          <cell r="F43">
            <v>9930</v>
          </cell>
        </row>
        <row r="44">
          <cell r="B44">
            <v>39740</v>
          </cell>
          <cell r="F44">
            <v>10050</v>
          </cell>
        </row>
        <row r="45">
          <cell r="B45">
            <v>39747</v>
          </cell>
          <cell r="F45">
            <v>10150</v>
          </cell>
        </row>
        <row r="46">
          <cell r="B46">
            <v>39754</v>
          </cell>
          <cell r="F46">
            <v>10180</v>
          </cell>
        </row>
        <row r="47">
          <cell r="B47">
            <v>39761</v>
          </cell>
          <cell r="F47">
            <v>10250</v>
          </cell>
        </row>
        <row r="48">
          <cell r="B48">
            <v>39768</v>
          </cell>
          <cell r="F48">
            <v>10340</v>
          </cell>
        </row>
        <row r="49">
          <cell r="B49">
            <v>39775</v>
          </cell>
          <cell r="F49">
            <v>10240</v>
          </cell>
        </row>
        <row r="50">
          <cell r="B50">
            <v>39782</v>
          </cell>
          <cell r="F50">
            <v>10240</v>
          </cell>
        </row>
        <row r="51">
          <cell r="B51">
            <v>39789</v>
          </cell>
          <cell r="F51">
            <v>10070</v>
          </cell>
        </row>
        <row r="52">
          <cell r="B52">
            <v>39796</v>
          </cell>
          <cell r="F52">
            <v>10000</v>
          </cell>
        </row>
        <row r="53">
          <cell r="B53">
            <v>39803</v>
          </cell>
          <cell r="F53">
            <v>9950</v>
          </cell>
        </row>
        <row r="54">
          <cell r="B54">
            <v>39810</v>
          </cell>
          <cell r="F54">
            <v>9950</v>
          </cell>
        </row>
        <row r="55">
          <cell r="B55">
            <v>39817</v>
          </cell>
          <cell r="F55">
            <v>10040</v>
          </cell>
        </row>
        <row r="56">
          <cell r="B56">
            <v>39824</v>
          </cell>
          <cell r="F56">
            <v>10060</v>
          </cell>
        </row>
        <row r="57">
          <cell r="B57">
            <v>39831</v>
          </cell>
          <cell r="F57">
            <v>9950</v>
          </cell>
        </row>
        <row r="58">
          <cell r="B58">
            <v>39838</v>
          </cell>
          <cell r="F58">
            <v>9800</v>
          </cell>
        </row>
        <row r="59">
          <cell r="B59">
            <v>39845</v>
          </cell>
          <cell r="F59">
            <v>9680</v>
          </cell>
        </row>
        <row r="60">
          <cell r="B60">
            <v>39852</v>
          </cell>
          <cell r="F60">
            <v>9650</v>
          </cell>
        </row>
        <row r="61">
          <cell r="B61">
            <v>39859</v>
          </cell>
          <cell r="F61">
            <v>9730</v>
          </cell>
        </row>
        <row r="62">
          <cell r="B62">
            <v>39866</v>
          </cell>
          <cell r="F62">
            <v>9890</v>
          </cell>
        </row>
        <row r="63">
          <cell r="B63">
            <v>39873</v>
          </cell>
          <cell r="F63">
            <v>9980</v>
          </cell>
        </row>
        <row r="64">
          <cell r="B64">
            <v>39880</v>
          </cell>
          <cell r="F64">
            <v>9880</v>
          </cell>
        </row>
        <row r="65">
          <cell r="B65">
            <v>39888</v>
          </cell>
          <cell r="F65">
            <v>9870</v>
          </cell>
        </row>
        <row r="66">
          <cell r="B66">
            <v>39897</v>
          </cell>
          <cell r="F66">
            <v>9970</v>
          </cell>
        </row>
        <row r="67">
          <cell r="B67">
            <v>39901</v>
          </cell>
          <cell r="F67">
            <v>9970</v>
          </cell>
        </row>
        <row r="68">
          <cell r="B68">
            <v>39908</v>
          </cell>
          <cell r="F68">
            <v>10000</v>
          </cell>
        </row>
        <row r="69">
          <cell r="B69">
            <v>39915</v>
          </cell>
          <cell r="F69">
            <v>10070</v>
          </cell>
        </row>
        <row r="70">
          <cell r="B70">
            <v>39922</v>
          </cell>
          <cell r="F70">
            <v>10050</v>
          </cell>
        </row>
        <row r="71">
          <cell r="B71">
            <v>39929</v>
          </cell>
          <cell r="F71">
            <v>9950</v>
          </cell>
        </row>
        <row r="72">
          <cell r="B72">
            <v>39936</v>
          </cell>
          <cell r="F72">
            <v>9880</v>
          </cell>
        </row>
        <row r="73">
          <cell r="B73">
            <v>39943</v>
          </cell>
          <cell r="F73">
            <v>9890</v>
          </cell>
        </row>
        <row r="74">
          <cell r="B74">
            <v>39950</v>
          </cell>
          <cell r="F74">
            <v>9750</v>
          </cell>
        </row>
        <row r="75">
          <cell r="B75">
            <v>39957</v>
          </cell>
          <cell r="F75">
            <v>9720</v>
          </cell>
        </row>
        <row r="76">
          <cell r="B76">
            <v>39964</v>
          </cell>
          <cell r="F76">
            <v>9780</v>
          </cell>
        </row>
        <row r="77">
          <cell r="B77">
            <v>39971</v>
          </cell>
          <cell r="F77">
            <v>9860</v>
          </cell>
        </row>
        <row r="78">
          <cell r="B78">
            <v>39978</v>
          </cell>
          <cell r="F78">
            <v>9940</v>
          </cell>
        </row>
        <row r="79">
          <cell r="B79">
            <v>39986</v>
          </cell>
          <cell r="F79">
            <v>9950</v>
          </cell>
        </row>
        <row r="80">
          <cell r="B80">
            <v>39992</v>
          </cell>
          <cell r="F80">
            <v>10000</v>
          </cell>
        </row>
        <row r="81">
          <cell r="B81">
            <v>39999</v>
          </cell>
          <cell r="F81">
            <v>10050</v>
          </cell>
        </row>
        <row r="82">
          <cell r="B82">
            <v>40006</v>
          </cell>
          <cell r="F82">
            <v>10000</v>
          </cell>
        </row>
        <row r="83">
          <cell r="B83">
            <v>40013</v>
          </cell>
          <cell r="F83">
            <v>9990</v>
          </cell>
        </row>
        <row r="84">
          <cell r="B84">
            <v>40020</v>
          </cell>
          <cell r="F84">
            <v>10000</v>
          </cell>
        </row>
        <row r="85">
          <cell r="B85">
            <v>40027</v>
          </cell>
          <cell r="F85">
            <v>10030</v>
          </cell>
        </row>
        <row r="86">
          <cell r="B86">
            <v>40034</v>
          </cell>
          <cell r="F86">
            <v>10010</v>
          </cell>
        </row>
        <row r="87">
          <cell r="B87">
            <v>40041</v>
          </cell>
          <cell r="F87">
            <v>9970</v>
          </cell>
        </row>
        <row r="88">
          <cell r="B88">
            <v>40048</v>
          </cell>
          <cell r="F88">
            <v>9970</v>
          </cell>
        </row>
        <row r="89">
          <cell r="B89">
            <v>40055</v>
          </cell>
          <cell r="F89">
            <v>9970</v>
          </cell>
        </row>
        <row r="90">
          <cell r="B90">
            <v>40062</v>
          </cell>
          <cell r="F90">
            <v>9940</v>
          </cell>
        </row>
        <row r="91">
          <cell r="B91">
            <v>40069</v>
          </cell>
          <cell r="F91">
            <v>9920</v>
          </cell>
        </row>
        <row r="92">
          <cell r="B92">
            <v>40077</v>
          </cell>
          <cell r="F92">
            <v>9920</v>
          </cell>
        </row>
        <row r="93">
          <cell r="B93">
            <v>40083</v>
          </cell>
          <cell r="F93">
            <v>9960</v>
          </cell>
        </row>
        <row r="94">
          <cell r="B94">
            <v>40090</v>
          </cell>
          <cell r="F94">
            <v>9940</v>
          </cell>
        </row>
        <row r="95">
          <cell r="B95">
            <v>40097</v>
          </cell>
          <cell r="F95">
            <v>9940</v>
          </cell>
        </row>
        <row r="96">
          <cell r="B96">
            <v>40104</v>
          </cell>
          <cell r="F96">
            <v>9920</v>
          </cell>
        </row>
        <row r="97">
          <cell r="B97">
            <v>40111</v>
          </cell>
          <cell r="F97">
            <v>9990</v>
          </cell>
        </row>
        <row r="98">
          <cell r="B98">
            <v>40118</v>
          </cell>
          <cell r="F98">
            <v>9970</v>
          </cell>
        </row>
        <row r="99">
          <cell r="B99">
            <v>40125</v>
          </cell>
          <cell r="F99">
            <v>9950</v>
          </cell>
        </row>
        <row r="100">
          <cell r="B100">
            <v>40132</v>
          </cell>
          <cell r="F100">
            <v>9970</v>
          </cell>
        </row>
        <row r="101">
          <cell r="B101">
            <v>40139</v>
          </cell>
          <cell r="F101">
            <v>9960</v>
          </cell>
        </row>
        <row r="102">
          <cell r="B102">
            <v>40146</v>
          </cell>
          <cell r="F102">
            <v>10000</v>
          </cell>
        </row>
        <row r="103">
          <cell r="B103">
            <v>40154</v>
          </cell>
          <cell r="F103">
            <v>10040</v>
          </cell>
        </row>
        <row r="104">
          <cell r="B104">
            <v>40160</v>
          </cell>
          <cell r="F104">
            <v>10050</v>
          </cell>
        </row>
        <row r="105">
          <cell r="B105">
            <v>40168</v>
          </cell>
          <cell r="F105">
            <v>10080</v>
          </cell>
        </row>
        <row r="106">
          <cell r="B106">
            <v>40175</v>
          </cell>
          <cell r="F106">
            <v>10030</v>
          </cell>
        </row>
        <row r="107">
          <cell r="B107">
            <v>40181</v>
          </cell>
          <cell r="F107">
            <v>10030</v>
          </cell>
        </row>
        <row r="108">
          <cell r="B108">
            <v>40188</v>
          </cell>
          <cell r="F108">
            <v>10030</v>
          </cell>
        </row>
        <row r="109">
          <cell r="B109">
            <v>40195</v>
          </cell>
          <cell r="F109">
            <v>10070</v>
          </cell>
        </row>
        <row r="110">
          <cell r="B110">
            <v>40202</v>
          </cell>
          <cell r="F110">
            <v>10120</v>
          </cell>
        </row>
        <row r="111">
          <cell r="B111">
            <v>40209</v>
          </cell>
          <cell r="F111">
            <v>10090</v>
          </cell>
        </row>
        <row r="112">
          <cell r="B112">
            <v>40216</v>
          </cell>
          <cell r="F112">
            <v>10100</v>
          </cell>
        </row>
        <row r="113">
          <cell r="B113">
            <v>40225</v>
          </cell>
          <cell r="F113">
            <v>10080</v>
          </cell>
        </row>
        <row r="114">
          <cell r="B114">
            <v>40230</v>
          </cell>
          <cell r="F114">
            <v>10080</v>
          </cell>
        </row>
        <row r="115">
          <cell r="B115">
            <v>40237</v>
          </cell>
          <cell r="F115">
            <v>10060</v>
          </cell>
        </row>
        <row r="116">
          <cell r="B116">
            <v>40244</v>
          </cell>
          <cell r="F116">
            <v>9980</v>
          </cell>
        </row>
        <row r="117">
          <cell r="B117">
            <v>40252</v>
          </cell>
          <cell r="F117">
            <v>10050</v>
          </cell>
        </row>
        <row r="118">
          <cell r="B118">
            <v>40266</v>
          </cell>
          <cell r="F118">
            <v>10050</v>
          </cell>
        </row>
        <row r="119">
          <cell r="B119">
            <v>40272</v>
          </cell>
          <cell r="F119">
            <v>10030</v>
          </cell>
        </row>
        <row r="120">
          <cell r="B120">
            <v>40279</v>
          </cell>
          <cell r="F120">
            <v>10070</v>
          </cell>
        </row>
        <row r="121">
          <cell r="B121">
            <v>40286</v>
          </cell>
          <cell r="F121">
            <v>10120</v>
          </cell>
        </row>
        <row r="122">
          <cell r="B122">
            <v>40293</v>
          </cell>
          <cell r="F122">
            <v>10160</v>
          </cell>
        </row>
        <row r="123">
          <cell r="B123">
            <v>40300</v>
          </cell>
          <cell r="F123">
            <v>10280</v>
          </cell>
        </row>
        <row r="124">
          <cell r="B124">
            <v>40307</v>
          </cell>
          <cell r="F124">
            <v>10390</v>
          </cell>
        </row>
        <row r="125">
          <cell r="B125">
            <v>40314</v>
          </cell>
          <cell r="F125">
            <v>10380</v>
          </cell>
        </row>
        <row r="126">
          <cell r="B126">
            <v>40321</v>
          </cell>
          <cell r="F126">
            <v>10430</v>
          </cell>
        </row>
        <row r="127">
          <cell r="B127">
            <v>40328</v>
          </cell>
          <cell r="F127">
            <v>10460</v>
          </cell>
        </row>
        <row r="128">
          <cell r="B128">
            <v>40335</v>
          </cell>
          <cell r="F128">
            <v>10530</v>
          </cell>
        </row>
        <row r="129">
          <cell r="B129">
            <v>40342</v>
          </cell>
          <cell r="F129">
            <v>10440</v>
          </cell>
        </row>
        <row r="130">
          <cell r="B130">
            <v>40349</v>
          </cell>
          <cell r="F130">
            <v>10490</v>
          </cell>
        </row>
        <row r="131">
          <cell r="B131">
            <v>40356</v>
          </cell>
          <cell r="F131">
            <v>10460</v>
          </cell>
        </row>
        <row r="132">
          <cell r="B132">
            <v>40363</v>
          </cell>
          <cell r="F132">
            <v>10460</v>
          </cell>
        </row>
        <row r="133">
          <cell r="B133">
            <v>40370</v>
          </cell>
          <cell r="F133">
            <v>10460</v>
          </cell>
        </row>
        <row r="134">
          <cell r="B134">
            <v>40377</v>
          </cell>
          <cell r="F134">
            <v>10470</v>
          </cell>
        </row>
        <row r="135">
          <cell r="B135">
            <v>40384</v>
          </cell>
          <cell r="F135">
            <v>10480</v>
          </cell>
        </row>
        <row r="136">
          <cell r="B136">
            <v>40392</v>
          </cell>
          <cell r="F136">
            <v>10490</v>
          </cell>
        </row>
        <row r="137">
          <cell r="B137">
            <v>40398</v>
          </cell>
          <cell r="F137">
            <v>10720</v>
          </cell>
        </row>
        <row r="138">
          <cell r="B138">
            <v>40405</v>
          </cell>
          <cell r="F138">
            <v>10590</v>
          </cell>
        </row>
        <row r="139">
          <cell r="B139">
            <v>40412</v>
          </cell>
          <cell r="F139">
            <v>10550</v>
          </cell>
        </row>
        <row r="140">
          <cell r="B140">
            <v>40419</v>
          </cell>
          <cell r="F140">
            <v>10520</v>
          </cell>
        </row>
        <row r="141">
          <cell r="B141">
            <v>40426</v>
          </cell>
          <cell r="F141">
            <v>10590</v>
          </cell>
        </row>
        <row r="142">
          <cell r="B142">
            <v>40433</v>
          </cell>
          <cell r="F142">
            <v>10560</v>
          </cell>
        </row>
        <row r="143">
          <cell r="B143">
            <v>40440</v>
          </cell>
          <cell r="F143">
            <v>10650</v>
          </cell>
        </row>
        <row r="144">
          <cell r="B144">
            <v>40447</v>
          </cell>
          <cell r="F144">
            <v>11300</v>
          </cell>
        </row>
        <row r="145">
          <cell r="B145">
            <v>40454</v>
          </cell>
          <cell r="F145">
            <v>11000</v>
          </cell>
        </row>
        <row r="146">
          <cell r="B146">
            <v>40461</v>
          </cell>
          <cell r="F146">
            <v>10900</v>
          </cell>
        </row>
        <row r="147">
          <cell r="B147">
            <v>40468</v>
          </cell>
          <cell r="F147">
            <v>10650</v>
          </cell>
        </row>
        <row r="148">
          <cell r="B148">
            <v>40475</v>
          </cell>
          <cell r="F148">
            <v>10850</v>
          </cell>
        </row>
        <row r="149">
          <cell r="B149">
            <v>40482</v>
          </cell>
          <cell r="F149">
            <v>10690</v>
          </cell>
        </row>
        <row r="150">
          <cell r="B150">
            <v>40489</v>
          </cell>
          <cell r="F150">
            <v>10670</v>
          </cell>
        </row>
        <row r="151">
          <cell r="B151">
            <v>40496</v>
          </cell>
          <cell r="F151">
            <v>10570</v>
          </cell>
        </row>
        <row r="152">
          <cell r="B152">
            <v>40503</v>
          </cell>
          <cell r="F152">
            <v>10600</v>
          </cell>
        </row>
        <row r="153">
          <cell r="B153">
            <v>40510</v>
          </cell>
          <cell r="F153">
            <v>10620</v>
          </cell>
        </row>
        <row r="154">
          <cell r="B154">
            <v>40517</v>
          </cell>
          <cell r="F154">
            <v>10630</v>
          </cell>
        </row>
        <row r="155">
          <cell r="B155">
            <v>40524</v>
          </cell>
          <cell r="F155">
            <v>10650</v>
          </cell>
        </row>
        <row r="156">
          <cell r="B156">
            <v>40531</v>
          </cell>
          <cell r="F156">
            <v>10730</v>
          </cell>
        </row>
        <row r="157">
          <cell r="B157">
            <v>40538</v>
          </cell>
          <cell r="F157">
            <v>10730</v>
          </cell>
        </row>
        <row r="158">
          <cell r="B158">
            <v>40545</v>
          </cell>
          <cell r="F158">
            <v>10850</v>
          </cell>
        </row>
        <row r="159">
          <cell r="B159">
            <v>40552</v>
          </cell>
          <cell r="F159">
            <v>10890</v>
          </cell>
        </row>
        <row r="160">
          <cell r="B160">
            <v>40559</v>
          </cell>
          <cell r="F160">
            <v>10820</v>
          </cell>
        </row>
        <row r="161">
          <cell r="B161">
            <v>40566</v>
          </cell>
          <cell r="F161">
            <v>10920</v>
          </cell>
        </row>
        <row r="162">
          <cell r="B162">
            <v>40573</v>
          </cell>
          <cell r="F162">
            <v>11000</v>
          </cell>
        </row>
        <row r="163">
          <cell r="B163">
            <v>40580</v>
          </cell>
          <cell r="F163">
            <v>10970</v>
          </cell>
        </row>
        <row r="164">
          <cell r="B164">
            <v>40587</v>
          </cell>
          <cell r="F164">
            <v>10900</v>
          </cell>
        </row>
        <row r="165">
          <cell r="B165">
            <v>40594</v>
          </cell>
          <cell r="F165">
            <v>11070</v>
          </cell>
        </row>
        <row r="166">
          <cell r="B166">
            <v>40601</v>
          </cell>
          <cell r="F166">
            <v>11150</v>
          </cell>
        </row>
        <row r="167">
          <cell r="B167">
            <v>40608</v>
          </cell>
          <cell r="F167">
            <v>11050</v>
          </cell>
        </row>
        <row r="168">
          <cell r="B168">
            <v>40615</v>
          </cell>
          <cell r="F168">
            <v>11200</v>
          </cell>
        </row>
        <row r="169">
          <cell r="B169">
            <v>40628</v>
          </cell>
          <cell r="F169">
            <v>11100</v>
          </cell>
        </row>
        <row r="170">
          <cell r="B170">
            <v>40629</v>
          </cell>
          <cell r="F170">
            <v>11180</v>
          </cell>
        </row>
        <row r="171">
          <cell r="B171">
            <v>40636</v>
          </cell>
          <cell r="F171">
            <v>11250</v>
          </cell>
        </row>
        <row r="172">
          <cell r="B172">
            <v>40643</v>
          </cell>
          <cell r="F172">
            <v>11350</v>
          </cell>
        </row>
        <row r="173">
          <cell r="B173">
            <v>40650</v>
          </cell>
          <cell r="F173">
            <v>11250</v>
          </cell>
        </row>
        <row r="174">
          <cell r="B174">
            <v>40657</v>
          </cell>
          <cell r="F174">
            <v>11280</v>
          </cell>
        </row>
        <row r="175">
          <cell r="B175">
            <v>40664</v>
          </cell>
          <cell r="F175">
            <v>11480</v>
          </cell>
        </row>
        <row r="176">
          <cell r="B176">
            <v>40672</v>
          </cell>
          <cell r="F176">
            <v>11700</v>
          </cell>
        </row>
        <row r="177">
          <cell r="B177">
            <v>40678</v>
          </cell>
          <cell r="F177">
            <v>11870</v>
          </cell>
        </row>
        <row r="178">
          <cell r="B178">
            <v>40685</v>
          </cell>
          <cell r="F178">
            <v>11950</v>
          </cell>
        </row>
        <row r="179">
          <cell r="B179">
            <v>40692</v>
          </cell>
          <cell r="F179">
            <v>11800</v>
          </cell>
        </row>
        <row r="180">
          <cell r="B180">
            <v>40700</v>
          </cell>
          <cell r="F180">
            <v>12150</v>
          </cell>
        </row>
        <row r="181">
          <cell r="B181">
            <v>40706</v>
          </cell>
          <cell r="F181">
            <v>12150</v>
          </cell>
        </row>
        <row r="182">
          <cell r="B182">
            <v>40713</v>
          </cell>
          <cell r="F182">
            <v>11480</v>
          </cell>
        </row>
        <row r="183">
          <cell r="B183">
            <v>40720</v>
          </cell>
          <cell r="F183">
            <v>11720</v>
          </cell>
        </row>
        <row r="184">
          <cell r="B184">
            <v>40727</v>
          </cell>
          <cell r="F184">
            <v>11550</v>
          </cell>
        </row>
        <row r="185">
          <cell r="B185">
            <v>40734</v>
          </cell>
          <cell r="F185">
            <v>11400</v>
          </cell>
        </row>
        <row r="186">
          <cell r="B186">
            <v>40742</v>
          </cell>
          <cell r="F186">
            <v>11360</v>
          </cell>
        </row>
        <row r="187">
          <cell r="B187">
            <v>40748</v>
          </cell>
          <cell r="F187">
            <v>11350</v>
          </cell>
        </row>
        <row r="188">
          <cell r="B188">
            <v>40755</v>
          </cell>
          <cell r="F188">
            <v>11450</v>
          </cell>
        </row>
        <row r="189">
          <cell r="B189">
            <v>40762</v>
          </cell>
          <cell r="F189">
            <v>11770</v>
          </cell>
        </row>
        <row r="190">
          <cell r="B190">
            <v>40769</v>
          </cell>
          <cell r="F190">
            <v>11870</v>
          </cell>
        </row>
        <row r="191">
          <cell r="B191">
            <v>40776</v>
          </cell>
          <cell r="F191">
            <v>12080</v>
          </cell>
        </row>
        <row r="192">
          <cell r="B192">
            <v>40783</v>
          </cell>
          <cell r="F192">
            <v>12100</v>
          </cell>
        </row>
        <row r="193">
          <cell r="B193">
            <v>40790</v>
          </cell>
          <cell r="F193">
            <v>12350</v>
          </cell>
        </row>
        <row r="194">
          <cell r="B194">
            <v>40797</v>
          </cell>
          <cell r="F194">
            <v>12750</v>
          </cell>
        </row>
        <row r="195">
          <cell r="B195">
            <v>40804</v>
          </cell>
          <cell r="F195">
            <v>12550</v>
          </cell>
        </row>
        <row r="196">
          <cell r="B196">
            <v>40811</v>
          </cell>
          <cell r="F196">
            <v>12730</v>
          </cell>
        </row>
        <row r="197">
          <cell r="B197">
            <v>40818</v>
          </cell>
          <cell r="F197">
            <v>12420</v>
          </cell>
        </row>
        <row r="198">
          <cell r="B198">
            <v>40825</v>
          </cell>
          <cell r="F198">
            <v>12350</v>
          </cell>
        </row>
        <row r="199">
          <cell r="B199">
            <v>40831</v>
          </cell>
          <cell r="F199">
            <v>12580</v>
          </cell>
        </row>
        <row r="200">
          <cell r="B200">
            <v>40838</v>
          </cell>
          <cell r="F200">
            <v>12920</v>
          </cell>
        </row>
        <row r="201">
          <cell r="B201">
            <v>40845</v>
          </cell>
          <cell r="F201">
            <v>13300</v>
          </cell>
        </row>
        <row r="202">
          <cell r="B202">
            <v>40852</v>
          </cell>
          <cell r="F202">
            <v>13340</v>
          </cell>
        </row>
        <row r="203">
          <cell r="B203">
            <v>40859</v>
          </cell>
          <cell r="F203">
            <v>13400</v>
          </cell>
        </row>
        <row r="204">
          <cell r="B204">
            <v>40866</v>
          </cell>
          <cell r="F204">
            <v>13560</v>
          </cell>
        </row>
        <row r="205">
          <cell r="B205">
            <v>40873</v>
          </cell>
          <cell r="F205">
            <v>13500</v>
          </cell>
        </row>
        <row r="206">
          <cell r="B206">
            <v>40880</v>
          </cell>
          <cell r="F206">
            <v>13550</v>
          </cell>
        </row>
        <row r="207">
          <cell r="B207">
            <v>40887</v>
          </cell>
          <cell r="F207">
            <v>13710</v>
          </cell>
        </row>
        <row r="208">
          <cell r="B208">
            <v>40894</v>
          </cell>
          <cell r="F208">
            <v>14230</v>
          </cell>
        </row>
        <row r="209">
          <cell r="B209">
            <v>40901</v>
          </cell>
          <cell r="F209">
            <v>15220</v>
          </cell>
        </row>
        <row r="210">
          <cell r="B210">
            <v>40908</v>
          </cell>
          <cell r="F210">
            <v>15980</v>
          </cell>
        </row>
        <row r="211">
          <cell r="B211">
            <v>40915</v>
          </cell>
          <cell r="F211">
            <v>16950</v>
          </cell>
        </row>
        <row r="212">
          <cell r="B212">
            <v>40924</v>
          </cell>
          <cell r="F212">
            <v>18200</v>
          </cell>
        </row>
        <row r="213">
          <cell r="B213">
            <v>40929</v>
          </cell>
          <cell r="F213">
            <v>17000</v>
          </cell>
        </row>
        <row r="214">
          <cell r="B214">
            <v>40936</v>
          </cell>
          <cell r="F214">
            <v>18300</v>
          </cell>
        </row>
        <row r="215">
          <cell r="B215">
            <v>40943</v>
          </cell>
          <cell r="F215">
            <v>19200</v>
          </cell>
        </row>
        <row r="216">
          <cell r="B216">
            <v>40951</v>
          </cell>
          <cell r="F216">
            <v>19600</v>
          </cell>
        </row>
        <row r="217">
          <cell r="B217">
            <v>40957</v>
          </cell>
          <cell r="F217">
            <v>19350</v>
          </cell>
        </row>
        <row r="218">
          <cell r="B218">
            <v>40966</v>
          </cell>
          <cell r="F218">
            <v>19250</v>
          </cell>
        </row>
        <row r="219">
          <cell r="B219">
            <v>40971</v>
          </cell>
          <cell r="F219">
            <v>19000</v>
          </cell>
        </row>
        <row r="220">
          <cell r="B220">
            <v>40978</v>
          </cell>
          <cell r="F220">
            <v>18500</v>
          </cell>
        </row>
        <row r="221">
          <cell r="B221">
            <v>40986</v>
          </cell>
          <cell r="F221">
            <v>19150</v>
          </cell>
        </row>
        <row r="222">
          <cell r="B222">
            <v>40993</v>
          </cell>
          <cell r="F222">
            <v>19200</v>
          </cell>
        </row>
        <row r="223">
          <cell r="B223">
            <v>41001</v>
          </cell>
          <cell r="F223">
            <v>19000</v>
          </cell>
        </row>
        <row r="224">
          <cell r="B224">
            <v>41006</v>
          </cell>
          <cell r="F224">
            <v>18840</v>
          </cell>
        </row>
        <row r="225">
          <cell r="B225">
            <v>41013</v>
          </cell>
          <cell r="F225">
            <v>18180</v>
          </cell>
        </row>
        <row r="226">
          <cell r="B226">
            <v>41020</v>
          </cell>
          <cell r="F226">
            <v>17480</v>
          </cell>
        </row>
        <row r="227">
          <cell r="B227">
            <v>41027</v>
          </cell>
          <cell r="F227">
            <v>17050</v>
          </cell>
        </row>
        <row r="228">
          <cell r="B228">
            <v>41034</v>
          </cell>
          <cell r="F228">
            <v>16190</v>
          </cell>
        </row>
        <row r="229">
          <cell r="B229">
            <v>41041</v>
          </cell>
          <cell r="F229">
            <v>16650</v>
          </cell>
        </row>
        <row r="230">
          <cell r="B230">
            <v>41048</v>
          </cell>
          <cell r="F230">
            <v>17600</v>
          </cell>
        </row>
        <row r="231">
          <cell r="B231">
            <v>41055</v>
          </cell>
          <cell r="F231">
            <v>17640</v>
          </cell>
        </row>
        <row r="232">
          <cell r="B232">
            <v>41062</v>
          </cell>
          <cell r="F232">
            <v>17810</v>
          </cell>
        </row>
        <row r="233">
          <cell r="B233">
            <v>41069</v>
          </cell>
          <cell r="F233">
            <v>17790</v>
          </cell>
        </row>
        <row r="234">
          <cell r="B234">
            <v>41076</v>
          </cell>
          <cell r="F234">
            <v>18220</v>
          </cell>
        </row>
        <row r="235">
          <cell r="B235">
            <v>41083</v>
          </cell>
          <cell r="F235">
            <v>20190</v>
          </cell>
        </row>
        <row r="236">
          <cell r="B236">
            <v>41090</v>
          </cell>
          <cell r="F236">
            <v>19680</v>
          </cell>
        </row>
        <row r="237">
          <cell r="B237">
            <v>41097</v>
          </cell>
          <cell r="F237">
            <v>19220</v>
          </cell>
        </row>
        <row r="238">
          <cell r="B238">
            <v>41104</v>
          </cell>
          <cell r="F238">
            <v>19100</v>
          </cell>
        </row>
        <row r="239">
          <cell r="B239">
            <v>41111</v>
          </cell>
          <cell r="F239">
            <v>19570</v>
          </cell>
        </row>
        <row r="240">
          <cell r="B240">
            <v>41118</v>
          </cell>
          <cell r="F240">
            <v>20190</v>
          </cell>
        </row>
        <row r="241">
          <cell r="B241">
            <v>41125</v>
          </cell>
          <cell r="F241">
            <v>20950</v>
          </cell>
        </row>
        <row r="242">
          <cell r="B242">
            <v>41132</v>
          </cell>
          <cell r="F242">
            <v>21250</v>
          </cell>
        </row>
        <row r="243">
          <cell r="B243">
            <v>41139</v>
          </cell>
          <cell r="F243">
            <v>21650</v>
          </cell>
        </row>
        <row r="244">
          <cell r="B244">
            <v>41146</v>
          </cell>
          <cell r="F244">
            <v>21940</v>
          </cell>
        </row>
        <row r="245">
          <cell r="B245">
            <v>41153</v>
          </cell>
          <cell r="F245">
            <v>22180</v>
          </cell>
        </row>
        <row r="246">
          <cell r="B246">
            <v>41160</v>
          </cell>
          <cell r="F246">
            <v>23950</v>
          </cell>
        </row>
        <row r="247">
          <cell r="B247">
            <v>41167</v>
          </cell>
          <cell r="F247">
            <v>24380</v>
          </cell>
        </row>
        <row r="248">
          <cell r="B248">
            <v>41174</v>
          </cell>
          <cell r="F248">
            <v>26920</v>
          </cell>
        </row>
        <row r="249">
          <cell r="B249">
            <v>41181</v>
          </cell>
          <cell r="F249">
            <v>36000</v>
          </cell>
        </row>
        <row r="250">
          <cell r="B250">
            <v>41190</v>
          </cell>
          <cell r="F250">
            <v>33500</v>
          </cell>
        </row>
        <row r="251">
          <cell r="B251">
            <v>41202</v>
          </cell>
          <cell r="F251">
            <v>34000</v>
          </cell>
        </row>
        <row r="252">
          <cell r="B252">
            <v>41209</v>
          </cell>
          <cell r="F252">
            <v>33300</v>
          </cell>
        </row>
        <row r="253">
          <cell r="B253">
            <v>41217</v>
          </cell>
          <cell r="F253">
            <v>32300</v>
          </cell>
        </row>
        <row r="254">
          <cell r="B254">
            <v>41227</v>
          </cell>
          <cell r="F254">
            <v>29800</v>
          </cell>
        </row>
        <row r="255">
          <cell r="B255">
            <v>41230</v>
          </cell>
          <cell r="F255">
            <v>29600</v>
          </cell>
        </row>
        <row r="256">
          <cell r="B256">
            <v>41239</v>
          </cell>
          <cell r="F256">
            <v>28690</v>
          </cell>
        </row>
        <row r="257">
          <cell r="B257">
            <v>41244</v>
          </cell>
          <cell r="F257">
            <v>30300</v>
          </cell>
        </row>
        <row r="258">
          <cell r="B258">
            <v>41251</v>
          </cell>
          <cell r="F258">
            <v>30100</v>
          </cell>
        </row>
        <row r="259">
          <cell r="B259">
            <v>41258</v>
          </cell>
          <cell r="F259">
            <v>30950</v>
          </cell>
        </row>
        <row r="260">
          <cell r="B260">
            <v>41265</v>
          </cell>
          <cell r="F260">
            <v>32350</v>
          </cell>
        </row>
        <row r="261">
          <cell r="B261">
            <v>41272</v>
          </cell>
          <cell r="F261">
            <v>32400</v>
          </cell>
        </row>
        <row r="262">
          <cell r="B262">
            <v>41281</v>
          </cell>
          <cell r="F262">
            <v>32600</v>
          </cell>
        </row>
        <row r="263">
          <cell r="B263">
            <v>41286</v>
          </cell>
          <cell r="F263">
            <v>32980</v>
          </cell>
        </row>
        <row r="264">
          <cell r="B264">
            <v>41293</v>
          </cell>
          <cell r="F264">
            <v>35200</v>
          </cell>
        </row>
        <row r="265">
          <cell r="B265">
            <v>41300</v>
          </cell>
          <cell r="F265">
            <v>38500</v>
          </cell>
        </row>
        <row r="266">
          <cell r="B266">
            <v>41307</v>
          </cell>
          <cell r="F266">
            <v>37400</v>
          </cell>
        </row>
        <row r="267">
          <cell r="B267">
            <v>41314</v>
          </cell>
          <cell r="F267">
            <v>37500</v>
          </cell>
        </row>
        <row r="268">
          <cell r="B268">
            <v>41321</v>
          </cell>
          <cell r="F268">
            <v>36800</v>
          </cell>
        </row>
        <row r="269">
          <cell r="B269">
            <v>41328</v>
          </cell>
          <cell r="F269">
            <v>36800</v>
          </cell>
        </row>
        <row r="270">
          <cell r="B270">
            <v>41335</v>
          </cell>
          <cell r="F270">
            <v>36300</v>
          </cell>
        </row>
        <row r="271">
          <cell r="B271">
            <v>41342</v>
          </cell>
          <cell r="F271">
            <v>34000</v>
          </cell>
        </row>
        <row r="272">
          <cell r="B272">
            <v>41349</v>
          </cell>
          <cell r="F272">
            <v>34000</v>
          </cell>
        </row>
        <row r="273">
          <cell r="B273">
            <v>41358</v>
          </cell>
          <cell r="F273">
            <v>34700</v>
          </cell>
        </row>
        <row r="274">
          <cell r="B274">
            <v>41363</v>
          </cell>
          <cell r="F274">
            <v>34500</v>
          </cell>
        </row>
        <row r="275">
          <cell r="B275">
            <v>41370</v>
          </cell>
          <cell r="F275">
            <v>35100</v>
          </cell>
        </row>
        <row r="276">
          <cell r="B276">
            <v>41377</v>
          </cell>
          <cell r="F276">
            <v>35400</v>
          </cell>
        </row>
        <row r="277">
          <cell r="B277">
            <v>41384</v>
          </cell>
          <cell r="F277">
            <v>36000</v>
          </cell>
        </row>
        <row r="278">
          <cell r="B278">
            <v>41391</v>
          </cell>
          <cell r="F278">
            <v>35400</v>
          </cell>
        </row>
        <row r="279">
          <cell r="B279">
            <v>41398</v>
          </cell>
          <cell r="F279">
            <v>35200</v>
          </cell>
        </row>
        <row r="280">
          <cell r="B280">
            <v>41405</v>
          </cell>
          <cell r="F280">
            <v>35150</v>
          </cell>
        </row>
        <row r="281">
          <cell r="B281">
            <v>41412</v>
          </cell>
          <cell r="F281">
            <v>35400</v>
          </cell>
        </row>
        <row r="282">
          <cell r="B282">
            <v>41419</v>
          </cell>
          <cell r="F282">
            <v>36200</v>
          </cell>
        </row>
        <row r="283">
          <cell r="B283">
            <v>41426</v>
          </cell>
          <cell r="F283">
            <v>36650</v>
          </cell>
        </row>
        <row r="284">
          <cell r="B284">
            <v>41433</v>
          </cell>
          <cell r="F284">
            <v>36350</v>
          </cell>
        </row>
        <row r="285">
          <cell r="B285">
            <v>41440</v>
          </cell>
          <cell r="F285">
            <v>32900</v>
          </cell>
        </row>
        <row r="286">
          <cell r="B286">
            <v>41447</v>
          </cell>
          <cell r="F286">
            <v>33450</v>
          </cell>
        </row>
        <row r="287">
          <cell r="B287">
            <v>41454</v>
          </cell>
          <cell r="F287">
            <v>33550</v>
          </cell>
        </row>
        <row r="288">
          <cell r="B288">
            <v>41461</v>
          </cell>
          <cell r="F288">
            <v>32900</v>
          </cell>
        </row>
        <row r="289">
          <cell r="B289">
            <v>41468</v>
          </cell>
          <cell r="F289">
            <v>31600</v>
          </cell>
        </row>
        <row r="290">
          <cell r="B290">
            <v>41475</v>
          </cell>
          <cell r="F290">
            <v>31450</v>
          </cell>
        </row>
        <row r="291">
          <cell r="B291">
            <v>41482</v>
          </cell>
          <cell r="F291">
            <v>31800</v>
          </cell>
        </row>
        <row r="292">
          <cell r="B292">
            <v>41489</v>
          </cell>
          <cell r="F292">
            <v>32000</v>
          </cell>
        </row>
        <row r="293">
          <cell r="B293">
            <v>41497</v>
          </cell>
          <cell r="F293">
            <v>31850</v>
          </cell>
        </row>
        <row r="294">
          <cell r="B294">
            <v>41503</v>
          </cell>
          <cell r="F294">
            <v>31050</v>
          </cell>
        </row>
        <row r="295">
          <cell r="B295">
            <v>41510</v>
          </cell>
          <cell r="F295">
            <v>32440</v>
          </cell>
        </row>
        <row r="296">
          <cell r="B296">
            <v>41517</v>
          </cell>
          <cell r="F296">
            <v>33250</v>
          </cell>
        </row>
        <row r="297">
          <cell r="B297">
            <v>41524</v>
          </cell>
          <cell r="F297">
            <v>31640</v>
          </cell>
        </row>
        <row r="298">
          <cell r="B298">
            <v>41531</v>
          </cell>
          <cell r="F298">
            <v>30680</v>
          </cell>
        </row>
        <row r="299">
          <cell r="B299">
            <v>41538</v>
          </cell>
          <cell r="F299">
            <v>30290</v>
          </cell>
        </row>
        <row r="300">
          <cell r="B300">
            <v>41545</v>
          </cell>
          <cell r="F300">
            <v>30300</v>
          </cell>
        </row>
        <row r="301">
          <cell r="B301">
            <v>41552</v>
          </cell>
          <cell r="F301">
            <v>30320</v>
          </cell>
        </row>
        <row r="302">
          <cell r="B302">
            <v>41559</v>
          </cell>
          <cell r="F302">
            <v>30260</v>
          </cell>
        </row>
        <row r="303">
          <cell r="B303">
            <v>41566</v>
          </cell>
          <cell r="F303">
            <v>30000</v>
          </cell>
        </row>
        <row r="304">
          <cell r="B304">
            <v>41573</v>
          </cell>
          <cell r="F304">
            <v>30020</v>
          </cell>
        </row>
        <row r="305">
          <cell r="B305">
            <v>41580</v>
          </cell>
          <cell r="F305">
            <v>30140</v>
          </cell>
        </row>
        <row r="306">
          <cell r="B306">
            <v>41587</v>
          </cell>
          <cell r="F306">
            <v>30140</v>
          </cell>
        </row>
        <row r="307">
          <cell r="B307">
            <v>41594</v>
          </cell>
          <cell r="F307">
            <v>30040</v>
          </cell>
        </row>
        <row r="308">
          <cell r="B308">
            <v>41601</v>
          </cell>
          <cell r="F308">
            <v>29420</v>
          </cell>
        </row>
        <row r="309">
          <cell r="B309">
            <v>41608</v>
          </cell>
          <cell r="F309">
            <v>29470</v>
          </cell>
        </row>
        <row r="310">
          <cell r="B310">
            <v>41615</v>
          </cell>
          <cell r="F310">
            <v>29310</v>
          </cell>
        </row>
        <row r="311">
          <cell r="B311">
            <v>41622</v>
          </cell>
          <cell r="F311">
            <v>29400</v>
          </cell>
        </row>
        <row r="312">
          <cell r="B312">
            <v>41629</v>
          </cell>
          <cell r="F312">
            <v>29890</v>
          </cell>
        </row>
        <row r="313">
          <cell r="B313">
            <v>41636</v>
          </cell>
          <cell r="F313">
            <v>29920</v>
          </cell>
        </row>
        <row r="314">
          <cell r="B314">
            <v>41643</v>
          </cell>
          <cell r="F314">
            <v>29750</v>
          </cell>
        </row>
        <row r="315">
          <cell r="B315">
            <v>41650</v>
          </cell>
          <cell r="F315">
            <v>29540</v>
          </cell>
        </row>
        <row r="316">
          <cell r="B316">
            <v>41657</v>
          </cell>
          <cell r="F316">
            <v>29420</v>
          </cell>
        </row>
        <row r="317">
          <cell r="B317">
            <v>41664</v>
          </cell>
          <cell r="F317">
            <v>29400</v>
          </cell>
        </row>
        <row r="318">
          <cell r="B318">
            <v>41671</v>
          </cell>
          <cell r="F318">
            <v>29490</v>
          </cell>
        </row>
        <row r="319">
          <cell r="B319">
            <v>41678</v>
          </cell>
          <cell r="F319">
            <v>29500</v>
          </cell>
        </row>
        <row r="320">
          <cell r="B320">
            <v>41685</v>
          </cell>
          <cell r="F320">
            <v>29510</v>
          </cell>
        </row>
        <row r="321">
          <cell r="B321">
            <v>41692</v>
          </cell>
          <cell r="F321">
            <v>29970</v>
          </cell>
        </row>
        <row r="322">
          <cell r="B322">
            <v>41699</v>
          </cell>
          <cell r="F322">
            <v>30440</v>
          </cell>
        </row>
        <row r="323">
          <cell r="B323">
            <v>41706</v>
          </cell>
          <cell r="F323">
            <v>30300</v>
          </cell>
        </row>
        <row r="324">
          <cell r="B324">
            <v>41713</v>
          </cell>
          <cell r="F324">
            <v>30100</v>
          </cell>
        </row>
        <row r="325">
          <cell r="B325">
            <v>41723</v>
          </cell>
          <cell r="F325">
            <v>30590</v>
          </cell>
        </row>
        <row r="326">
          <cell r="B326">
            <v>41727</v>
          </cell>
          <cell r="F326">
            <v>30600</v>
          </cell>
        </row>
        <row r="327">
          <cell r="B327">
            <v>41734</v>
          </cell>
          <cell r="F327">
            <v>30810</v>
          </cell>
        </row>
        <row r="328">
          <cell r="B328">
            <v>41741</v>
          </cell>
          <cell r="F328">
            <v>31760</v>
          </cell>
        </row>
        <row r="329">
          <cell r="B329">
            <v>41748</v>
          </cell>
          <cell r="F329">
            <v>32570</v>
          </cell>
        </row>
        <row r="330">
          <cell r="B330">
            <v>41755</v>
          </cell>
          <cell r="F330">
            <v>33070</v>
          </cell>
        </row>
        <row r="331">
          <cell r="B331">
            <v>41762</v>
          </cell>
          <cell r="F331">
            <v>32890</v>
          </cell>
        </row>
        <row r="332">
          <cell r="B332">
            <v>41769</v>
          </cell>
          <cell r="F332">
            <v>32410</v>
          </cell>
        </row>
        <row r="333">
          <cell r="B333">
            <v>41776</v>
          </cell>
          <cell r="F333">
            <v>32880</v>
          </cell>
        </row>
        <row r="334">
          <cell r="B334">
            <v>41783</v>
          </cell>
          <cell r="F334">
            <v>32710</v>
          </cell>
        </row>
        <row r="335">
          <cell r="B335">
            <v>41790</v>
          </cell>
          <cell r="F335">
            <v>32770</v>
          </cell>
        </row>
        <row r="336">
          <cell r="B336">
            <v>41798</v>
          </cell>
          <cell r="F336">
            <v>32420</v>
          </cell>
        </row>
        <row r="337">
          <cell r="B337">
            <v>41804</v>
          </cell>
          <cell r="F337">
            <v>31950</v>
          </cell>
        </row>
        <row r="338">
          <cell r="B338">
            <v>41811</v>
          </cell>
          <cell r="F338">
            <v>31630</v>
          </cell>
        </row>
        <row r="339">
          <cell r="B339">
            <v>41818</v>
          </cell>
          <cell r="F339">
            <v>31430</v>
          </cell>
        </row>
        <row r="340">
          <cell r="B340">
            <v>41825</v>
          </cell>
          <cell r="F340">
            <v>31130</v>
          </cell>
        </row>
        <row r="341">
          <cell r="B341">
            <v>41832</v>
          </cell>
          <cell r="F341">
            <v>31400</v>
          </cell>
        </row>
        <row r="342">
          <cell r="B342">
            <v>41840</v>
          </cell>
          <cell r="F342">
            <v>31380</v>
          </cell>
        </row>
        <row r="343">
          <cell r="B343">
            <v>41846</v>
          </cell>
          <cell r="F343">
            <v>31220</v>
          </cell>
        </row>
        <row r="344">
          <cell r="B344">
            <v>41853</v>
          </cell>
          <cell r="F344">
            <v>31350</v>
          </cell>
        </row>
        <row r="345">
          <cell r="B345">
            <v>41860</v>
          </cell>
          <cell r="F345">
            <v>31240</v>
          </cell>
        </row>
        <row r="346">
          <cell r="B346">
            <v>41867</v>
          </cell>
          <cell r="F346">
            <v>31000</v>
          </cell>
        </row>
        <row r="347">
          <cell r="B347">
            <v>41874</v>
          </cell>
          <cell r="F347">
            <v>31310</v>
          </cell>
        </row>
        <row r="348">
          <cell r="B348">
            <v>41881</v>
          </cell>
          <cell r="F348">
            <v>31750</v>
          </cell>
        </row>
        <row r="349">
          <cell r="B349">
            <v>41888</v>
          </cell>
          <cell r="F349">
            <v>31860</v>
          </cell>
        </row>
        <row r="350">
          <cell r="B350">
            <v>41895</v>
          </cell>
          <cell r="F350">
            <v>32120</v>
          </cell>
        </row>
        <row r="351">
          <cell r="B351">
            <v>41902</v>
          </cell>
          <cell r="F351">
            <v>32020</v>
          </cell>
        </row>
        <row r="352">
          <cell r="B352">
            <v>41909</v>
          </cell>
          <cell r="F352">
            <v>32420</v>
          </cell>
        </row>
        <row r="353">
          <cell r="B353">
            <v>41916</v>
          </cell>
          <cell r="F353">
            <v>32410</v>
          </cell>
        </row>
        <row r="354">
          <cell r="B354">
            <v>41923</v>
          </cell>
          <cell r="F354">
            <v>32520</v>
          </cell>
        </row>
        <row r="355">
          <cell r="B355">
            <v>41930</v>
          </cell>
          <cell r="F355">
            <v>32260</v>
          </cell>
        </row>
        <row r="356">
          <cell r="B356">
            <v>41937</v>
          </cell>
          <cell r="F356">
            <v>32430</v>
          </cell>
        </row>
        <row r="357">
          <cell r="B357">
            <v>41944</v>
          </cell>
          <cell r="F357">
            <v>32570</v>
          </cell>
        </row>
        <row r="358">
          <cell r="B358">
            <v>41951</v>
          </cell>
          <cell r="F358">
            <v>32610</v>
          </cell>
        </row>
        <row r="359">
          <cell r="B359">
            <v>41958</v>
          </cell>
          <cell r="F359">
            <v>32520</v>
          </cell>
        </row>
        <row r="360">
          <cell r="B360">
            <v>41965</v>
          </cell>
          <cell r="F360">
            <v>33100</v>
          </cell>
        </row>
        <row r="361">
          <cell r="B361">
            <v>41972</v>
          </cell>
          <cell r="F361">
            <v>33710</v>
          </cell>
        </row>
        <row r="362">
          <cell r="B362">
            <v>41979</v>
          </cell>
          <cell r="F362">
            <v>34290</v>
          </cell>
        </row>
        <row r="363">
          <cell r="B363">
            <v>41987</v>
          </cell>
          <cell r="F363">
            <v>35030</v>
          </cell>
        </row>
        <row r="364">
          <cell r="B364">
            <v>41993</v>
          </cell>
          <cell r="F364">
            <v>35400</v>
          </cell>
        </row>
        <row r="365">
          <cell r="B365">
            <v>42000</v>
          </cell>
          <cell r="F365">
            <v>34960</v>
          </cell>
        </row>
        <row r="366">
          <cell r="B366">
            <v>42007</v>
          </cell>
          <cell r="F366">
            <v>35010</v>
          </cell>
        </row>
        <row r="367">
          <cell r="B367">
            <v>42014</v>
          </cell>
          <cell r="F367">
            <v>34490</v>
          </cell>
        </row>
        <row r="368">
          <cell r="B368">
            <v>42021</v>
          </cell>
          <cell r="F368">
            <v>34580</v>
          </cell>
        </row>
        <row r="369">
          <cell r="B369">
            <v>42028</v>
          </cell>
          <cell r="F369">
            <v>34540</v>
          </cell>
        </row>
        <row r="370">
          <cell r="B370">
            <v>42035</v>
          </cell>
          <cell r="F370">
            <v>34390</v>
          </cell>
        </row>
        <row r="371">
          <cell r="B371">
            <v>42042</v>
          </cell>
          <cell r="F371">
            <v>34230</v>
          </cell>
        </row>
        <row r="372">
          <cell r="B372">
            <v>42049</v>
          </cell>
          <cell r="F372">
            <v>34100</v>
          </cell>
        </row>
        <row r="373">
          <cell r="B373">
            <v>42056</v>
          </cell>
          <cell r="F373">
            <v>34370</v>
          </cell>
        </row>
        <row r="374">
          <cell r="B374">
            <v>42063</v>
          </cell>
          <cell r="F374">
            <v>34100</v>
          </cell>
        </row>
        <row r="375">
          <cell r="B375">
            <v>42070</v>
          </cell>
          <cell r="F375">
            <v>33290</v>
          </cell>
        </row>
        <row r="376">
          <cell r="B376">
            <v>42077</v>
          </cell>
          <cell r="F376">
            <v>32740</v>
          </cell>
        </row>
        <row r="377">
          <cell r="B377">
            <v>42092</v>
          </cell>
          <cell r="F377">
            <v>32960</v>
          </cell>
        </row>
        <row r="378">
          <cell r="B378">
            <v>42098</v>
          </cell>
          <cell r="F378">
            <v>32890</v>
          </cell>
        </row>
        <row r="379">
          <cell r="B379">
            <v>42105</v>
          </cell>
          <cell r="F379">
            <v>33390</v>
          </cell>
        </row>
        <row r="380">
          <cell r="B380">
            <v>42112</v>
          </cell>
          <cell r="F380">
            <v>33190</v>
          </cell>
        </row>
        <row r="381">
          <cell r="B381">
            <v>42119</v>
          </cell>
          <cell r="F381">
            <v>33160</v>
          </cell>
        </row>
        <row r="382">
          <cell r="B382">
            <v>42127</v>
          </cell>
          <cell r="F382">
            <v>33180</v>
          </cell>
        </row>
        <row r="383">
          <cell r="B383">
            <v>42133</v>
          </cell>
          <cell r="F383">
            <v>32960</v>
          </cell>
        </row>
        <row r="384">
          <cell r="B384">
            <v>42140</v>
          </cell>
          <cell r="F384">
            <v>32840</v>
          </cell>
        </row>
        <row r="385">
          <cell r="B385">
            <v>42147</v>
          </cell>
          <cell r="F385">
            <v>32970</v>
          </cell>
        </row>
        <row r="386">
          <cell r="B386">
            <v>42154</v>
          </cell>
          <cell r="F386">
            <v>33210</v>
          </cell>
        </row>
        <row r="387">
          <cell r="B387">
            <v>42161</v>
          </cell>
          <cell r="F387">
            <v>33190</v>
          </cell>
        </row>
        <row r="388">
          <cell r="B388">
            <v>42168</v>
          </cell>
          <cell r="F388">
            <v>32880</v>
          </cell>
        </row>
        <row r="389">
          <cell r="B389">
            <v>42175</v>
          </cell>
          <cell r="F389">
            <v>32850</v>
          </cell>
        </row>
        <row r="390">
          <cell r="B390">
            <v>42182</v>
          </cell>
          <cell r="F390">
            <v>33060</v>
          </cell>
        </row>
        <row r="391">
          <cell r="B391">
            <v>42189</v>
          </cell>
          <cell r="F391">
            <v>32490</v>
          </cell>
        </row>
        <row r="392">
          <cell r="B392">
            <v>42196</v>
          </cell>
          <cell r="F392">
            <v>32410</v>
          </cell>
        </row>
        <row r="393">
          <cell r="B393">
            <v>42205</v>
          </cell>
          <cell r="F393">
            <v>32480</v>
          </cell>
        </row>
        <row r="394">
          <cell r="B394">
            <v>42210</v>
          </cell>
          <cell r="F394">
            <v>33000</v>
          </cell>
        </row>
        <row r="395">
          <cell r="B395">
            <v>42217</v>
          </cell>
          <cell r="F395">
            <v>33250</v>
          </cell>
        </row>
        <row r="396">
          <cell r="B396">
            <v>42224</v>
          </cell>
          <cell r="F396">
            <v>33450</v>
          </cell>
        </row>
        <row r="397">
          <cell r="B397">
            <v>42231</v>
          </cell>
          <cell r="F397">
            <v>33490</v>
          </cell>
        </row>
        <row r="398">
          <cell r="B398">
            <v>42238</v>
          </cell>
          <cell r="F398">
            <v>33550</v>
          </cell>
        </row>
        <row r="399">
          <cell r="B399">
            <v>42245</v>
          </cell>
          <cell r="F399">
            <v>33850</v>
          </cell>
        </row>
        <row r="400">
          <cell r="B400">
            <v>42252</v>
          </cell>
          <cell r="F400">
            <v>33850</v>
          </cell>
        </row>
        <row r="401">
          <cell r="B401">
            <v>42259</v>
          </cell>
          <cell r="F401">
            <v>33850</v>
          </cell>
        </row>
        <row r="402">
          <cell r="B402">
            <v>42266</v>
          </cell>
          <cell r="F402">
            <v>33850</v>
          </cell>
        </row>
        <row r="403">
          <cell r="B403">
            <v>42273</v>
          </cell>
          <cell r="F403">
            <v>33890</v>
          </cell>
        </row>
        <row r="404">
          <cell r="B404">
            <v>42280</v>
          </cell>
          <cell r="F404">
            <v>33980</v>
          </cell>
        </row>
        <row r="405">
          <cell r="B405">
            <v>42287</v>
          </cell>
          <cell r="F405">
            <v>34130</v>
          </cell>
        </row>
        <row r="406">
          <cell r="B406">
            <v>42294</v>
          </cell>
          <cell r="F406">
            <v>33850</v>
          </cell>
        </row>
        <row r="407">
          <cell r="B407">
            <v>42302</v>
          </cell>
          <cell r="F407">
            <v>33890</v>
          </cell>
        </row>
        <row r="408">
          <cell r="B408">
            <v>42308</v>
          </cell>
          <cell r="F408">
            <v>33890</v>
          </cell>
        </row>
        <row r="409">
          <cell r="B409">
            <v>42315</v>
          </cell>
          <cell r="F409">
            <v>35710</v>
          </cell>
        </row>
        <row r="410">
          <cell r="B410">
            <v>42322</v>
          </cell>
          <cell r="F410">
            <v>35830</v>
          </cell>
        </row>
        <row r="411">
          <cell r="B411">
            <v>42329</v>
          </cell>
          <cell r="F411">
            <v>36320</v>
          </cell>
        </row>
        <row r="412">
          <cell r="B412">
            <v>42336</v>
          </cell>
          <cell r="F412">
            <v>36620</v>
          </cell>
        </row>
        <row r="413">
          <cell r="B413">
            <v>42343</v>
          </cell>
          <cell r="F413">
            <v>36480</v>
          </cell>
        </row>
        <row r="414">
          <cell r="B414">
            <v>42351</v>
          </cell>
          <cell r="F414">
            <v>36580</v>
          </cell>
        </row>
        <row r="415">
          <cell r="B415">
            <v>42357</v>
          </cell>
          <cell r="F415">
            <v>36750</v>
          </cell>
        </row>
        <row r="416">
          <cell r="B416">
            <v>42364</v>
          </cell>
          <cell r="F416">
            <v>36820</v>
          </cell>
        </row>
        <row r="417">
          <cell r="B417">
            <v>42371</v>
          </cell>
          <cell r="F417">
            <v>37080</v>
          </cell>
        </row>
        <row r="418">
          <cell r="B418">
            <v>42378</v>
          </cell>
          <cell r="F418">
            <v>36450</v>
          </cell>
        </row>
        <row r="419">
          <cell r="B419">
            <v>42385</v>
          </cell>
          <cell r="F419">
            <v>36360</v>
          </cell>
        </row>
        <row r="420">
          <cell r="B420">
            <v>42392</v>
          </cell>
          <cell r="F420">
            <v>36430</v>
          </cell>
        </row>
        <row r="421">
          <cell r="B421">
            <v>42399</v>
          </cell>
          <cell r="F421">
            <v>36040</v>
          </cell>
        </row>
        <row r="422">
          <cell r="B422">
            <v>42406</v>
          </cell>
          <cell r="F422">
            <v>35110</v>
          </cell>
        </row>
        <row r="423">
          <cell r="B423">
            <v>42413</v>
          </cell>
          <cell r="F423">
            <v>34950</v>
          </cell>
        </row>
        <row r="424">
          <cell r="B424">
            <v>42420</v>
          </cell>
          <cell r="F424">
            <v>35020</v>
          </cell>
        </row>
        <row r="425">
          <cell r="B425">
            <v>42427</v>
          </cell>
          <cell r="F425">
            <v>34580</v>
          </cell>
        </row>
        <row r="426">
          <cell r="B426">
            <v>42434</v>
          </cell>
          <cell r="F426">
            <v>34430</v>
          </cell>
        </row>
        <row r="427">
          <cell r="B427">
            <v>42441</v>
          </cell>
          <cell r="F427">
            <v>34680</v>
          </cell>
        </row>
        <row r="428">
          <cell r="B428">
            <v>42448</v>
          </cell>
          <cell r="F428">
            <v>34710</v>
          </cell>
        </row>
        <row r="429">
          <cell r="B429">
            <v>42455</v>
          </cell>
          <cell r="F429">
            <v>34840</v>
          </cell>
        </row>
        <row r="430">
          <cell r="B430">
            <v>42462</v>
          </cell>
          <cell r="F430">
            <v>34790</v>
          </cell>
        </row>
        <row r="431">
          <cell r="B431">
            <v>42469</v>
          </cell>
          <cell r="F431">
            <v>34730</v>
          </cell>
        </row>
        <row r="432">
          <cell r="B432">
            <v>42476</v>
          </cell>
          <cell r="F432">
            <v>34670</v>
          </cell>
        </row>
        <row r="433">
          <cell r="B433">
            <v>42483</v>
          </cell>
          <cell r="F433">
            <v>34660</v>
          </cell>
        </row>
        <row r="434">
          <cell r="B434">
            <v>42490</v>
          </cell>
          <cell r="F434">
            <v>34450</v>
          </cell>
        </row>
        <row r="435">
          <cell r="B435">
            <v>42497</v>
          </cell>
          <cell r="F435">
            <v>34470</v>
          </cell>
        </row>
        <row r="436">
          <cell r="B436">
            <v>42504</v>
          </cell>
          <cell r="F436">
            <v>34420</v>
          </cell>
        </row>
        <row r="437">
          <cell r="B437">
            <v>42511</v>
          </cell>
          <cell r="F437">
            <v>34680</v>
          </cell>
        </row>
        <row r="438">
          <cell r="B438">
            <v>42518</v>
          </cell>
          <cell r="F438">
            <v>34780</v>
          </cell>
        </row>
        <row r="439">
          <cell r="B439">
            <v>42526</v>
          </cell>
          <cell r="F439">
            <v>34690</v>
          </cell>
        </row>
        <row r="440">
          <cell r="B440">
            <v>42532</v>
          </cell>
          <cell r="F440">
            <v>34600</v>
          </cell>
        </row>
        <row r="441">
          <cell r="B441">
            <v>42539</v>
          </cell>
          <cell r="F441">
            <v>34690</v>
          </cell>
        </row>
        <row r="442">
          <cell r="B442">
            <v>42546</v>
          </cell>
          <cell r="F442">
            <v>35420</v>
          </cell>
        </row>
        <row r="443">
          <cell r="B443">
            <v>42553</v>
          </cell>
          <cell r="F443">
            <v>34830</v>
          </cell>
        </row>
        <row r="444">
          <cell r="B444">
            <v>42560</v>
          </cell>
          <cell r="F444">
            <v>35080</v>
          </cell>
        </row>
        <row r="445">
          <cell r="B445">
            <v>42567</v>
          </cell>
          <cell r="F445">
            <v>35080</v>
          </cell>
        </row>
        <row r="446">
          <cell r="B446">
            <v>42574</v>
          </cell>
          <cell r="F446">
            <v>35290</v>
          </cell>
        </row>
        <row r="447">
          <cell r="B447">
            <v>42581</v>
          </cell>
          <cell r="F447">
            <v>35270</v>
          </cell>
        </row>
        <row r="448">
          <cell r="B448">
            <v>42588</v>
          </cell>
          <cell r="F448">
            <v>35400</v>
          </cell>
        </row>
        <row r="449">
          <cell r="B449">
            <v>42595</v>
          </cell>
          <cell r="F449">
            <v>35380</v>
          </cell>
        </row>
        <row r="450">
          <cell r="B450">
            <v>42602</v>
          </cell>
          <cell r="F450">
            <v>35490</v>
          </cell>
        </row>
        <row r="451">
          <cell r="B451">
            <v>42609</v>
          </cell>
          <cell r="F451">
            <v>35610</v>
          </cell>
        </row>
        <row r="452">
          <cell r="B452">
            <v>42616</v>
          </cell>
          <cell r="F452">
            <v>35520</v>
          </cell>
        </row>
        <row r="453">
          <cell r="B453">
            <v>42623</v>
          </cell>
          <cell r="F453">
            <v>35530</v>
          </cell>
        </row>
        <row r="454">
          <cell r="B454">
            <v>42630</v>
          </cell>
          <cell r="F454">
            <v>35660</v>
          </cell>
        </row>
        <row r="455">
          <cell r="B455">
            <v>42637</v>
          </cell>
          <cell r="F455">
            <v>35760</v>
          </cell>
        </row>
        <row r="456">
          <cell r="B456">
            <v>42644</v>
          </cell>
          <cell r="F456">
            <v>35860</v>
          </cell>
        </row>
        <row r="457">
          <cell r="B457">
            <v>42651</v>
          </cell>
          <cell r="F457">
            <v>35950</v>
          </cell>
        </row>
        <row r="458">
          <cell r="B458">
            <v>42658</v>
          </cell>
          <cell r="F458">
            <v>35920</v>
          </cell>
        </row>
        <row r="459">
          <cell r="B459">
            <v>42665</v>
          </cell>
          <cell r="F459">
            <v>36190</v>
          </cell>
        </row>
        <row r="460">
          <cell r="B460">
            <v>42672</v>
          </cell>
          <cell r="F460">
            <v>36220</v>
          </cell>
        </row>
        <row r="461">
          <cell r="B461">
            <v>42679</v>
          </cell>
          <cell r="F461">
            <v>36540</v>
          </cell>
        </row>
        <row r="462">
          <cell r="B462">
            <v>42686</v>
          </cell>
          <cell r="F462">
            <v>37030</v>
          </cell>
        </row>
        <row r="463">
          <cell r="B463">
            <v>42693</v>
          </cell>
          <cell r="F463">
            <v>37430</v>
          </cell>
        </row>
        <row r="464">
          <cell r="B464">
            <v>42700</v>
          </cell>
          <cell r="F464">
            <v>38390</v>
          </cell>
        </row>
        <row r="465">
          <cell r="B465">
            <v>42707</v>
          </cell>
          <cell r="F465">
            <v>39120</v>
          </cell>
        </row>
        <row r="466">
          <cell r="B466">
            <v>42714</v>
          </cell>
          <cell r="F466">
            <v>39540</v>
          </cell>
        </row>
        <row r="467">
          <cell r="B467">
            <v>42722</v>
          </cell>
          <cell r="F467">
            <v>40020</v>
          </cell>
        </row>
        <row r="468">
          <cell r="B468">
            <v>42728</v>
          </cell>
          <cell r="F468">
            <v>40400</v>
          </cell>
        </row>
        <row r="469">
          <cell r="B469">
            <v>42735</v>
          </cell>
          <cell r="F469">
            <v>39390</v>
          </cell>
        </row>
        <row r="470">
          <cell r="B470">
            <v>42742</v>
          </cell>
          <cell r="F470">
            <v>39790</v>
          </cell>
        </row>
        <row r="471">
          <cell r="B471">
            <v>42749</v>
          </cell>
          <cell r="F471">
            <v>38240</v>
          </cell>
        </row>
        <row r="472">
          <cell r="B472">
            <v>42756</v>
          </cell>
          <cell r="F472">
            <v>38580</v>
          </cell>
        </row>
        <row r="473">
          <cell r="B473">
            <v>42763</v>
          </cell>
          <cell r="F473">
            <v>38240</v>
          </cell>
        </row>
        <row r="474">
          <cell r="B474">
            <v>42770</v>
          </cell>
          <cell r="F474">
            <v>38260</v>
          </cell>
        </row>
        <row r="475">
          <cell r="B475">
            <v>42777</v>
          </cell>
          <cell r="F475">
            <v>38110</v>
          </cell>
        </row>
        <row r="476">
          <cell r="B476">
            <v>42784</v>
          </cell>
          <cell r="F476">
            <v>37800</v>
          </cell>
        </row>
        <row r="477">
          <cell r="B477">
            <v>42791</v>
          </cell>
          <cell r="F477">
            <v>37830</v>
          </cell>
        </row>
        <row r="478">
          <cell r="B478">
            <v>42798</v>
          </cell>
          <cell r="F478">
            <v>37490</v>
          </cell>
        </row>
        <row r="479">
          <cell r="B479">
            <v>42805</v>
          </cell>
          <cell r="F479">
            <v>37570</v>
          </cell>
        </row>
        <row r="480">
          <cell r="B480">
            <v>42812</v>
          </cell>
          <cell r="F480">
            <v>37480</v>
          </cell>
        </row>
        <row r="481">
          <cell r="B481">
            <v>42819</v>
          </cell>
          <cell r="F481">
            <v>37400</v>
          </cell>
        </row>
        <row r="482">
          <cell r="B482">
            <v>42828</v>
          </cell>
          <cell r="F482">
            <v>37610</v>
          </cell>
        </row>
        <row r="483">
          <cell r="B483">
            <v>42833</v>
          </cell>
          <cell r="F483">
            <v>37590</v>
          </cell>
        </row>
        <row r="484">
          <cell r="B484">
            <v>42840</v>
          </cell>
          <cell r="F484">
            <v>37480</v>
          </cell>
        </row>
        <row r="485">
          <cell r="B485">
            <v>42847</v>
          </cell>
          <cell r="F485">
            <v>37620</v>
          </cell>
        </row>
        <row r="486">
          <cell r="B486">
            <v>42854</v>
          </cell>
          <cell r="F486">
            <v>37700</v>
          </cell>
        </row>
        <row r="487">
          <cell r="B487">
            <v>42861</v>
          </cell>
          <cell r="F487">
            <v>37590</v>
          </cell>
        </row>
        <row r="488">
          <cell r="B488">
            <v>42868</v>
          </cell>
          <cell r="F488">
            <v>37670</v>
          </cell>
        </row>
        <row r="489">
          <cell r="B489">
            <v>42876</v>
          </cell>
          <cell r="F489">
            <v>37430</v>
          </cell>
        </row>
        <row r="490">
          <cell r="B490">
            <v>42882</v>
          </cell>
          <cell r="F490">
            <v>37340</v>
          </cell>
        </row>
        <row r="491">
          <cell r="B491">
            <v>42889</v>
          </cell>
          <cell r="F491">
            <v>37370</v>
          </cell>
        </row>
        <row r="492">
          <cell r="B492">
            <v>42896</v>
          </cell>
          <cell r="F492">
            <v>37310</v>
          </cell>
        </row>
        <row r="493">
          <cell r="B493">
            <v>42903</v>
          </cell>
          <cell r="F493">
            <v>37440</v>
          </cell>
        </row>
        <row r="494">
          <cell r="B494">
            <v>42910</v>
          </cell>
          <cell r="F494">
            <v>37680</v>
          </cell>
        </row>
        <row r="495">
          <cell r="B495">
            <v>42917</v>
          </cell>
          <cell r="F495">
            <v>37880</v>
          </cell>
        </row>
        <row r="496">
          <cell r="B496">
            <v>42924</v>
          </cell>
          <cell r="F496">
            <v>37580</v>
          </cell>
        </row>
        <row r="497">
          <cell r="B497">
            <v>42931</v>
          </cell>
          <cell r="F497">
            <v>37820</v>
          </cell>
        </row>
        <row r="498">
          <cell r="B498">
            <v>42938</v>
          </cell>
          <cell r="F498">
            <v>38010</v>
          </cell>
        </row>
        <row r="499">
          <cell r="B499">
            <v>42945</v>
          </cell>
          <cell r="F499">
            <v>38260</v>
          </cell>
        </row>
        <row r="500">
          <cell r="B500">
            <v>42953</v>
          </cell>
          <cell r="F500">
            <v>38110</v>
          </cell>
        </row>
        <row r="501">
          <cell r="B501">
            <v>42959</v>
          </cell>
          <cell r="F501">
            <v>38200</v>
          </cell>
        </row>
        <row r="502">
          <cell r="B502">
            <v>42966</v>
          </cell>
          <cell r="F502">
            <v>38380</v>
          </cell>
        </row>
        <row r="503">
          <cell r="B503">
            <v>42973</v>
          </cell>
          <cell r="F503">
            <v>38740</v>
          </cell>
        </row>
        <row r="504">
          <cell r="B504">
            <v>42980</v>
          </cell>
          <cell r="F504">
            <v>39040</v>
          </cell>
        </row>
        <row r="505">
          <cell r="B505">
            <v>42988</v>
          </cell>
          <cell r="F505">
            <v>39100</v>
          </cell>
        </row>
        <row r="506">
          <cell r="B506">
            <v>42994</v>
          </cell>
          <cell r="F506">
            <v>38920</v>
          </cell>
        </row>
        <row r="507">
          <cell r="B507">
            <v>43001</v>
          </cell>
          <cell r="F507">
            <v>39110</v>
          </cell>
        </row>
        <row r="508">
          <cell r="B508">
            <v>43010</v>
          </cell>
          <cell r="F508">
            <v>39480</v>
          </cell>
        </row>
        <row r="509">
          <cell r="B509">
            <v>43015</v>
          </cell>
          <cell r="F509">
            <v>40170</v>
          </cell>
        </row>
        <row r="510">
          <cell r="B510">
            <v>43022</v>
          </cell>
          <cell r="F510">
            <v>40170</v>
          </cell>
        </row>
        <row r="511">
          <cell r="B511">
            <v>43029</v>
          </cell>
          <cell r="F511">
            <v>40320</v>
          </cell>
        </row>
        <row r="512">
          <cell r="B512">
            <v>43036</v>
          </cell>
          <cell r="F512">
            <v>40540</v>
          </cell>
        </row>
        <row r="513">
          <cell r="B513">
            <v>43043</v>
          </cell>
          <cell r="F513">
            <v>40740</v>
          </cell>
        </row>
        <row r="514">
          <cell r="B514">
            <v>43050</v>
          </cell>
          <cell r="F514">
            <v>41000</v>
          </cell>
        </row>
        <row r="515">
          <cell r="B515">
            <v>43057</v>
          </cell>
          <cell r="F515">
            <v>41240</v>
          </cell>
        </row>
        <row r="516">
          <cell r="B516">
            <v>43064</v>
          </cell>
          <cell r="F516">
            <v>41390</v>
          </cell>
        </row>
        <row r="517">
          <cell r="B517">
            <v>43071</v>
          </cell>
          <cell r="F517">
            <v>41950</v>
          </cell>
        </row>
        <row r="518">
          <cell r="B518">
            <v>43078</v>
          </cell>
          <cell r="F518">
            <v>42110</v>
          </cell>
        </row>
        <row r="519">
          <cell r="B519">
            <v>43085</v>
          </cell>
          <cell r="F519">
            <v>41940</v>
          </cell>
        </row>
        <row r="520">
          <cell r="B520">
            <v>43092</v>
          </cell>
          <cell r="F520">
            <v>42030</v>
          </cell>
        </row>
        <row r="521">
          <cell r="B521">
            <v>43099</v>
          </cell>
          <cell r="F521">
            <v>43240</v>
          </cell>
        </row>
        <row r="522">
          <cell r="B522">
            <v>43106</v>
          </cell>
          <cell r="F522">
            <v>44150</v>
          </cell>
        </row>
        <row r="523">
          <cell r="B523">
            <v>43113</v>
          </cell>
          <cell r="F523">
            <v>44580</v>
          </cell>
        </row>
        <row r="524">
          <cell r="B524">
            <v>43120</v>
          </cell>
          <cell r="F524">
            <v>45330</v>
          </cell>
        </row>
        <row r="525">
          <cell r="B525">
            <v>43127</v>
          </cell>
          <cell r="F525">
            <v>46470</v>
          </cell>
        </row>
        <row r="526">
          <cell r="B526">
            <v>43134</v>
          </cell>
          <cell r="F526">
            <v>46700</v>
          </cell>
        </row>
        <row r="527">
          <cell r="B527">
            <v>43141</v>
          </cell>
          <cell r="F527">
            <v>47380</v>
          </cell>
        </row>
        <row r="528">
          <cell r="B528">
            <v>43148</v>
          </cell>
          <cell r="F528">
            <v>44930</v>
          </cell>
        </row>
        <row r="529">
          <cell r="B529">
            <v>43155</v>
          </cell>
          <cell r="F529">
            <v>44690</v>
          </cell>
        </row>
        <row r="530">
          <cell r="B530">
            <v>43162</v>
          </cell>
          <cell r="F530">
            <v>47860</v>
          </cell>
        </row>
        <row r="531">
          <cell r="B531">
            <v>43169</v>
          </cell>
          <cell r="F531">
            <v>48650</v>
          </cell>
        </row>
        <row r="532">
          <cell r="B532">
            <v>43176</v>
          </cell>
          <cell r="F532">
            <v>48990</v>
          </cell>
        </row>
        <row r="533">
          <cell r="B533">
            <v>43183</v>
          </cell>
          <cell r="F533">
            <v>51020</v>
          </cell>
        </row>
        <row r="534">
          <cell r="B534">
            <v>43190</v>
          </cell>
          <cell r="F534">
            <v>50940</v>
          </cell>
        </row>
        <row r="535">
          <cell r="B535">
            <v>43197</v>
          </cell>
          <cell r="F535">
            <v>54500</v>
          </cell>
        </row>
        <row r="536">
          <cell r="B536">
            <v>43205</v>
          </cell>
          <cell r="F536">
            <v>54700</v>
          </cell>
        </row>
        <row r="537">
          <cell r="B537">
            <v>43212</v>
          </cell>
          <cell r="F537">
            <v>55800</v>
          </cell>
        </row>
        <row r="538">
          <cell r="B538">
            <v>43219</v>
          </cell>
          <cell r="F538">
            <v>65100</v>
          </cell>
        </row>
        <row r="539">
          <cell r="B539">
            <v>43226</v>
          </cell>
          <cell r="F539">
            <v>66400</v>
          </cell>
        </row>
        <row r="540">
          <cell r="B540">
            <v>43233</v>
          </cell>
          <cell r="F540">
            <v>62500</v>
          </cell>
        </row>
        <row r="541">
          <cell r="B541">
            <v>43240</v>
          </cell>
          <cell r="F541">
            <v>62500</v>
          </cell>
        </row>
        <row r="542">
          <cell r="B542">
            <v>43247</v>
          </cell>
          <cell r="F542">
            <v>64300</v>
          </cell>
        </row>
        <row r="543">
          <cell r="B543">
            <v>43254</v>
          </cell>
          <cell r="F543">
            <v>65500</v>
          </cell>
        </row>
        <row r="544">
          <cell r="B544">
            <v>43261</v>
          </cell>
          <cell r="F544">
            <v>69500</v>
          </cell>
        </row>
        <row r="545">
          <cell r="B545">
            <v>43268</v>
          </cell>
          <cell r="F545">
            <v>79200</v>
          </cell>
        </row>
        <row r="546">
          <cell r="B546">
            <v>43275</v>
          </cell>
          <cell r="F546">
            <v>80450</v>
          </cell>
        </row>
        <row r="547">
          <cell r="B547">
            <v>43282</v>
          </cell>
          <cell r="F547">
            <v>80000</v>
          </cell>
        </row>
        <row r="548">
          <cell r="B548">
            <v>43289</v>
          </cell>
          <cell r="F548">
            <v>80800</v>
          </cell>
        </row>
        <row r="549">
          <cell r="B549">
            <v>43296</v>
          </cell>
          <cell r="F549">
            <v>84300</v>
          </cell>
        </row>
        <row r="550">
          <cell r="B550">
            <v>43303</v>
          </cell>
          <cell r="F550">
            <v>97900</v>
          </cell>
        </row>
        <row r="551">
          <cell r="B551">
            <v>43310</v>
          </cell>
          <cell r="F551">
            <v>100000</v>
          </cell>
        </row>
        <row r="552">
          <cell r="B552">
            <v>43317</v>
          </cell>
          <cell r="F552">
            <v>108000</v>
          </cell>
        </row>
        <row r="553">
          <cell r="B553">
            <v>43324</v>
          </cell>
          <cell r="F553">
            <v>105500</v>
          </cell>
        </row>
        <row r="554">
          <cell r="B554">
            <v>43331</v>
          </cell>
          <cell r="F554">
            <v>106500</v>
          </cell>
        </row>
        <row r="555">
          <cell r="B555">
            <v>43338</v>
          </cell>
          <cell r="F555">
            <v>112500</v>
          </cell>
        </row>
        <row r="556">
          <cell r="B556">
            <v>43345</v>
          </cell>
          <cell r="F556">
            <v>131000</v>
          </cell>
        </row>
        <row r="557">
          <cell r="B557">
            <v>43352</v>
          </cell>
          <cell r="F557">
            <v>137650</v>
          </cell>
        </row>
        <row r="558">
          <cell r="B558">
            <v>43358</v>
          </cell>
          <cell r="F558">
            <v>145290</v>
          </cell>
        </row>
        <row r="559">
          <cell r="B559">
            <v>43365</v>
          </cell>
          <cell r="F559">
            <v>175390</v>
          </cell>
        </row>
        <row r="560">
          <cell r="B560">
            <v>43372</v>
          </cell>
          <cell r="F560">
            <v>133000</v>
          </cell>
        </row>
        <row r="561">
          <cell r="B561">
            <v>43380</v>
          </cell>
          <cell r="F561">
            <v>141500</v>
          </cell>
        </row>
        <row r="562">
          <cell r="B562">
            <v>43387</v>
          </cell>
          <cell r="F562">
            <v>135500</v>
          </cell>
        </row>
        <row r="563">
          <cell r="B563">
            <v>43394</v>
          </cell>
          <cell r="F563">
            <v>141500</v>
          </cell>
        </row>
        <row r="564">
          <cell r="B564">
            <v>43401</v>
          </cell>
          <cell r="F564">
            <v>144000</v>
          </cell>
        </row>
        <row r="565">
          <cell r="B565">
            <v>43408</v>
          </cell>
          <cell r="F565">
            <v>143500</v>
          </cell>
        </row>
        <row r="566">
          <cell r="B566">
            <v>43415</v>
          </cell>
          <cell r="F566">
            <v>118200</v>
          </cell>
        </row>
        <row r="567">
          <cell r="B567">
            <v>43422</v>
          </cell>
          <cell r="F567">
            <v>127520</v>
          </cell>
        </row>
        <row r="568">
          <cell r="B568">
            <v>43430</v>
          </cell>
          <cell r="F568">
            <v>113580</v>
          </cell>
        </row>
        <row r="569">
          <cell r="B569">
            <v>43436</v>
          </cell>
          <cell r="F569">
            <v>115170</v>
          </cell>
        </row>
        <row r="570">
          <cell r="B570">
            <v>43443</v>
          </cell>
          <cell r="F570">
            <v>101350</v>
          </cell>
        </row>
        <row r="571">
          <cell r="B571">
            <v>43450</v>
          </cell>
          <cell r="F571">
            <v>99900</v>
          </cell>
        </row>
        <row r="572">
          <cell r="B572">
            <v>43458</v>
          </cell>
          <cell r="F572">
            <v>107500</v>
          </cell>
        </row>
        <row r="573">
          <cell r="B573">
            <v>43463</v>
          </cell>
          <cell r="F573">
            <v>106000</v>
          </cell>
        </row>
        <row r="574">
          <cell r="B574">
            <v>43470</v>
          </cell>
          <cell r="F574">
            <v>108900</v>
          </cell>
        </row>
        <row r="575">
          <cell r="B575">
            <v>43477</v>
          </cell>
          <cell r="F575">
            <v>115900</v>
          </cell>
        </row>
        <row r="576">
          <cell r="B576">
            <v>43484</v>
          </cell>
          <cell r="F576">
            <v>115000</v>
          </cell>
        </row>
        <row r="577">
          <cell r="B577">
            <v>43491</v>
          </cell>
          <cell r="F577">
            <v>118500</v>
          </cell>
        </row>
        <row r="578">
          <cell r="B578">
            <v>43498</v>
          </cell>
          <cell r="F578">
            <v>116450</v>
          </cell>
        </row>
        <row r="579">
          <cell r="B579">
            <v>43505</v>
          </cell>
          <cell r="F579">
            <v>118500</v>
          </cell>
        </row>
        <row r="580">
          <cell r="B580">
            <v>43512</v>
          </cell>
          <cell r="F580">
            <v>129700</v>
          </cell>
        </row>
        <row r="581">
          <cell r="B581">
            <v>43519</v>
          </cell>
          <cell r="F581">
            <v>132000</v>
          </cell>
        </row>
        <row r="582">
          <cell r="B582">
            <v>43526</v>
          </cell>
          <cell r="F582">
            <v>130370</v>
          </cell>
        </row>
        <row r="583">
          <cell r="B583">
            <v>43533</v>
          </cell>
          <cell r="F583">
            <v>131020</v>
          </cell>
        </row>
        <row r="584">
          <cell r="B584">
            <v>43540</v>
          </cell>
          <cell r="F584">
            <v>128940</v>
          </cell>
        </row>
        <row r="585">
          <cell r="B585">
            <v>43549</v>
          </cell>
          <cell r="F585">
            <v>131890</v>
          </cell>
        </row>
        <row r="586">
          <cell r="B586">
            <v>43554</v>
          </cell>
          <cell r="F586">
            <v>132000</v>
          </cell>
        </row>
        <row r="587">
          <cell r="B587">
            <v>43561</v>
          </cell>
          <cell r="F587">
            <v>137310</v>
          </cell>
        </row>
        <row r="588">
          <cell r="B588">
            <v>43568</v>
          </cell>
          <cell r="F588">
            <v>134790</v>
          </cell>
        </row>
        <row r="589">
          <cell r="B589">
            <v>43575</v>
          </cell>
          <cell r="F589">
            <v>138120</v>
          </cell>
        </row>
        <row r="590">
          <cell r="B590">
            <v>43582</v>
          </cell>
          <cell r="F590">
            <v>142410</v>
          </cell>
        </row>
        <row r="591">
          <cell r="B591">
            <v>43589</v>
          </cell>
          <cell r="F591">
            <v>153500</v>
          </cell>
        </row>
        <row r="592">
          <cell r="B592">
            <v>43596</v>
          </cell>
          <cell r="F592">
            <v>146470</v>
          </cell>
        </row>
        <row r="593">
          <cell r="B593">
            <v>43603</v>
          </cell>
          <cell r="F593">
            <v>140500</v>
          </cell>
        </row>
        <row r="594">
          <cell r="B594">
            <v>43610</v>
          </cell>
          <cell r="F594">
            <v>135370</v>
          </cell>
        </row>
        <row r="595">
          <cell r="B595">
            <v>43617</v>
          </cell>
          <cell r="F595">
            <v>130980</v>
          </cell>
        </row>
        <row r="596">
          <cell r="B596">
            <v>43624</v>
          </cell>
          <cell r="F596">
            <v>129000</v>
          </cell>
        </row>
        <row r="597">
          <cell r="B597">
            <v>43631</v>
          </cell>
          <cell r="F597">
            <v>132000</v>
          </cell>
        </row>
        <row r="598">
          <cell r="B598">
            <v>43638</v>
          </cell>
          <cell r="F598">
            <v>129410</v>
          </cell>
        </row>
        <row r="599">
          <cell r="B599">
            <v>43646</v>
          </cell>
          <cell r="F599">
            <v>127500</v>
          </cell>
        </row>
        <row r="600">
          <cell r="B600">
            <v>43652</v>
          </cell>
          <cell r="F600">
            <v>127460</v>
          </cell>
        </row>
        <row r="601">
          <cell r="B601">
            <v>43659</v>
          </cell>
          <cell r="F601">
            <v>115000</v>
          </cell>
        </row>
        <row r="602">
          <cell r="B602">
            <v>43666</v>
          </cell>
          <cell r="F602">
            <v>119500</v>
          </cell>
        </row>
        <row r="603">
          <cell r="B603">
            <v>43673</v>
          </cell>
          <cell r="F603">
            <v>119000</v>
          </cell>
        </row>
        <row r="604">
          <cell r="B604">
            <v>43680</v>
          </cell>
          <cell r="F604">
            <v>118400</v>
          </cell>
        </row>
        <row r="605">
          <cell r="B605">
            <v>43687</v>
          </cell>
          <cell r="F605">
            <v>117000</v>
          </cell>
        </row>
        <row r="606">
          <cell r="B606">
            <v>43694</v>
          </cell>
          <cell r="F606">
            <v>116000</v>
          </cell>
        </row>
        <row r="607">
          <cell r="B607">
            <v>43701</v>
          </cell>
          <cell r="F607">
            <v>112000</v>
          </cell>
        </row>
        <row r="608">
          <cell r="B608">
            <v>43708</v>
          </cell>
          <cell r="F608">
            <v>114000</v>
          </cell>
        </row>
        <row r="609">
          <cell r="B609">
            <v>43715</v>
          </cell>
          <cell r="F609">
            <v>114440</v>
          </cell>
        </row>
        <row r="610">
          <cell r="B610">
            <v>43722</v>
          </cell>
          <cell r="F610">
            <v>114500</v>
          </cell>
        </row>
        <row r="611">
          <cell r="B611">
            <v>43729</v>
          </cell>
          <cell r="F611">
            <v>113500</v>
          </cell>
        </row>
        <row r="612">
          <cell r="B612">
            <v>43736</v>
          </cell>
          <cell r="F612">
            <v>114430</v>
          </cell>
        </row>
        <row r="613">
          <cell r="B613">
            <v>43743</v>
          </cell>
          <cell r="F613">
            <v>114020</v>
          </cell>
        </row>
        <row r="614">
          <cell r="B614">
            <v>43750</v>
          </cell>
          <cell r="F614">
            <v>114020</v>
          </cell>
        </row>
        <row r="615">
          <cell r="B615">
            <v>43758</v>
          </cell>
          <cell r="F615">
            <v>112050</v>
          </cell>
        </row>
        <row r="616">
          <cell r="B616">
            <v>43764</v>
          </cell>
          <cell r="F616">
            <v>111520</v>
          </cell>
        </row>
        <row r="617">
          <cell r="B617">
            <v>43771</v>
          </cell>
          <cell r="F617">
            <v>113380</v>
          </cell>
        </row>
        <row r="618">
          <cell r="B618">
            <v>43778</v>
          </cell>
          <cell r="F618">
            <v>114970</v>
          </cell>
        </row>
        <row r="619">
          <cell r="B619">
            <v>43785</v>
          </cell>
          <cell r="F619">
            <v>117940</v>
          </cell>
        </row>
        <row r="620">
          <cell r="B620">
            <v>43792</v>
          </cell>
          <cell r="F620">
            <v>124020</v>
          </cell>
        </row>
        <row r="621">
          <cell r="B621">
            <v>43799</v>
          </cell>
          <cell r="F621">
            <v>127010</v>
          </cell>
        </row>
        <row r="622">
          <cell r="B622">
            <v>43806</v>
          </cell>
          <cell r="F622">
            <v>129010</v>
          </cell>
        </row>
        <row r="623">
          <cell r="B623">
            <v>43813</v>
          </cell>
          <cell r="F623">
            <v>128590</v>
          </cell>
        </row>
        <row r="624">
          <cell r="B624">
            <v>43820</v>
          </cell>
          <cell r="F624">
            <v>129760</v>
          </cell>
        </row>
        <row r="625">
          <cell r="B625">
            <v>43827</v>
          </cell>
          <cell r="F625">
            <v>129500</v>
          </cell>
        </row>
        <row r="626">
          <cell r="B626">
            <v>43834</v>
          </cell>
          <cell r="F626">
            <v>132090</v>
          </cell>
        </row>
        <row r="627">
          <cell r="B627">
            <v>43841</v>
          </cell>
          <cell r="F627">
            <v>131000</v>
          </cell>
        </row>
        <row r="628">
          <cell r="B628">
            <v>43848</v>
          </cell>
          <cell r="F628">
            <v>130000</v>
          </cell>
        </row>
        <row r="629">
          <cell r="B629">
            <v>43855</v>
          </cell>
          <cell r="F629">
            <v>134540</v>
          </cell>
        </row>
        <row r="630">
          <cell r="B630">
            <v>43862</v>
          </cell>
          <cell r="F630">
            <v>135060</v>
          </cell>
        </row>
        <row r="631">
          <cell r="B631">
            <v>43869</v>
          </cell>
          <cell r="F631">
            <v>138490</v>
          </cell>
        </row>
        <row r="632">
          <cell r="B632">
            <v>43876</v>
          </cell>
          <cell r="F632">
            <v>142030</v>
          </cell>
        </row>
        <row r="633">
          <cell r="B633">
            <v>43883</v>
          </cell>
          <cell r="F633">
            <v>157010</v>
          </cell>
        </row>
        <row r="634">
          <cell r="B634">
            <v>43890</v>
          </cell>
          <cell r="F634">
            <v>149950</v>
          </cell>
        </row>
        <row r="635">
          <cell r="B635">
            <v>43897</v>
          </cell>
          <cell r="F635">
            <v>148510</v>
          </cell>
        </row>
        <row r="636">
          <cell r="B636">
            <v>43904</v>
          </cell>
          <cell r="F636">
            <v>149030</v>
          </cell>
        </row>
        <row r="637">
          <cell r="B637">
            <v>43923</v>
          </cell>
          <cell r="F637">
            <v>148960</v>
          </cell>
        </row>
        <row r="638">
          <cell r="B638">
            <v>43925</v>
          </cell>
          <cell r="F638">
            <v>156090</v>
          </cell>
        </row>
        <row r="639">
          <cell r="B639">
            <v>43932</v>
          </cell>
          <cell r="F639">
            <v>155000</v>
          </cell>
        </row>
        <row r="640">
          <cell r="B640">
            <v>43939</v>
          </cell>
          <cell r="F640">
            <v>155030</v>
          </cell>
        </row>
        <row r="641">
          <cell r="B641">
            <v>43946</v>
          </cell>
          <cell r="F641">
            <v>156000</v>
          </cell>
        </row>
        <row r="642">
          <cell r="B642">
            <v>43953</v>
          </cell>
          <cell r="F642">
            <v>157000</v>
          </cell>
        </row>
        <row r="643">
          <cell r="B643">
            <v>43960</v>
          </cell>
          <cell r="F643">
            <v>168540</v>
          </cell>
        </row>
        <row r="644">
          <cell r="B644">
            <v>43967</v>
          </cell>
          <cell r="F644">
            <v>173050</v>
          </cell>
        </row>
        <row r="645">
          <cell r="B645">
            <v>43974</v>
          </cell>
          <cell r="F645">
            <v>170610</v>
          </cell>
        </row>
        <row r="646">
          <cell r="B646">
            <v>43981</v>
          </cell>
          <cell r="F646">
            <v>170700</v>
          </cell>
        </row>
        <row r="647">
          <cell r="B647">
            <v>43988</v>
          </cell>
          <cell r="F647">
            <v>177500</v>
          </cell>
        </row>
        <row r="648">
          <cell r="B648">
            <v>43995</v>
          </cell>
          <cell r="F648">
            <v>183500</v>
          </cell>
        </row>
        <row r="649">
          <cell r="B649">
            <v>44002</v>
          </cell>
          <cell r="F649">
            <v>188430</v>
          </cell>
        </row>
        <row r="650">
          <cell r="B650">
            <v>44009</v>
          </cell>
          <cell r="F650">
            <v>189520</v>
          </cell>
        </row>
        <row r="651">
          <cell r="B651">
            <v>44016</v>
          </cell>
          <cell r="F651">
            <v>222020</v>
          </cell>
        </row>
        <row r="652">
          <cell r="B652">
            <v>44023</v>
          </cell>
          <cell r="F652">
            <v>231020</v>
          </cell>
        </row>
        <row r="653">
          <cell r="B653">
            <v>44030</v>
          </cell>
          <cell r="F653">
            <v>202910</v>
          </cell>
        </row>
        <row r="654">
          <cell r="B654">
            <v>44037</v>
          </cell>
          <cell r="F654">
            <v>208020</v>
          </cell>
        </row>
        <row r="655">
          <cell r="B655">
            <v>44044</v>
          </cell>
          <cell r="F655">
            <v>230020</v>
          </cell>
        </row>
        <row r="656">
          <cell r="B656">
            <v>44052</v>
          </cell>
          <cell r="F656">
            <v>220500</v>
          </cell>
        </row>
        <row r="657">
          <cell r="B657">
            <v>44058</v>
          </cell>
          <cell r="F657">
            <v>225020</v>
          </cell>
        </row>
        <row r="658">
          <cell r="B658">
            <v>44065</v>
          </cell>
          <cell r="F658">
            <v>231020</v>
          </cell>
        </row>
        <row r="659">
          <cell r="B659">
            <v>44073</v>
          </cell>
          <cell r="F659">
            <v>224520</v>
          </cell>
        </row>
        <row r="660">
          <cell r="B660">
            <v>44079</v>
          </cell>
          <cell r="F660">
            <v>228000</v>
          </cell>
        </row>
        <row r="661">
          <cell r="B661">
            <v>44086</v>
          </cell>
          <cell r="F661">
            <v>267970</v>
          </cell>
        </row>
        <row r="662">
          <cell r="B662">
            <v>44093</v>
          </cell>
          <cell r="F662">
            <v>277970</v>
          </cell>
        </row>
        <row r="663">
          <cell r="B663">
            <v>44100</v>
          </cell>
          <cell r="F663">
            <v>289040</v>
          </cell>
        </row>
        <row r="664">
          <cell r="B664">
            <v>44107</v>
          </cell>
          <cell r="F664">
            <v>291980</v>
          </cell>
        </row>
        <row r="665">
          <cell r="B665">
            <v>44114</v>
          </cell>
          <cell r="F665">
            <v>317040</v>
          </cell>
        </row>
        <row r="666">
          <cell r="B666">
            <v>44122</v>
          </cell>
          <cell r="F666">
            <v>293750</v>
          </cell>
        </row>
        <row r="667">
          <cell r="B667">
            <v>44128</v>
          </cell>
          <cell r="F667">
            <v>277500</v>
          </cell>
        </row>
        <row r="668">
          <cell r="B668">
            <v>44135</v>
          </cell>
          <cell r="F668">
            <v>263550</v>
          </cell>
        </row>
        <row r="669">
          <cell r="B669">
            <v>44142</v>
          </cell>
          <cell r="F669">
            <v>268520</v>
          </cell>
        </row>
        <row r="670">
          <cell r="B670">
            <v>44149</v>
          </cell>
          <cell r="F670">
            <v>256200</v>
          </cell>
        </row>
        <row r="671">
          <cell r="B671">
            <v>44156</v>
          </cell>
          <cell r="F671">
            <v>247570</v>
          </cell>
        </row>
        <row r="672">
          <cell r="B672">
            <v>44163</v>
          </cell>
          <cell r="F672">
            <v>254680</v>
          </cell>
        </row>
        <row r="673">
          <cell r="B673">
            <v>44170</v>
          </cell>
          <cell r="F673">
            <v>260650</v>
          </cell>
        </row>
        <row r="674">
          <cell r="B674">
            <v>44177</v>
          </cell>
          <cell r="F674">
            <v>258020</v>
          </cell>
        </row>
        <row r="675">
          <cell r="B675">
            <v>44184</v>
          </cell>
          <cell r="F675">
            <v>258620</v>
          </cell>
        </row>
        <row r="676">
          <cell r="B676">
            <v>44191</v>
          </cell>
          <cell r="F676">
            <v>257010</v>
          </cell>
        </row>
        <row r="677">
          <cell r="B677">
            <v>44198</v>
          </cell>
          <cell r="F677">
            <v>255510</v>
          </cell>
        </row>
        <row r="678">
          <cell r="B678">
            <v>44205</v>
          </cell>
          <cell r="F678">
            <v>239530</v>
          </cell>
        </row>
        <row r="679">
          <cell r="B679">
            <v>44212</v>
          </cell>
          <cell r="F679">
            <v>226550</v>
          </cell>
        </row>
        <row r="680">
          <cell r="B680">
            <v>44219</v>
          </cell>
          <cell r="F680">
            <v>232110</v>
          </cell>
        </row>
        <row r="681">
          <cell r="B681">
            <v>44226</v>
          </cell>
          <cell r="F681">
            <v>237470</v>
          </cell>
        </row>
        <row r="682">
          <cell r="B682">
            <v>44233</v>
          </cell>
          <cell r="F682">
            <v>246960</v>
          </cell>
        </row>
        <row r="683">
          <cell r="B683">
            <v>44240</v>
          </cell>
          <cell r="F683">
            <v>251710</v>
          </cell>
        </row>
        <row r="684">
          <cell r="B684">
            <v>44247</v>
          </cell>
          <cell r="F684">
            <v>248210</v>
          </cell>
        </row>
        <row r="685">
          <cell r="B685">
            <v>44254</v>
          </cell>
          <cell r="F685">
            <v>246610</v>
          </cell>
        </row>
        <row r="686">
          <cell r="B686">
            <v>44261</v>
          </cell>
          <cell r="F686">
            <v>242420</v>
          </cell>
        </row>
        <row r="687">
          <cell r="B687">
            <v>44268</v>
          </cell>
          <cell r="F687">
            <v>239550</v>
          </cell>
        </row>
        <row r="688">
          <cell r="B688">
            <v>44282</v>
          </cell>
          <cell r="F688">
            <v>252100</v>
          </cell>
        </row>
        <row r="689">
          <cell r="B689">
            <v>44289</v>
          </cell>
          <cell r="F689">
            <v>244660</v>
          </cell>
        </row>
        <row r="690">
          <cell r="B690">
            <v>44296</v>
          </cell>
          <cell r="F690">
            <v>239870</v>
          </cell>
        </row>
        <row r="691">
          <cell r="B691">
            <v>44303</v>
          </cell>
          <cell r="F691">
            <v>233300</v>
          </cell>
        </row>
        <row r="692">
          <cell r="B692">
            <v>44310</v>
          </cell>
          <cell r="F692">
            <v>232310</v>
          </cell>
        </row>
        <row r="693">
          <cell r="B693">
            <v>44317</v>
          </cell>
          <cell r="F693">
            <v>206480</v>
          </cell>
        </row>
        <row r="694">
          <cell r="B694">
            <v>44324</v>
          </cell>
          <cell r="F694">
            <v>219750</v>
          </cell>
        </row>
        <row r="695">
          <cell r="B695">
            <v>44331</v>
          </cell>
          <cell r="F695">
            <v>223000</v>
          </cell>
        </row>
        <row r="696">
          <cell r="B696">
            <v>44338</v>
          </cell>
          <cell r="F696">
            <v>226470</v>
          </cell>
        </row>
        <row r="697">
          <cell r="B697">
            <v>44345</v>
          </cell>
          <cell r="F697">
            <v>234330</v>
          </cell>
        </row>
        <row r="698">
          <cell r="B698">
            <v>44354</v>
          </cell>
          <cell r="F698">
            <v>239230</v>
          </cell>
        </row>
        <row r="699">
          <cell r="B699">
            <v>44359</v>
          </cell>
          <cell r="F699">
            <v>244290</v>
          </cell>
        </row>
        <row r="700">
          <cell r="B700">
            <v>44366</v>
          </cell>
          <cell r="F700">
            <v>241890</v>
          </cell>
        </row>
        <row r="701">
          <cell r="B701">
            <v>44373</v>
          </cell>
          <cell r="F701">
            <v>251510</v>
          </cell>
        </row>
        <row r="702">
          <cell r="B702">
            <v>44380</v>
          </cell>
          <cell r="F702">
            <v>250190</v>
          </cell>
        </row>
        <row r="703">
          <cell r="B703">
            <v>44387</v>
          </cell>
          <cell r="F703">
            <v>246990</v>
          </cell>
        </row>
        <row r="704">
          <cell r="B704">
            <v>44394</v>
          </cell>
          <cell r="F704">
            <v>246280</v>
          </cell>
        </row>
        <row r="705">
          <cell r="B705">
            <v>44401</v>
          </cell>
          <cell r="F705">
            <v>255990</v>
          </cell>
        </row>
        <row r="706">
          <cell r="B706">
            <v>44408</v>
          </cell>
          <cell r="F706">
            <v>256190</v>
          </cell>
        </row>
        <row r="707">
          <cell r="B707">
            <v>44415</v>
          </cell>
          <cell r="F707">
            <v>264290</v>
          </cell>
        </row>
        <row r="708">
          <cell r="B708">
            <v>44422</v>
          </cell>
          <cell r="F708">
            <v>268990</v>
          </cell>
        </row>
        <row r="709">
          <cell r="B709">
            <v>44429</v>
          </cell>
          <cell r="F709">
            <v>278990</v>
          </cell>
        </row>
        <row r="710">
          <cell r="B710">
            <v>44436</v>
          </cell>
          <cell r="F710">
            <v>272910</v>
          </cell>
        </row>
        <row r="711">
          <cell r="B711">
            <v>44443</v>
          </cell>
          <cell r="F711">
            <v>278270</v>
          </cell>
        </row>
        <row r="712">
          <cell r="B712">
            <v>44450</v>
          </cell>
          <cell r="F712">
            <v>274460</v>
          </cell>
        </row>
        <row r="713">
          <cell r="B713">
            <v>44457</v>
          </cell>
          <cell r="F713">
            <v>276810</v>
          </cell>
        </row>
        <row r="714">
          <cell r="B714">
            <v>44464</v>
          </cell>
          <cell r="F714">
            <v>284710</v>
          </cell>
        </row>
        <row r="715">
          <cell r="B715">
            <v>44471</v>
          </cell>
          <cell r="F715">
            <v>279320</v>
          </cell>
        </row>
        <row r="716">
          <cell r="B716">
            <v>44478</v>
          </cell>
          <cell r="F716">
            <v>270870</v>
          </cell>
        </row>
        <row r="717">
          <cell r="B717">
            <v>44485</v>
          </cell>
          <cell r="F717">
            <v>274150</v>
          </cell>
        </row>
        <row r="718">
          <cell r="B718">
            <v>44492</v>
          </cell>
          <cell r="F718">
            <v>276570</v>
          </cell>
        </row>
        <row r="719">
          <cell r="B719">
            <v>44499</v>
          </cell>
          <cell r="F719">
            <v>276510</v>
          </cell>
        </row>
        <row r="720">
          <cell r="B720">
            <v>44506</v>
          </cell>
          <cell r="F720">
            <v>284240</v>
          </cell>
        </row>
        <row r="721">
          <cell r="B721">
            <v>44513</v>
          </cell>
          <cell r="F721">
            <v>278980</v>
          </cell>
        </row>
        <row r="722">
          <cell r="B722">
            <v>44520</v>
          </cell>
          <cell r="F722">
            <v>288080</v>
          </cell>
        </row>
        <row r="723">
          <cell r="B723">
            <v>44527</v>
          </cell>
          <cell r="F723">
            <v>273240</v>
          </cell>
        </row>
        <row r="724">
          <cell r="B724">
            <v>44534</v>
          </cell>
          <cell r="F724">
            <v>277040</v>
          </cell>
        </row>
        <row r="725">
          <cell r="B725">
            <v>44541</v>
          </cell>
          <cell r="F725">
            <v>274170</v>
          </cell>
        </row>
        <row r="726">
          <cell r="B726">
            <v>44548</v>
          </cell>
          <cell r="F726">
            <v>274020</v>
          </cell>
        </row>
        <row r="727">
          <cell r="B727">
            <v>44555</v>
          </cell>
          <cell r="F727">
            <v>273880</v>
          </cell>
        </row>
        <row r="728">
          <cell r="B728">
            <v>44562</v>
          </cell>
          <cell r="F728">
            <v>269900</v>
          </cell>
        </row>
        <row r="729">
          <cell r="B729">
            <v>44569</v>
          </cell>
          <cell r="F729">
            <v>266620</v>
          </cell>
        </row>
        <row r="730">
          <cell r="B730">
            <v>44576</v>
          </cell>
          <cell r="F730">
            <v>275250</v>
          </cell>
        </row>
        <row r="731">
          <cell r="B731">
            <v>44583</v>
          </cell>
          <cell r="F731">
            <v>277710</v>
          </cell>
        </row>
        <row r="732">
          <cell r="B732">
            <v>44590</v>
          </cell>
          <cell r="F732">
            <v>272650</v>
          </cell>
        </row>
        <row r="733">
          <cell r="B733">
            <v>44597</v>
          </cell>
          <cell r="F733">
            <v>262270</v>
          </cell>
        </row>
        <row r="734">
          <cell r="B734">
            <v>44604</v>
          </cell>
          <cell r="F734">
            <v>263290</v>
          </cell>
        </row>
        <row r="735">
          <cell r="B735">
            <v>44611</v>
          </cell>
          <cell r="F735">
            <v>261440</v>
          </cell>
        </row>
        <row r="736">
          <cell r="B736">
            <v>44618</v>
          </cell>
          <cell r="F736">
            <v>256150</v>
          </cell>
        </row>
        <row r="737">
          <cell r="B737">
            <v>44625</v>
          </cell>
          <cell r="F737">
            <v>256960</v>
          </cell>
        </row>
        <row r="738">
          <cell r="B738">
            <v>44632</v>
          </cell>
          <cell r="F738">
            <v>262300</v>
          </cell>
        </row>
        <row r="739">
          <cell r="B739">
            <v>44646</v>
          </cell>
          <cell r="F739">
            <v>271140</v>
          </cell>
        </row>
        <row r="740">
          <cell r="B740">
            <v>44654</v>
          </cell>
          <cell r="F740">
            <v>274830</v>
          </cell>
        </row>
        <row r="741">
          <cell r="B741">
            <v>44660</v>
          </cell>
          <cell r="F741">
            <v>277320</v>
          </cell>
        </row>
        <row r="742">
          <cell r="B742">
            <v>44667</v>
          </cell>
          <cell r="F742">
            <v>278640</v>
          </cell>
        </row>
        <row r="743">
          <cell r="B743">
            <v>44675</v>
          </cell>
          <cell r="F743">
            <v>280410</v>
          </cell>
        </row>
        <row r="744">
          <cell r="B744">
            <v>44681</v>
          </cell>
          <cell r="F744">
            <v>280560</v>
          </cell>
        </row>
        <row r="745">
          <cell r="B745">
            <v>44688</v>
          </cell>
          <cell r="F745">
            <v>307500</v>
          </cell>
        </row>
        <row r="746">
          <cell r="B746">
            <v>44695</v>
          </cell>
          <cell r="F746">
            <v>301700</v>
          </cell>
        </row>
        <row r="747">
          <cell r="B747">
            <v>44702</v>
          </cell>
          <cell r="F747">
            <v>305000</v>
          </cell>
        </row>
        <row r="748">
          <cell r="B748">
            <v>44709</v>
          </cell>
          <cell r="F748">
            <v>316500</v>
          </cell>
        </row>
        <row r="749">
          <cell r="B749">
            <v>44718</v>
          </cell>
          <cell r="F749">
            <v>322500</v>
          </cell>
        </row>
        <row r="750">
          <cell r="B750">
            <v>44723</v>
          </cell>
          <cell r="F750">
            <v>319000</v>
          </cell>
        </row>
        <row r="751">
          <cell r="B751">
            <v>44730</v>
          </cell>
          <cell r="F751">
            <v>320000</v>
          </cell>
        </row>
        <row r="752">
          <cell r="B752">
            <v>44737</v>
          </cell>
          <cell r="F752">
            <v>320500</v>
          </cell>
        </row>
        <row r="753">
          <cell r="B753">
            <v>44744</v>
          </cell>
          <cell r="F753">
            <v>315500</v>
          </cell>
        </row>
        <row r="754">
          <cell r="B754">
            <v>44753</v>
          </cell>
          <cell r="F754">
            <v>321000</v>
          </cell>
        </row>
        <row r="755">
          <cell r="B755">
            <v>44758</v>
          </cell>
          <cell r="F755">
            <v>319000</v>
          </cell>
        </row>
        <row r="756">
          <cell r="B756">
            <v>44765</v>
          </cell>
          <cell r="F756">
            <v>319000</v>
          </cell>
        </row>
        <row r="757">
          <cell r="B757">
            <v>44772</v>
          </cell>
          <cell r="F757">
            <v>314000</v>
          </cell>
        </row>
        <row r="758">
          <cell r="B758">
            <v>44779</v>
          </cell>
          <cell r="F758">
            <v>312000</v>
          </cell>
        </row>
        <row r="759">
          <cell r="B759">
            <v>44786</v>
          </cell>
          <cell r="F759">
            <v>299000</v>
          </cell>
        </row>
        <row r="760">
          <cell r="B760">
            <v>44793</v>
          </cell>
          <cell r="F760">
            <v>297500</v>
          </cell>
        </row>
        <row r="761">
          <cell r="B761">
            <v>44800</v>
          </cell>
          <cell r="F761">
            <v>298200</v>
          </cell>
        </row>
        <row r="762">
          <cell r="B762">
            <v>44807</v>
          </cell>
          <cell r="F762">
            <v>302700</v>
          </cell>
        </row>
        <row r="763">
          <cell r="B763">
            <v>44814</v>
          </cell>
          <cell r="F763">
            <v>316700</v>
          </cell>
        </row>
        <row r="764">
          <cell r="B764">
            <v>44822</v>
          </cell>
          <cell r="F764">
            <v>317500</v>
          </cell>
        </row>
        <row r="765">
          <cell r="B765">
            <v>44828</v>
          </cell>
          <cell r="F765">
            <v>320200</v>
          </cell>
        </row>
        <row r="766">
          <cell r="B766">
            <v>44835</v>
          </cell>
          <cell r="F766">
            <v>328800</v>
          </cell>
        </row>
        <row r="767">
          <cell r="B767">
            <v>44842</v>
          </cell>
          <cell r="F767">
            <v>329900</v>
          </cell>
        </row>
        <row r="768">
          <cell r="B768">
            <v>44849</v>
          </cell>
          <cell r="F768">
            <v>327800</v>
          </cell>
        </row>
        <row r="769">
          <cell r="B769">
            <v>44856</v>
          </cell>
          <cell r="F769">
            <v>330300</v>
          </cell>
        </row>
        <row r="770">
          <cell r="B770">
            <v>44863</v>
          </cell>
          <cell r="F770">
            <v>350000</v>
          </cell>
        </row>
        <row r="771">
          <cell r="B771">
            <v>44870</v>
          </cell>
          <cell r="F771">
            <v>351600</v>
          </cell>
        </row>
        <row r="772">
          <cell r="B772">
            <v>44877</v>
          </cell>
          <cell r="F772">
            <v>352200</v>
          </cell>
        </row>
        <row r="773">
          <cell r="B773">
            <v>44884</v>
          </cell>
          <cell r="F773">
            <v>353200</v>
          </cell>
        </row>
        <row r="774">
          <cell r="B774">
            <v>44891</v>
          </cell>
          <cell r="F774">
            <v>363600</v>
          </cell>
        </row>
        <row r="775">
          <cell r="B775">
            <v>44898</v>
          </cell>
          <cell r="F775">
            <v>364500</v>
          </cell>
        </row>
        <row r="776">
          <cell r="B776">
            <v>44905</v>
          </cell>
          <cell r="F776">
            <v>385000</v>
          </cell>
        </row>
        <row r="777">
          <cell r="B777">
            <v>44912</v>
          </cell>
          <cell r="F777">
            <v>401200</v>
          </cell>
        </row>
        <row r="778">
          <cell r="B778">
            <v>44919</v>
          </cell>
          <cell r="F778">
            <v>420000</v>
          </cell>
        </row>
        <row r="779">
          <cell r="B779">
            <v>44926</v>
          </cell>
          <cell r="F779">
            <v>397700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rightToLeft="1" topLeftCell="A24" workbookViewId="0">
      <selection activeCell="I2" sqref="I2:J31"/>
    </sheetView>
  </sheetViews>
  <sheetFormatPr defaultRowHeight="15" x14ac:dyDescent="0.25"/>
  <cols>
    <col min="2" max="2" width="11.7109375" bestFit="1" customWidth="1"/>
    <col min="3" max="3" width="11.140625" bestFit="1" customWidth="1"/>
    <col min="4" max="4" width="11.7109375" bestFit="1" customWidth="1"/>
    <col min="5" max="5" width="9.28515625" bestFit="1" customWidth="1"/>
    <col min="9" max="9" width="11.28515625" customWidth="1"/>
    <col min="10" max="10" width="11.7109375" bestFit="1" customWidth="1"/>
  </cols>
  <sheetData>
    <row r="1" spans="1:10" ht="53.25" customHeight="1" thickBot="1" x14ac:dyDescent="0.3">
      <c r="A1" s="25" t="s">
        <v>0</v>
      </c>
      <c r="B1" s="57" t="s">
        <v>89</v>
      </c>
      <c r="C1" s="57" t="s">
        <v>90</v>
      </c>
      <c r="D1" s="57" t="s">
        <v>91</v>
      </c>
      <c r="E1" s="27" t="s">
        <v>92</v>
      </c>
    </row>
    <row r="2" spans="1:10" ht="79.5" customHeight="1" thickBot="1" x14ac:dyDescent="0.3">
      <c r="A2" s="100"/>
      <c r="B2" s="58"/>
      <c r="C2" s="58"/>
      <c r="D2" s="101"/>
      <c r="E2" s="28"/>
      <c r="I2" s="33" t="s">
        <v>0</v>
      </c>
      <c r="J2" s="34" t="s">
        <v>36</v>
      </c>
    </row>
    <row r="3" spans="1:10" ht="23.25" thickBot="1" x14ac:dyDescent="0.3">
      <c r="A3" s="26"/>
      <c r="B3" s="2" t="s">
        <v>30</v>
      </c>
      <c r="C3" s="1" t="s">
        <v>30</v>
      </c>
      <c r="D3" s="58"/>
      <c r="E3" s="97" t="s">
        <v>1</v>
      </c>
      <c r="I3" s="35"/>
      <c r="J3" s="36" t="s">
        <v>1</v>
      </c>
    </row>
    <row r="4" spans="1:10" ht="34.5" thickBot="1" x14ac:dyDescent="0.3">
      <c r="A4" s="13" t="s">
        <v>50</v>
      </c>
      <c r="B4" s="3"/>
      <c r="C4" s="3"/>
      <c r="D4" s="3"/>
      <c r="E4" s="14"/>
      <c r="I4" s="38" t="s">
        <v>2</v>
      </c>
      <c r="J4" s="38"/>
    </row>
    <row r="5" spans="1:10" ht="23.25" thickBot="1" x14ac:dyDescent="0.3">
      <c r="A5" s="15" t="s">
        <v>3</v>
      </c>
      <c r="B5" s="5">
        <v>10134002</v>
      </c>
      <c r="C5" s="5">
        <v>8375411</v>
      </c>
      <c r="D5" s="6">
        <v>21</v>
      </c>
      <c r="E5" s="21">
        <v>44337549</v>
      </c>
      <c r="I5" s="39" t="s">
        <v>3</v>
      </c>
      <c r="J5" s="40">
        <f>B5</f>
        <v>10134002</v>
      </c>
    </row>
    <row r="6" spans="1:10" ht="45.75" thickBot="1" x14ac:dyDescent="0.3">
      <c r="A6" s="17" t="s">
        <v>51</v>
      </c>
      <c r="B6" s="8">
        <v>-4747589</v>
      </c>
      <c r="C6" s="8">
        <v>-4381285</v>
      </c>
      <c r="D6" s="9">
        <v>8</v>
      </c>
      <c r="E6" s="56">
        <v>-18936866</v>
      </c>
      <c r="I6" s="41" t="s">
        <v>4</v>
      </c>
      <c r="J6" s="42">
        <f>B6</f>
        <v>-4747589</v>
      </c>
    </row>
    <row r="7" spans="1:10" ht="34.5" thickBot="1" x14ac:dyDescent="0.3">
      <c r="A7" s="19" t="s">
        <v>52</v>
      </c>
      <c r="B7" s="10">
        <v>5386413</v>
      </c>
      <c r="C7" s="10">
        <v>3994126</v>
      </c>
      <c r="D7" s="11">
        <v>35</v>
      </c>
      <c r="E7" s="98">
        <v>25400683</v>
      </c>
      <c r="I7" s="43" t="s">
        <v>5</v>
      </c>
      <c r="J7" s="44">
        <f>B7</f>
        <v>5386413</v>
      </c>
    </row>
    <row r="8" spans="1:10" ht="45.75" thickBot="1" x14ac:dyDescent="0.3">
      <c r="A8" s="17" t="s">
        <v>53</v>
      </c>
      <c r="B8" s="8">
        <v>-1197587</v>
      </c>
      <c r="C8" s="8">
        <v>-1281986</v>
      </c>
      <c r="D8" s="9">
        <v>-7</v>
      </c>
      <c r="E8" s="56">
        <v>-5959832</v>
      </c>
      <c r="I8" s="41" t="s">
        <v>6</v>
      </c>
      <c r="J8" s="42">
        <f>B8</f>
        <v>-1197587</v>
      </c>
    </row>
    <row r="9" spans="1:10" ht="57" thickBot="1" x14ac:dyDescent="0.3">
      <c r="A9" s="15" t="s">
        <v>54</v>
      </c>
      <c r="B9" s="6">
        <v>0</v>
      </c>
      <c r="C9" s="6">
        <v>0</v>
      </c>
      <c r="D9" s="6">
        <v>0</v>
      </c>
      <c r="E9" s="16">
        <v>0</v>
      </c>
      <c r="I9" s="39" t="s">
        <v>7</v>
      </c>
      <c r="J9" s="45"/>
    </row>
    <row r="10" spans="1:10" ht="34.5" thickBot="1" x14ac:dyDescent="0.3">
      <c r="A10" s="17" t="s">
        <v>55</v>
      </c>
      <c r="B10" s="8">
        <v>-34542</v>
      </c>
      <c r="C10" s="8">
        <v>-117297</v>
      </c>
      <c r="D10" s="9">
        <v>-71</v>
      </c>
      <c r="E10" s="18">
        <v>-456</v>
      </c>
      <c r="I10" s="41" t="s">
        <v>8</v>
      </c>
      <c r="J10" s="42">
        <f>B9</f>
        <v>0</v>
      </c>
    </row>
    <row r="11" spans="1:10" ht="34.5" thickBot="1" x14ac:dyDescent="0.3">
      <c r="A11" s="19" t="s">
        <v>56</v>
      </c>
      <c r="B11" s="10">
        <v>4154284</v>
      </c>
      <c r="C11" s="10">
        <v>2594843</v>
      </c>
      <c r="D11" s="11">
        <v>60</v>
      </c>
      <c r="E11" s="98">
        <v>19440395</v>
      </c>
      <c r="I11" s="39" t="s">
        <v>9</v>
      </c>
      <c r="J11" s="40">
        <f>B10</f>
        <v>-34542</v>
      </c>
    </row>
    <row r="12" spans="1:10" ht="23.25" thickBot="1" x14ac:dyDescent="0.3">
      <c r="A12" s="17" t="s">
        <v>57</v>
      </c>
      <c r="B12" s="9">
        <v>0</v>
      </c>
      <c r="C12" s="8">
        <v>-25224</v>
      </c>
      <c r="D12" s="7" t="s">
        <v>31</v>
      </c>
      <c r="E12" s="56">
        <v>-25224</v>
      </c>
      <c r="I12" s="43" t="s">
        <v>10</v>
      </c>
      <c r="J12" s="44">
        <f>B11</f>
        <v>4154284</v>
      </c>
    </row>
    <row r="13" spans="1:10" ht="79.5" thickBot="1" x14ac:dyDescent="0.3">
      <c r="A13" s="15" t="s">
        <v>12</v>
      </c>
      <c r="B13" s="5">
        <v>187215</v>
      </c>
      <c r="C13" s="5">
        <v>75687</v>
      </c>
      <c r="D13" s="6">
        <v>147</v>
      </c>
      <c r="E13" s="21">
        <v>539948</v>
      </c>
      <c r="I13" s="39" t="s">
        <v>11</v>
      </c>
      <c r="J13" s="45">
        <f>B12</f>
        <v>0</v>
      </c>
    </row>
    <row r="14" spans="1:10" ht="68.25" thickBot="1" x14ac:dyDescent="0.3">
      <c r="A14" s="17" t="s">
        <v>13</v>
      </c>
      <c r="B14" s="8">
        <v>5389</v>
      </c>
      <c r="C14" s="8">
        <v>2267</v>
      </c>
      <c r="D14" s="9">
        <v>138</v>
      </c>
      <c r="E14" s="56">
        <v>-471840</v>
      </c>
      <c r="I14" s="41" t="s">
        <v>12</v>
      </c>
      <c r="J14" s="42">
        <f>B13</f>
        <v>187215</v>
      </c>
    </row>
    <row r="15" spans="1:10" ht="68.25" thickBot="1" x14ac:dyDescent="0.3">
      <c r="A15" s="19" t="s">
        <v>58</v>
      </c>
      <c r="B15" s="10">
        <v>4346888</v>
      </c>
      <c r="C15" s="10">
        <v>2647573</v>
      </c>
      <c r="D15" s="11">
        <v>64</v>
      </c>
      <c r="E15" s="98">
        <v>19483279</v>
      </c>
      <c r="I15" s="39" t="s">
        <v>13</v>
      </c>
      <c r="J15" s="40">
        <f>B14</f>
        <v>5389</v>
      </c>
    </row>
    <row r="16" spans="1:10" ht="45.75" thickBot="1" x14ac:dyDescent="0.3">
      <c r="A16" s="17" t="s">
        <v>59</v>
      </c>
      <c r="B16" s="9">
        <v>0</v>
      </c>
      <c r="C16" s="9">
        <v>0</v>
      </c>
      <c r="D16" s="9">
        <v>0</v>
      </c>
      <c r="E16" s="18">
        <v>0</v>
      </c>
      <c r="I16" s="43" t="s">
        <v>14</v>
      </c>
      <c r="J16" s="44">
        <f>B15</f>
        <v>4346888</v>
      </c>
    </row>
    <row r="17" spans="1:10" ht="57" thickBot="1" x14ac:dyDescent="0.3">
      <c r="A17" s="19" t="s">
        <v>60</v>
      </c>
      <c r="B17" s="10">
        <v>4346888</v>
      </c>
      <c r="C17" s="10">
        <v>2647573</v>
      </c>
      <c r="D17" s="11">
        <v>64</v>
      </c>
      <c r="E17" s="98">
        <v>19483279</v>
      </c>
      <c r="I17" s="38" t="s">
        <v>15</v>
      </c>
      <c r="J17" s="3"/>
    </row>
    <row r="18" spans="1:10" ht="79.5" thickBot="1" x14ac:dyDescent="0.3">
      <c r="A18" s="17" t="s">
        <v>61</v>
      </c>
      <c r="B18" s="9">
        <v>0</v>
      </c>
      <c r="C18" s="9">
        <v>0</v>
      </c>
      <c r="D18" s="9">
        <v>0</v>
      </c>
      <c r="E18" s="18">
        <v>0</v>
      </c>
      <c r="I18" s="41" t="s">
        <v>16</v>
      </c>
      <c r="J18" s="46">
        <f>B16</f>
        <v>0</v>
      </c>
    </row>
    <row r="19" spans="1:10" ht="34.5" thickBot="1" x14ac:dyDescent="0.3">
      <c r="A19" s="19" t="s">
        <v>50</v>
      </c>
      <c r="B19" s="10">
        <v>4346888</v>
      </c>
      <c r="C19" s="10">
        <v>2647573</v>
      </c>
      <c r="D19" s="11">
        <v>64</v>
      </c>
      <c r="E19" s="98">
        <v>19483279</v>
      </c>
      <c r="I19" s="39" t="s">
        <v>17</v>
      </c>
      <c r="J19" s="45">
        <f t="shared" ref="J6:J31" si="0">B16</f>
        <v>0</v>
      </c>
    </row>
    <row r="20" spans="1:10" ht="45.75" thickBot="1" x14ac:dyDescent="0.3">
      <c r="A20" s="13" t="s">
        <v>62</v>
      </c>
      <c r="B20" s="3"/>
      <c r="C20" s="3"/>
      <c r="D20" s="3"/>
      <c r="E20" s="14"/>
      <c r="I20" s="43" t="s">
        <v>18</v>
      </c>
      <c r="J20" s="44">
        <f>B17</f>
        <v>4346888</v>
      </c>
    </row>
    <row r="21" spans="1:10" ht="79.5" thickBot="1" x14ac:dyDescent="0.3">
      <c r="A21" s="15" t="s">
        <v>63</v>
      </c>
      <c r="B21" s="5">
        <v>1732</v>
      </c>
      <c r="C21" s="5">
        <v>1081</v>
      </c>
      <c r="D21" s="6">
        <v>60</v>
      </c>
      <c r="E21" s="21">
        <v>8100</v>
      </c>
      <c r="I21" s="38" t="s">
        <v>19</v>
      </c>
      <c r="J21" s="3"/>
    </row>
    <row r="22" spans="1:10" ht="79.5" thickBot="1" x14ac:dyDescent="0.3">
      <c r="A22" s="17" t="s">
        <v>64</v>
      </c>
      <c r="B22" s="9">
        <v>80</v>
      </c>
      <c r="C22" s="9">
        <v>22</v>
      </c>
      <c r="D22" s="9">
        <v>264</v>
      </c>
      <c r="E22" s="18">
        <v>18</v>
      </c>
      <c r="I22" s="41" t="s">
        <v>20</v>
      </c>
      <c r="J22" s="46">
        <f>B18</f>
        <v>0</v>
      </c>
    </row>
    <row r="23" spans="1:10" ht="79.5" thickBot="1" x14ac:dyDescent="0.3">
      <c r="A23" s="15" t="s">
        <v>65</v>
      </c>
      <c r="B23" s="6">
        <v>0</v>
      </c>
      <c r="C23" s="6">
        <v>0</v>
      </c>
      <c r="D23" s="6">
        <v>0</v>
      </c>
      <c r="E23" s="16">
        <v>0</v>
      </c>
      <c r="I23" s="43" t="s">
        <v>21</v>
      </c>
      <c r="J23" s="44">
        <f>B19</f>
        <v>4346888</v>
      </c>
    </row>
    <row r="24" spans="1:10" ht="34.5" thickBot="1" x14ac:dyDescent="0.3">
      <c r="A24" s="19" t="s">
        <v>62</v>
      </c>
      <c r="B24" s="10">
        <v>1812</v>
      </c>
      <c r="C24" s="10">
        <v>1103</v>
      </c>
      <c r="D24" s="11">
        <v>64</v>
      </c>
      <c r="E24" s="98">
        <v>8118</v>
      </c>
      <c r="I24" s="38" t="s">
        <v>22</v>
      </c>
      <c r="J24" s="3">
        <f t="shared" si="0"/>
        <v>1732</v>
      </c>
    </row>
    <row r="25" spans="1:10" ht="57" thickBot="1" x14ac:dyDescent="0.3">
      <c r="A25" s="13" t="s">
        <v>66</v>
      </c>
      <c r="B25" s="3"/>
      <c r="C25" s="3"/>
      <c r="D25" s="3"/>
      <c r="E25" s="14"/>
      <c r="I25" s="39" t="s">
        <v>23</v>
      </c>
      <c r="J25" s="40">
        <f>B21</f>
        <v>1732</v>
      </c>
    </row>
    <row r="26" spans="1:10" ht="90.75" thickBot="1" x14ac:dyDescent="0.3">
      <c r="A26" s="17" t="s">
        <v>67</v>
      </c>
      <c r="B26" s="9">
        <v>0</v>
      </c>
      <c r="C26" s="9">
        <v>0</v>
      </c>
      <c r="D26" s="9">
        <v>0</v>
      </c>
      <c r="E26" s="18">
        <v>0</v>
      </c>
      <c r="I26" s="41" t="s">
        <v>24</v>
      </c>
      <c r="J26" s="46">
        <f>B22</f>
        <v>80</v>
      </c>
    </row>
    <row r="27" spans="1:10" ht="90.75" thickBot="1" x14ac:dyDescent="0.3">
      <c r="A27" s="15" t="s">
        <v>68</v>
      </c>
      <c r="B27" s="6">
        <v>0</v>
      </c>
      <c r="C27" s="6">
        <v>0</v>
      </c>
      <c r="D27" s="6">
        <v>0</v>
      </c>
      <c r="E27" s="16">
        <v>0</v>
      </c>
      <c r="I27" s="43" t="s">
        <v>25</v>
      </c>
      <c r="J27" s="44"/>
    </row>
    <row r="28" spans="1:10" ht="90.75" thickBot="1" x14ac:dyDescent="0.3">
      <c r="A28" s="17" t="s">
        <v>69</v>
      </c>
      <c r="B28" s="9">
        <v>0</v>
      </c>
      <c r="C28" s="9">
        <v>0</v>
      </c>
      <c r="D28" s="9">
        <v>0</v>
      </c>
      <c r="E28" s="18">
        <v>0</v>
      </c>
      <c r="I28" s="41" t="s">
        <v>26</v>
      </c>
      <c r="J28" s="46">
        <f t="shared" si="0"/>
        <v>0</v>
      </c>
    </row>
    <row r="29" spans="1:10" ht="45.75" thickBot="1" x14ac:dyDescent="0.3">
      <c r="A29" s="19" t="s">
        <v>66</v>
      </c>
      <c r="B29" s="11">
        <v>0</v>
      </c>
      <c r="C29" s="11">
        <v>0</v>
      </c>
      <c r="D29" s="11">
        <v>0</v>
      </c>
      <c r="E29" s="20">
        <v>0</v>
      </c>
      <c r="I29" s="43" t="s">
        <v>22</v>
      </c>
      <c r="J29" s="44">
        <f>B24</f>
        <v>1812</v>
      </c>
    </row>
    <row r="30" spans="1:10" ht="57" thickBot="1" x14ac:dyDescent="0.3">
      <c r="A30" s="13" t="s">
        <v>70</v>
      </c>
      <c r="B30" s="3"/>
      <c r="C30" s="3"/>
      <c r="D30" s="3"/>
      <c r="E30" s="14"/>
      <c r="I30" s="43" t="s">
        <v>27</v>
      </c>
      <c r="J30" s="44">
        <f>B43</f>
        <v>1811</v>
      </c>
    </row>
    <row r="31" spans="1:10" ht="34.5" thickBot="1" x14ac:dyDescent="0.3">
      <c r="A31" s="19" t="s">
        <v>50</v>
      </c>
      <c r="B31" s="10">
        <v>4346888</v>
      </c>
      <c r="C31" s="10">
        <v>2647573</v>
      </c>
      <c r="D31" s="11">
        <v>64</v>
      </c>
      <c r="E31" s="98">
        <v>19483279</v>
      </c>
      <c r="I31" s="39" t="s">
        <v>28</v>
      </c>
      <c r="J31" s="40">
        <f>B44</f>
        <v>2400000</v>
      </c>
    </row>
    <row r="32" spans="1:10" ht="45.75" thickBot="1" x14ac:dyDescent="0.3">
      <c r="A32" s="17" t="s">
        <v>71</v>
      </c>
      <c r="B32" s="8">
        <v>18775192</v>
      </c>
      <c r="C32" s="8">
        <v>10213354</v>
      </c>
      <c r="D32" s="9">
        <v>84</v>
      </c>
      <c r="E32" s="56">
        <v>10213354</v>
      </c>
    </row>
    <row r="33" spans="1:6" ht="15.75" customHeight="1" thickBot="1" x14ac:dyDescent="0.3">
      <c r="A33" s="15" t="s">
        <v>72</v>
      </c>
      <c r="B33" s="5">
        <v>-14041</v>
      </c>
      <c r="C33" s="6">
        <v>0</v>
      </c>
      <c r="D33" s="4" t="s">
        <v>31</v>
      </c>
      <c r="E33" s="21">
        <v>-735482</v>
      </c>
    </row>
    <row r="34" spans="1:6" ht="68.25" thickBot="1" x14ac:dyDescent="0.3">
      <c r="A34" s="19" t="s">
        <v>73</v>
      </c>
      <c r="B34" s="10">
        <v>18761151</v>
      </c>
      <c r="C34" s="10">
        <v>10213354</v>
      </c>
      <c r="D34" s="11">
        <v>84</v>
      </c>
      <c r="E34" s="98">
        <v>9477872</v>
      </c>
    </row>
    <row r="35" spans="1:6" ht="15.75" customHeight="1" thickBot="1" x14ac:dyDescent="0.3">
      <c r="A35" s="15" t="s">
        <v>74</v>
      </c>
      <c r="B35" s="5">
        <v>-17760000</v>
      </c>
      <c r="C35" s="5">
        <v>-10200000</v>
      </c>
      <c r="D35" s="6">
        <v>74</v>
      </c>
      <c r="E35" s="21">
        <v>-10200000</v>
      </c>
    </row>
    <row r="36" spans="1:6" ht="57" thickBot="1" x14ac:dyDescent="0.3">
      <c r="A36" s="17" t="s">
        <v>75</v>
      </c>
      <c r="B36" s="9">
        <v>0</v>
      </c>
      <c r="C36" s="9">
        <v>0</v>
      </c>
      <c r="D36" s="9">
        <v>0</v>
      </c>
      <c r="E36" s="18">
        <v>0</v>
      </c>
    </row>
    <row r="37" spans="1:6" ht="15.75" customHeight="1" thickBot="1" x14ac:dyDescent="0.3">
      <c r="A37" s="19" t="s">
        <v>76</v>
      </c>
      <c r="B37" s="10">
        <v>1001151</v>
      </c>
      <c r="C37" s="10">
        <v>13354</v>
      </c>
      <c r="D37" s="10">
        <v>7397</v>
      </c>
      <c r="E37" s="98">
        <v>-722128</v>
      </c>
    </row>
    <row r="38" spans="1:6" ht="57" thickBot="1" x14ac:dyDescent="0.3">
      <c r="A38" s="17" t="s">
        <v>77</v>
      </c>
      <c r="B38" s="9">
        <v>0</v>
      </c>
      <c r="C38" s="9">
        <v>0</v>
      </c>
      <c r="D38" s="9">
        <v>0</v>
      </c>
      <c r="E38" s="18">
        <v>0</v>
      </c>
    </row>
    <row r="39" spans="1:6" ht="23.25" thickBot="1" x14ac:dyDescent="0.3">
      <c r="A39" s="19" t="s">
        <v>78</v>
      </c>
      <c r="B39" s="10">
        <v>5348039</v>
      </c>
      <c r="C39" s="10">
        <v>2660927</v>
      </c>
      <c r="D39" s="11">
        <v>101</v>
      </c>
      <c r="E39" s="98">
        <v>18761151</v>
      </c>
    </row>
    <row r="40" spans="1:6" ht="34.5" thickBot="1" x14ac:dyDescent="0.3">
      <c r="A40" s="17" t="s">
        <v>79</v>
      </c>
      <c r="B40" s="9">
        <v>0</v>
      </c>
      <c r="C40" s="9">
        <v>0</v>
      </c>
      <c r="D40" s="9">
        <v>0</v>
      </c>
      <c r="E40" s="18">
        <v>0</v>
      </c>
    </row>
    <row r="41" spans="1:6" ht="34.5" thickBot="1" x14ac:dyDescent="0.3">
      <c r="A41" s="15" t="s">
        <v>80</v>
      </c>
      <c r="B41" s="6">
        <v>0</v>
      </c>
      <c r="C41" s="6">
        <v>0</v>
      </c>
      <c r="D41" s="6">
        <v>0</v>
      </c>
      <c r="E41" s="16">
        <v>0</v>
      </c>
    </row>
    <row r="42" spans="1:6" ht="45.75" thickBot="1" x14ac:dyDescent="0.3">
      <c r="A42" s="19" t="s">
        <v>81</v>
      </c>
      <c r="B42" s="10">
        <v>5348039</v>
      </c>
      <c r="C42" s="10">
        <v>2660927</v>
      </c>
      <c r="D42" s="11">
        <v>101</v>
      </c>
      <c r="E42" s="98">
        <v>18761151</v>
      </c>
    </row>
    <row r="43" spans="1:6" ht="45.75" thickBot="1" x14ac:dyDescent="0.3">
      <c r="A43" s="19" t="s">
        <v>27</v>
      </c>
      <c r="B43" s="10">
        <v>1811</v>
      </c>
      <c r="C43" s="10">
        <v>1103</v>
      </c>
      <c r="D43" s="11">
        <v>64</v>
      </c>
      <c r="E43" s="98">
        <v>8118</v>
      </c>
    </row>
    <row r="44" spans="1:6" ht="15.75" thickBot="1" x14ac:dyDescent="0.3">
      <c r="A44" s="99" t="s">
        <v>28</v>
      </c>
      <c r="B44" s="8">
        <v>2400000</v>
      </c>
      <c r="C44" s="8">
        <v>2400000</v>
      </c>
      <c r="D44" s="11">
        <v>0</v>
      </c>
      <c r="E44" s="56">
        <v>2400000</v>
      </c>
    </row>
    <row r="45" spans="1:6" ht="15.75" thickBot="1" x14ac:dyDescent="0.3">
      <c r="A45" s="22"/>
      <c r="B45" s="23"/>
      <c r="C45" s="23"/>
      <c r="D45" s="23"/>
      <c r="E45" s="24"/>
    </row>
    <row r="46" spans="1:6" ht="15.75" thickBot="1" x14ac:dyDescent="0.3">
      <c r="A46" s="102" t="s">
        <v>93</v>
      </c>
      <c r="B46" s="103"/>
      <c r="C46" s="103"/>
      <c r="D46" s="103"/>
      <c r="E46" s="103"/>
      <c r="F46" s="104"/>
    </row>
    <row r="47" spans="1:6" ht="22.5" customHeight="1" thickBot="1" x14ac:dyDescent="0.3">
      <c r="A47" s="30"/>
      <c r="B47" s="54"/>
      <c r="C47" s="54"/>
      <c r="D47" s="54"/>
      <c r="E47" s="54"/>
      <c r="F47" s="53"/>
    </row>
    <row r="48" spans="1:6" ht="15.75" thickBot="1" x14ac:dyDescent="0.3">
      <c r="A48" s="29"/>
      <c r="B48" s="47"/>
      <c r="C48" s="47"/>
      <c r="D48" s="47"/>
      <c r="E48" s="47"/>
      <c r="F48" s="48"/>
    </row>
    <row r="49" spans="1:6" ht="22.5" customHeight="1" thickBot="1" x14ac:dyDescent="0.3">
      <c r="A49" s="30"/>
      <c r="B49" s="54"/>
      <c r="C49" s="54"/>
      <c r="D49" s="54"/>
      <c r="E49" s="54"/>
      <c r="F49" s="55"/>
    </row>
    <row r="50" spans="1:6" ht="15.75" thickBot="1" x14ac:dyDescent="0.3">
      <c r="A50" s="31"/>
      <c r="B50" s="49"/>
      <c r="C50" s="49"/>
      <c r="D50" s="49"/>
      <c r="E50" s="49"/>
      <c r="F50" s="48"/>
    </row>
    <row r="51" spans="1:6" ht="22.5" customHeight="1" thickBot="1" x14ac:dyDescent="0.3">
      <c r="F51" s="55"/>
    </row>
    <row r="52" spans="1:6" ht="15.75" thickBot="1" x14ac:dyDescent="0.3">
      <c r="F52" s="50"/>
    </row>
  </sheetData>
  <mergeCells count="7">
    <mergeCell ref="A46:F46"/>
    <mergeCell ref="I2:I3"/>
    <mergeCell ref="B1:B2"/>
    <mergeCell ref="A1:A3"/>
    <mergeCell ref="C1:C2"/>
    <mergeCell ref="D1:D3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959-8A66-4847-8C75-8725B01E7F9B}">
  <dimension ref="A1:J46"/>
  <sheetViews>
    <sheetView rightToLeft="1" topLeftCell="A17" workbookViewId="0">
      <selection activeCell="I2" sqref="I2:J31"/>
    </sheetView>
  </sheetViews>
  <sheetFormatPr defaultRowHeight="15" x14ac:dyDescent="0.25"/>
  <cols>
    <col min="1" max="1" width="44.7109375" style="94" customWidth="1"/>
    <col min="2" max="2" width="9.5703125" style="94" bestFit="1" customWidth="1"/>
    <col min="3" max="5" width="9.140625" style="94"/>
    <col min="10" max="10" width="19.85546875" customWidth="1"/>
  </cols>
  <sheetData>
    <row r="1" spans="1:10" ht="15.75" thickBot="1" x14ac:dyDescent="0.3">
      <c r="A1" s="62" t="s">
        <v>0</v>
      </c>
      <c r="B1" s="59" t="s">
        <v>44</v>
      </c>
      <c r="C1" s="59" t="s">
        <v>44</v>
      </c>
      <c r="D1" s="59" t="s">
        <v>47</v>
      </c>
      <c r="E1" s="59" t="s">
        <v>44</v>
      </c>
    </row>
    <row r="2" spans="1:10" ht="60.75" thickBot="1" x14ac:dyDescent="0.3">
      <c r="A2" s="63"/>
      <c r="B2" s="60" t="s">
        <v>45</v>
      </c>
      <c r="C2" s="60" t="s">
        <v>45</v>
      </c>
      <c r="D2" s="60" t="s">
        <v>48</v>
      </c>
      <c r="E2" s="60" t="s">
        <v>49</v>
      </c>
      <c r="I2" s="33" t="s">
        <v>0</v>
      </c>
      <c r="J2" s="34" t="s">
        <v>36</v>
      </c>
    </row>
    <row r="3" spans="1:10" ht="30.75" thickBot="1" x14ac:dyDescent="0.3">
      <c r="A3" s="63"/>
      <c r="B3" s="60" t="s">
        <v>86</v>
      </c>
      <c r="C3" s="60" t="s">
        <v>87</v>
      </c>
      <c r="D3" s="60"/>
      <c r="E3" s="60" t="s">
        <v>83</v>
      </c>
      <c r="I3" s="35"/>
      <c r="J3" s="36" t="s">
        <v>1</v>
      </c>
    </row>
    <row r="4" spans="1:10" ht="45.75" thickBot="1" x14ac:dyDescent="0.3">
      <c r="A4" s="64"/>
      <c r="B4" s="61" t="s">
        <v>46</v>
      </c>
      <c r="C4" s="61" t="s">
        <v>46</v>
      </c>
      <c r="D4" s="61"/>
      <c r="E4" s="61" t="s">
        <v>46</v>
      </c>
      <c r="I4" s="38" t="s">
        <v>2</v>
      </c>
      <c r="J4" s="38"/>
    </row>
    <row r="5" spans="1:10" ht="23.25" thickBot="1" x14ac:dyDescent="0.3">
      <c r="A5" s="78" t="s">
        <v>45</v>
      </c>
      <c r="B5" s="65" t="s">
        <v>86</v>
      </c>
      <c r="C5" s="65" t="s">
        <v>87</v>
      </c>
      <c r="D5" s="65"/>
      <c r="E5" s="79" t="s">
        <v>83</v>
      </c>
      <c r="I5" s="39" t="s">
        <v>3</v>
      </c>
      <c r="J5" s="40">
        <f>B7</f>
        <v>34561975</v>
      </c>
    </row>
    <row r="6" spans="1:10" ht="45.75" thickBot="1" x14ac:dyDescent="0.3">
      <c r="A6" s="80" t="s">
        <v>50</v>
      </c>
      <c r="B6" s="66"/>
      <c r="C6" s="66"/>
      <c r="D6" s="67"/>
      <c r="E6" s="81"/>
      <c r="I6" s="41" t="s">
        <v>4</v>
      </c>
      <c r="J6" s="42">
        <f>B8</f>
        <v>-9976992</v>
      </c>
    </row>
    <row r="7" spans="1:10" ht="34.5" thickBot="1" x14ac:dyDescent="0.3">
      <c r="A7" s="82" t="s">
        <v>3</v>
      </c>
      <c r="B7" s="68">
        <v>34561975</v>
      </c>
      <c r="C7" s="68">
        <v>17549866</v>
      </c>
      <c r="D7" s="69">
        <v>97</v>
      </c>
      <c r="E7" s="83">
        <v>44337549</v>
      </c>
      <c r="I7" s="43" t="s">
        <v>5</v>
      </c>
      <c r="J7" s="44">
        <f>B9</f>
        <v>24584983</v>
      </c>
    </row>
    <row r="8" spans="1:10" ht="45.75" thickBot="1" x14ac:dyDescent="0.3">
      <c r="A8" s="82" t="s">
        <v>51</v>
      </c>
      <c r="B8" s="70">
        <v>-9976992</v>
      </c>
      <c r="C8" s="70">
        <v>-8374230</v>
      </c>
      <c r="D8" s="69">
        <v>19</v>
      </c>
      <c r="E8" s="84">
        <v>-18922825</v>
      </c>
      <c r="I8" s="41" t="s">
        <v>6</v>
      </c>
      <c r="J8" s="42">
        <f>B10</f>
        <v>-4070266</v>
      </c>
    </row>
    <row r="9" spans="1:10" ht="68.25" thickBot="1" x14ac:dyDescent="0.3">
      <c r="A9" s="85" t="s">
        <v>52</v>
      </c>
      <c r="B9" s="71">
        <v>24584983</v>
      </c>
      <c r="C9" s="71">
        <v>9175636</v>
      </c>
      <c r="D9" s="72">
        <v>168</v>
      </c>
      <c r="E9" s="86">
        <v>25414724</v>
      </c>
      <c r="I9" s="39" t="s">
        <v>7</v>
      </c>
      <c r="J9" s="45"/>
    </row>
    <row r="10" spans="1:10" ht="23.25" thickBot="1" x14ac:dyDescent="0.3">
      <c r="A10" s="82" t="s">
        <v>53</v>
      </c>
      <c r="B10" s="70">
        <v>-4070266</v>
      </c>
      <c r="C10" s="70">
        <v>-2817239</v>
      </c>
      <c r="D10" s="69">
        <v>44</v>
      </c>
      <c r="E10" s="84">
        <v>-6495299</v>
      </c>
      <c r="I10" s="41" t="s">
        <v>8</v>
      </c>
      <c r="J10" s="42">
        <f>B11</f>
        <v>29890</v>
      </c>
    </row>
    <row r="11" spans="1:10" ht="23.25" thickBot="1" x14ac:dyDescent="0.3">
      <c r="A11" s="82" t="s">
        <v>54</v>
      </c>
      <c r="B11" s="68">
        <v>29890</v>
      </c>
      <c r="C11" s="68">
        <v>34038</v>
      </c>
      <c r="D11" s="74">
        <v>-12</v>
      </c>
      <c r="E11" s="87">
        <v>0</v>
      </c>
      <c r="I11" s="39" t="s">
        <v>9</v>
      </c>
      <c r="J11" s="40">
        <f>B12</f>
        <v>0</v>
      </c>
    </row>
    <row r="12" spans="1:10" ht="34.5" thickBot="1" x14ac:dyDescent="0.3">
      <c r="A12" s="82" t="s">
        <v>55</v>
      </c>
      <c r="B12" s="73">
        <v>0</v>
      </c>
      <c r="C12" s="73">
        <v>0</v>
      </c>
      <c r="D12" s="67" t="s">
        <v>31</v>
      </c>
      <c r="E12" s="95">
        <v>-456</v>
      </c>
      <c r="I12" s="43" t="s">
        <v>10</v>
      </c>
      <c r="J12" s="44">
        <f>B13</f>
        <v>20544607</v>
      </c>
    </row>
    <row r="13" spans="1:10" ht="23.25" thickBot="1" x14ac:dyDescent="0.3">
      <c r="A13" s="85" t="s">
        <v>56</v>
      </c>
      <c r="B13" s="71">
        <v>20544607</v>
      </c>
      <c r="C13" s="71">
        <v>6392435</v>
      </c>
      <c r="D13" s="72">
        <v>221</v>
      </c>
      <c r="E13" s="86">
        <v>18918969</v>
      </c>
      <c r="I13" s="39" t="s">
        <v>11</v>
      </c>
      <c r="J13" s="45">
        <f>B14</f>
        <v>0</v>
      </c>
    </row>
    <row r="14" spans="1:10" ht="79.5" thickBot="1" x14ac:dyDescent="0.3">
      <c r="A14" s="82" t="s">
        <v>57</v>
      </c>
      <c r="B14" s="73">
        <v>0</v>
      </c>
      <c r="C14" s="70">
        <v>-25224</v>
      </c>
      <c r="D14" s="67" t="s">
        <v>31</v>
      </c>
      <c r="E14" s="84">
        <v>-25224</v>
      </c>
      <c r="I14" s="41" t="s">
        <v>12</v>
      </c>
      <c r="J14" s="42">
        <f>B15</f>
        <v>329412</v>
      </c>
    </row>
    <row r="15" spans="1:10" ht="68.25" thickBot="1" x14ac:dyDescent="0.3">
      <c r="A15" s="82" t="s">
        <v>12</v>
      </c>
      <c r="B15" s="68">
        <v>329412</v>
      </c>
      <c r="C15" s="68">
        <v>321405</v>
      </c>
      <c r="D15" s="69">
        <v>2</v>
      </c>
      <c r="E15" s="83">
        <v>539948</v>
      </c>
      <c r="I15" s="39" t="s">
        <v>13</v>
      </c>
      <c r="J15" s="40">
        <f>B16</f>
        <v>852365</v>
      </c>
    </row>
    <row r="16" spans="1:10" ht="68.25" thickBot="1" x14ac:dyDescent="0.3">
      <c r="A16" s="82" t="s">
        <v>13</v>
      </c>
      <c r="B16" s="68">
        <v>852365</v>
      </c>
      <c r="C16" s="68">
        <v>60662</v>
      </c>
      <c r="D16" s="75">
        <v>1305</v>
      </c>
      <c r="E16" s="83">
        <v>63627</v>
      </c>
      <c r="I16" s="43" t="s">
        <v>14</v>
      </c>
      <c r="J16" s="44">
        <f>B17</f>
        <v>21726384</v>
      </c>
    </row>
    <row r="17" spans="1:10" ht="34.5" thickBot="1" x14ac:dyDescent="0.3">
      <c r="A17" s="85" t="s">
        <v>58</v>
      </c>
      <c r="B17" s="71">
        <v>21726384</v>
      </c>
      <c r="C17" s="71">
        <v>6749278</v>
      </c>
      <c r="D17" s="72">
        <v>222</v>
      </c>
      <c r="E17" s="86">
        <v>19497320</v>
      </c>
      <c r="I17" s="38" t="s">
        <v>15</v>
      </c>
      <c r="J17" s="3"/>
    </row>
    <row r="18" spans="1:10" ht="15.75" thickBot="1" x14ac:dyDescent="0.3">
      <c r="A18" s="82" t="s">
        <v>59</v>
      </c>
      <c r="B18" s="73">
        <v>0</v>
      </c>
      <c r="C18" s="73">
        <v>0</v>
      </c>
      <c r="D18" s="67" t="s">
        <v>31</v>
      </c>
      <c r="E18" s="87">
        <v>0</v>
      </c>
      <c r="I18" s="41" t="s">
        <v>16</v>
      </c>
      <c r="J18" s="46">
        <f>B18</f>
        <v>0</v>
      </c>
    </row>
    <row r="19" spans="1:10" ht="23.25" thickBot="1" x14ac:dyDescent="0.3">
      <c r="A19" s="85" t="s">
        <v>60</v>
      </c>
      <c r="B19" s="71">
        <v>21726384</v>
      </c>
      <c r="C19" s="71">
        <v>6749278</v>
      </c>
      <c r="D19" s="72">
        <v>222</v>
      </c>
      <c r="E19" s="86">
        <v>19497320</v>
      </c>
      <c r="I19" s="39" t="s">
        <v>17</v>
      </c>
      <c r="J19" s="45">
        <v>0</v>
      </c>
    </row>
    <row r="20" spans="1:10" ht="57" thickBot="1" x14ac:dyDescent="0.3">
      <c r="A20" s="82" t="s">
        <v>61</v>
      </c>
      <c r="B20" s="73">
        <v>0</v>
      </c>
      <c r="C20" s="73">
        <v>0</v>
      </c>
      <c r="D20" s="67" t="s">
        <v>31</v>
      </c>
      <c r="E20" s="87">
        <v>0</v>
      </c>
      <c r="I20" s="43" t="s">
        <v>18</v>
      </c>
      <c r="J20" s="44">
        <f>B19</f>
        <v>21726384</v>
      </c>
    </row>
    <row r="21" spans="1:10" ht="34.5" thickBot="1" x14ac:dyDescent="0.3">
      <c r="A21" s="85" t="s">
        <v>50</v>
      </c>
      <c r="B21" s="71">
        <v>21726384</v>
      </c>
      <c r="C21" s="71">
        <v>6749278</v>
      </c>
      <c r="D21" s="72">
        <v>222</v>
      </c>
      <c r="E21" s="86">
        <v>19497320</v>
      </c>
      <c r="I21" s="38" t="s">
        <v>19</v>
      </c>
      <c r="J21" s="3"/>
    </row>
    <row r="22" spans="1:10" ht="68.25" thickBot="1" x14ac:dyDescent="0.3">
      <c r="A22" s="80" t="s">
        <v>62</v>
      </c>
      <c r="B22" s="66"/>
      <c r="C22" s="66"/>
      <c r="D22" s="67"/>
      <c r="E22" s="81"/>
      <c r="I22" s="41" t="s">
        <v>20</v>
      </c>
      <c r="J22" s="46">
        <f>B20</f>
        <v>0</v>
      </c>
    </row>
    <row r="23" spans="1:10" ht="34.5" thickBot="1" x14ac:dyDescent="0.3">
      <c r="A23" s="82" t="s">
        <v>63</v>
      </c>
      <c r="B23" s="68">
        <v>8560</v>
      </c>
      <c r="C23" s="68">
        <v>2664</v>
      </c>
      <c r="D23" s="69">
        <v>221</v>
      </c>
      <c r="E23" s="83">
        <v>7883</v>
      </c>
      <c r="I23" s="43" t="s">
        <v>21</v>
      </c>
      <c r="J23" s="44">
        <f>B33</f>
        <v>21726384</v>
      </c>
    </row>
    <row r="24" spans="1:10" ht="45.75" thickBot="1" x14ac:dyDescent="0.3">
      <c r="A24" s="82" t="s">
        <v>64</v>
      </c>
      <c r="B24" s="73">
        <v>492</v>
      </c>
      <c r="C24" s="73">
        <v>149</v>
      </c>
      <c r="D24" s="69">
        <v>230</v>
      </c>
      <c r="E24" s="87">
        <v>241</v>
      </c>
      <c r="I24" s="38" t="s">
        <v>22</v>
      </c>
      <c r="J24" s="3"/>
    </row>
    <row r="25" spans="1:10" ht="23.25" thickBot="1" x14ac:dyDescent="0.3">
      <c r="A25" s="82" t="s">
        <v>65</v>
      </c>
      <c r="B25" s="73">
        <v>0</v>
      </c>
      <c r="C25" s="73">
        <v>0</v>
      </c>
      <c r="D25" s="67" t="s">
        <v>31</v>
      </c>
      <c r="E25" s="87">
        <v>0</v>
      </c>
      <c r="I25" s="39" t="s">
        <v>23</v>
      </c>
      <c r="J25" s="40">
        <f>B23</f>
        <v>8560</v>
      </c>
    </row>
    <row r="26" spans="1:10" ht="23.25" thickBot="1" x14ac:dyDescent="0.3">
      <c r="A26" s="85" t="s">
        <v>62</v>
      </c>
      <c r="B26" s="71">
        <v>9052</v>
      </c>
      <c r="C26" s="71">
        <v>2813</v>
      </c>
      <c r="D26" s="72">
        <v>222</v>
      </c>
      <c r="E26" s="86">
        <v>8124</v>
      </c>
      <c r="I26" s="41" t="s">
        <v>24</v>
      </c>
      <c r="J26" s="46">
        <f>B24</f>
        <v>492</v>
      </c>
    </row>
    <row r="27" spans="1:10" ht="34.5" thickBot="1" x14ac:dyDescent="0.3">
      <c r="A27" s="80" t="s">
        <v>66</v>
      </c>
      <c r="B27" s="66"/>
      <c r="C27" s="66"/>
      <c r="D27" s="67"/>
      <c r="E27" s="81"/>
      <c r="I27" s="43" t="s">
        <v>25</v>
      </c>
      <c r="J27" s="44">
        <f>J23+J25+J26</f>
        <v>21735436</v>
      </c>
    </row>
    <row r="28" spans="1:10" ht="45.75" thickBot="1" x14ac:dyDescent="0.3">
      <c r="A28" s="82" t="s">
        <v>67</v>
      </c>
      <c r="B28" s="73">
        <v>0</v>
      </c>
      <c r="C28" s="73">
        <v>0</v>
      </c>
      <c r="D28" s="67" t="s">
        <v>31</v>
      </c>
      <c r="E28" s="87">
        <v>0</v>
      </c>
      <c r="I28" s="41" t="s">
        <v>26</v>
      </c>
      <c r="J28" s="46">
        <f>B30</f>
        <v>0</v>
      </c>
    </row>
    <row r="29" spans="1:10" ht="34.5" thickBot="1" x14ac:dyDescent="0.3">
      <c r="A29" s="82" t="s">
        <v>68</v>
      </c>
      <c r="B29" s="73">
        <v>0</v>
      </c>
      <c r="C29" s="73">
        <v>0</v>
      </c>
      <c r="D29" s="67" t="s">
        <v>31</v>
      </c>
      <c r="E29" s="87">
        <v>0</v>
      </c>
      <c r="I29" s="43" t="s">
        <v>22</v>
      </c>
      <c r="J29" s="44">
        <f>B45</f>
        <v>9053</v>
      </c>
    </row>
    <row r="30" spans="1:10" ht="45.75" thickBot="1" x14ac:dyDescent="0.3">
      <c r="A30" s="82" t="s">
        <v>69</v>
      </c>
      <c r="B30" s="73">
        <v>0</v>
      </c>
      <c r="C30" s="73">
        <v>0</v>
      </c>
      <c r="D30" s="67" t="s">
        <v>31</v>
      </c>
      <c r="E30" s="87">
        <v>0</v>
      </c>
      <c r="I30" s="43" t="s">
        <v>27</v>
      </c>
      <c r="J30" s="44">
        <f>B45</f>
        <v>9053</v>
      </c>
    </row>
    <row r="31" spans="1:10" ht="15.75" thickBot="1" x14ac:dyDescent="0.3">
      <c r="A31" s="85" t="s">
        <v>66</v>
      </c>
      <c r="B31" s="76">
        <v>0</v>
      </c>
      <c r="C31" s="76">
        <v>0</v>
      </c>
      <c r="D31" s="77" t="s">
        <v>31</v>
      </c>
      <c r="E31" s="88">
        <v>0</v>
      </c>
      <c r="I31" s="39" t="s">
        <v>28</v>
      </c>
      <c r="J31" s="40">
        <f>B46</f>
        <v>2400000</v>
      </c>
    </row>
    <row r="32" spans="1:10" x14ac:dyDescent="0.25">
      <c r="A32" s="80" t="s">
        <v>70</v>
      </c>
      <c r="B32" s="66"/>
      <c r="C32" s="66"/>
      <c r="D32" s="67"/>
      <c r="E32" s="81"/>
    </row>
    <row r="33" spans="1:5" ht="21" customHeight="1" x14ac:dyDescent="0.25">
      <c r="A33" s="85" t="s">
        <v>50</v>
      </c>
      <c r="B33" s="71">
        <v>21726384</v>
      </c>
      <c r="C33" s="71">
        <v>6749278</v>
      </c>
      <c r="D33" s="72">
        <v>222</v>
      </c>
      <c r="E33" s="86">
        <v>19497320</v>
      </c>
    </row>
    <row r="34" spans="1:5" ht="31.5" customHeight="1" x14ac:dyDescent="0.25">
      <c r="A34" s="82" t="s">
        <v>71</v>
      </c>
      <c r="B34" s="68">
        <v>18775192</v>
      </c>
      <c r="C34" s="68">
        <v>10213354</v>
      </c>
      <c r="D34" s="69">
        <v>84</v>
      </c>
      <c r="E34" s="83">
        <v>10213354</v>
      </c>
    </row>
    <row r="35" spans="1:5" ht="21" customHeight="1" x14ac:dyDescent="0.25">
      <c r="A35" s="82" t="s">
        <v>72</v>
      </c>
      <c r="B35" s="73">
        <v>0</v>
      </c>
      <c r="C35" s="70">
        <v>-735482</v>
      </c>
      <c r="D35" s="67" t="s">
        <v>31</v>
      </c>
      <c r="E35" s="84">
        <v>-735482</v>
      </c>
    </row>
    <row r="36" spans="1:5" ht="42" customHeight="1" x14ac:dyDescent="0.25">
      <c r="A36" s="85" t="s">
        <v>73</v>
      </c>
      <c r="B36" s="71">
        <v>18775192</v>
      </c>
      <c r="C36" s="71">
        <v>9477872</v>
      </c>
      <c r="D36" s="72">
        <v>98</v>
      </c>
      <c r="E36" s="86">
        <v>9477872</v>
      </c>
    </row>
    <row r="37" spans="1:5" ht="21" x14ac:dyDescent="0.25">
      <c r="A37" s="82" t="s">
        <v>74</v>
      </c>
      <c r="B37" s="70">
        <v>-17760000</v>
      </c>
      <c r="C37" s="70">
        <v>-10200000</v>
      </c>
      <c r="D37" s="69">
        <v>74</v>
      </c>
      <c r="E37" s="84">
        <v>-10200000</v>
      </c>
    </row>
    <row r="38" spans="1:5" ht="52.5" customHeight="1" x14ac:dyDescent="0.25">
      <c r="A38" s="82" t="s">
        <v>75</v>
      </c>
      <c r="B38" s="73">
        <v>0</v>
      </c>
      <c r="C38" s="73">
        <v>0</v>
      </c>
      <c r="D38" s="67" t="s">
        <v>31</v>
      </c>
      <c r="E38" s="87">
        <v>0</v>
      </c>
    </row>
    <row r="39" spans="1:5" ht="52.5" customHeight="1" x14ac:dyDescent="0.25">
      <c r="A39" s="85" t="s">
        <v>76</v>
      </c>
      <c r="B39" s="71">
        <v>1015192</v>
      </c>
      <c r="C39" s="93">
        <v>-722128</v>
      </c>
      <c r="D39" s="77" t="s">
        <v>31</v>
      </c>
      <c r="E39" s="96">
        <v>-722128</v>
      </c>
    </row>
    <row r="40" spans="1:5" ht="52.5" customHeight="1" x14ac:dyDescent="0.25">
      <c r="A40" s="82" t="s">
        <v>77</v>
      </c>
      <c r="B40" s="73">
        <v>0</v>
      </c>
      <c r="C40" s="73">
        <v>0</v>
      </c>
      <c r="D40" s="67" t="s">
        <v>31</v>
      </c>
      <c r="E40" s="87">
        <v>0</v>
      </c>
    </row>
    <row r="41" spans="1:5" ht="21" customHeight="1" x14ac:dyDescent="0.25">
      <c r="A41" s="85" t="s">
        <v>78</v>
      </c>
      <c r="B41" s="71">
        <v>22741576</v>
      </c>
      <c r="C41" s="71">
        <v>6027150</v>
      </c>
      <c r="D41" s="72">
        <v>277</v>
      </c>
      <c r="E41" s="86">
        <v>18775192</v>
      </c>
    </row>
    <row r="42" spans="1:5" ht="31.5" customHeight="1" x14ac:dyDescent="0.25">
      <c r="A42" s="82" t="s">
        <v>79</v>
      </c>
      <c r="B42" s="73">
        <v>0</v>
      </c>
      <c r="C42" s="73">
        <v>0</v>
      </c>
      <c r="D42" s="67" t="s">
        <v>31</v>
      </c>
      <c r="E42" s="87">
        <v>0</v>
      </c>
    </row>
    <row r="43" spans="1:5" ht="31.5" customHeight="1" x14ac:dyDescent="0.25">
      <c r="A43" s="82" t="s">
        <v>80</v>
      </c>
      <c r="B43" s="73">
        <v>0</v>
      </c>
      <c r="C43" s="73">
        <v>0</v>
      </c>
      <c r="D43" s="67" t="s">
        <v>31</v>
      </c>
      <c r="E43" s="87">
        <v>0</v>
      </c>
    </row>
    <row r="44" spans="1:5" ht="31.5" customHeight="1" x14ac:dyDescent="0.25">
      <c r="A44" s="85" t="s">
        <v>81</v>
      </c>
      <c r="B44" s="71">
        <v>22741576</v>
      </c>
      <c r="C44" s="71">
        <v>6027150</v>
      </c>
      <c r="D44" s="72">
        <v>277</v>
      </c>
      <c r="E44" s="86">
        <v>18775192</v>
      </c>
    </row>
    <row r="45" spans="1:5" ht="31.5" customHeight="1" x14ac:dyDescent="0.25">
      <c r="A45" s="85" t="s">
        <v>27</v>
      </c>
      <c r="B45" s="71">
        <v>9053</v>
      </c>
      <c r="C45" s="71">
        <v>2812</v>
      </c>
      <c r="D45" s="72">
        <v>222</v>
      </c>
      <c r="E45" s="86">
        <v>8124</v>
      </c>
    </row>
    <row r="46" spans="1:5" ht="15.75" thickBot="1" x14ac:dyDescent="0.3">
      <c r="A46" s="89" t="s">
        <v>28</v>
      </c>
      <c r="B46" s="90">
        <v>2400000</v>
      </c>
      <c r="C46" s="90">
        <v>2400000</v>
      </c>
      <c r="D46" s="91">
        <v>0</v>
      </c>
      <c r="E46" s="92">
        <v>2400000</v>
      </c>
    </row>
  </sheetData>
  <mergeCells count="2">
    <mergeCell ref="A1:A4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F465-47FA-4425-AB3F-6B0EEAC7C290}">
  <dimension ref="A1:S31"/>
  <sheetViews>
    <sheetView rightToLeft="1" workbookViewId="0">
      <selection activeCell="V2" sqref="V2"/>
    </sheetView>
  </sheetViews>
  <sheetFormatPr defaultRowHeight="15" x14ac:dyDescent="0.25"/>
  <cols>
    <col min="2" max="2" width="11.140625" bestFit="1" customWidth="1"/>
    <col min="3" max="3" width="10.7109375" bestFit="1" customWidth="1"/>
    <col min="4" max="4" width="11.7109375" bestFit="1" customWidth="1"/>
    <col min="5" max="6" width="11.140625" bestFit="1" customWidth="1"/>
    <col min="7" max="7" width="10.7109375" bestFit="1" customWidth="1"/>
    <col min="8" max="9" width="11.140625" bestFit="1" customWidth="1"/>
    <col min="10" max="10" width="10.7109375" bestFit="1" customWidth="1"/>
    <col min="11" max="11" width="10.140625" bestFit="1" customWidth="1"/>
    <col min="12" max="14" width="10.7109375" bestFit="1" customWidth="1"/>
    <col min="15" max="15" width="10.140625" bestFit="1" customWidth="1"/>
    <col min="16" max="17" width="10.7109375" bestFit="1" customWidth="1"/>
    <col min="18" max="19" width="10.140625" bestFit="1" customWidth="1"/>
  </cols>
  <sheetData>
    <row r="1" spans="1:19" ht="15.75" thickBot="1" x14ac:dyDescent="0.3"/>
    <row r="2" spans="1:19" ht="15.75" customHeight="1" thickBot="1" x14ac:dyDescent="0.3">
      <c r="A2" s="33" t="s">
        <v>0</v>
      </c>
      <c r="B2" s="34" t="s">
        <v>29</v>
      </c>
      <c r="C2" s="34" t="s">
        <v>32</v>
      </c>
      <c r="D2" s="34" t="s">
        <v>34</v>
      </c>
      <c r="E2" s="34" t="s">
        <v>35</v>
      </c>
      <c r="F2" s="34" t="s">
        <v>36</v>
      </c>
      <c r="G2" s="34" t="s">
        <v>33</v>
      </c>
      <c r="H2" s="34" t="s">
        <v>37</v>
      </c>
      <c r="I2" s="34" t="s">
        <v>38</v>
      </c>
      <c r="J2" s="34" t="s">
        <v>39</v>
      </c>
      <c r="K2" s="34" t="s">
        <v>40</v>
      </c>
      <c r="L2" s="34" t="s">
        <v>41</v>
      </c>
      <c r="M2" s="34" t="s">
        <v>42</v>
      </c>
      <c r="N2" s="34" t="s">
        <v>43</v>
      </c>
      <c r="O2" s="34" t="s">
        <v>82</v>
      </c>
      <c r="P2" s="34" t="s">
        <v>84</v>
      </c>
      <c r="Q2" s="34" t="s">
        <v>85</v>
      </c>
      <c r="R2" s="34" t="s">
        <v>88</v>
      </c>
      <c r="S2" s="34" t="s">
        <v>94</v>
      </c>
    </row>
    <row r="3" spans="1:19" ht="23.25" customHeight="1" thickBot="1" x14ac:dyDescent="0.3">
      <c r="A3" s="35"/>
      <c r="B3" s="36" t="s">
        <v>1</v>
      </c>
      <c r="C3" s="36" t="s">
        <v>1</v>
      </c>
      <c r="D3" s="36" t="s">
        <v>1</v>
      </c>
      <c r="E3" s="36" t="s">
        <v>1</v>
      </c>
      <c r="F3" s="36" t="s">
        <v>1</v>
      </c>
      <c r="G3" s="36" t="s">
        <v>1</v>
      </c>
      <c r="H3" s="36" t="s">
        <v>1</v>
      </c>
      <c r="I3" s="36" t="s">
        <v>1</v>
      </c>
      <c r="J3" s="36" t="s">
        <v>1</v>
      </c>
      <c r="K3" s="36" t="s">
        <v>1</v>
      </c>
      <c r="L3" s="36" t="s">
        <v>1</v>
      </c>
      <c r="M3" s="36" t="s">
        <v>1</v>
      </c>
      <c r="N3" s="36" t="s">
        <v>1</v>
      </c>
      <c r="O3" s="36" t="s">
        <v>1</v>
      </c>
      <c r="P3" s="36" t="s">
        <v>1</v>
      </c>
      <c r="Q3" s="36" t="s">
        <v>1</v>
      </c>
      <c r="R3" s="36" t="s">
        <v>1</v>
      </c>
      <c r="S3" s="36" t="s">
        <v>1</v>
      </c>
    </row>
    <row r="4" spans="1:19" ht="34.5" thickBot="1" x14ac:dyDescent="0.3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ht="23.25" thickBot="1" x14ac:dyDescent="0.3">
      <c r="A5" s="39" t="s">
        <v>3</v>
      </c>
      <c r="B5" s="40">
        <v>127578003</v>
      </c>
      <c r="C5" s="40">
        <v>69507214</v>
      </c>
      <c r="D5" s="40">
        <v>192628444</v>
      </c>
      <c r="E5" s="40">
        <v>154394497</v>
      </c>
      <c r="F5" s="40">
        <v>108851285</v>
      </c>
      <c r="G5" s="40">
        <v>54685365</v>
      </c>
      <c r="H5" s="40">
        <v>143234768</v>
      </c>
      <c r="I5" s="40">
        <v>103461081</v>
      </c>
      <c r="J5" s="40">
        <v>46070198</v>
      </c>
      <c r="K5" s="40">
        <v>20482612</v>
      </c>
      <c r="L5" s="40">
        <v>78031948</v>
      </c>
      <c r="M5" s="40">
        <v>65470163</v>
      </c>
      <c r="N5" s="40">
        <v>43651125</v>
      </c>
      <c r="O5" s="40">
        <v>22902463</v>
      </c>
      <c r="P5" s="40">
        <v>73845433</v>
      </c>
      <c r="Q5" s="40">
        <v>59373882</v>
      </c>
      <c r="R5" s="40">
        <v>34561975</v>
      </c>
      <c r="S5" s="40">
        <v>10134002</v>
      </c>
    </row>
    <row r="6" spans="1:19" ht="45.75" thickBot="1" x14ac:dyDescent="0.3">
      <c r="A6" s="41" t="s">
        <v>4</v>
      </c>
      <c r="B6" s="42">
        <v>-89353355</v>
      </c>
      <c r="C6" s="42">
        <v>-44141537</v>
      </c>
      <c r="D6" s="42">
        <v>-132224423</v>
      </c>
      <c r="E6" s="42">
        <v>-82116731</v>
      </c>
      <c r="F6" s="42">
        <v>-49829907</v>
      </c>
      <c r="G6" s="42">
        <v>-20893135</v>
      </c>
      <c r="H6" s="42">
        <v>-61344224</v>
      </c>
      <c r="I6" s="42">
        <v>-41105903</v>
      </c>
      <c r="J6" s="42">
        <v>-19219337</v>
      </c>
      <c r="K6" s="42">
        <v>-8530281</v>
      </c>
      <c r="L6" s="42">
        <v>-35383558</v>
      </c>
      <c r="M6" s="42">
        <v>-26481382</v>
      </c>
      <c r="N6" s="42">
        <v>-14809323</v>
      </c>
      <c r="O6" s="42">
        <v>-7489906</v>
      </c>
      <c r="P6" s="42">
        <v>-29833190</v>
      </c>
      <c r="Q6" s="42">
        <v>-21364145</v>
      </c>
      <c r="R6" s="42">
        <v>-9976992</v>
      </c>
      <c r="S6" s="42">
        <v>-4747589</v>
      </c>
    </row>
    <row r="7" spans="1:19" ht="34.5" thickBot="1" x14ac:dyDescent="0.3">
      <c r="A7" s="43" t="s">
        <v>5</v>
      </c>
      <c r="B7" s="44">
        <v>38224648</v>
      </c>
      <c r="C7" s="44">
        <v>25365677</v>
      </c>
      <c r="D7" s="44">
        <v>60404021</v>
      </c>
      <c r="E7" s="44">
        <v>72277766</v>
      </c>
      <c r="F7" s="44">
        <v>59021378</v>
      </c>
      <c r="G7" s="44">
        <v>33792230</v>
      </c>
      <c r="H7" s="44">
        <v>81890544</v>
      </c>
      <c r="I7" s="44">
        <v>62355178</v>
      </c>
      <c r="J7" s="44">
        <v>26850861</v>
      </c>
      <c r="K7" s="44">
        <v>11952331</v>
      </c>
      <c r="L7" s="44">
        <v>42648390</v>
      </c>
      <c r="M7" s="44">
        <v>38988781</v>
      </c>
      <c r="N7" s="44">
        <v>28841802</v>
      </c>
      <c r="O7" s="44">
        <v>15412557</v>
      </c>
      <c r="P7" s="44">
        <v>44012243</v>
      </c>
      <c r="Q7" s="44">
        <v>38009737</v>
      </c>
      <c r="R7" s="44">
        <v>24584983</v>
      </c>
      <c r="S7" s="44">
        <v>5386413</v>
      </c>
    </row>
    <row r="8" spans="1:19" ht="45.75" thickBot="1" x14ac:dyDescent="0.3">
      <c r="A8" s="41" t="s">
        <v>6</v>
      </c>
      <c r="B8" s="42">
        <v>-26593893</v>
      </c>
      <c r="C8" s="42">
        <v>-12827178</v>
      </c>
      <c r="D8" s="42">
        <v>-32817902</v>
      </c>
      <c r="E8" s="42">
        <v>-24276567</v>
      </c>
      <c r="F8" s="42">
        <v>-19517078</v>
      </c>
      <c r="G8" s="42">
        <v>-8851881</v>
      </c>
      <c r="H8" s="42">
        <v>-34001119</v>
      </c>
      <c r="I8" s="42">
        <v>-24651126</v>
      </c>
      <c r="J8" s="42">
        <v>-13133517</v>
      </c>
      <c r="K8" s="42">
        <v>-6551756</v>
      </c>
      <c r="L8" s="42">
        <v>-17711023</v>
      </c>
      <c r="M8" s="42">
        <v>-12359573</v>
      </c>
      <c r="N8" s="42">
        <v>-7450574</v>
      </c>
      <c r="O8" s="42">
        <v>-3644270</v>
      </c>
      <c r="P8" s="42">
        <v>-10499423</v>
      </c>
      <c r="Q8" s="42">
        <v>-6551295</v>
      </c>
      <c r="R8" s="42">
        <v>-4070266</v>
      </c>
      <c r="S8" s="42">
        <v>-1197587</v>
      </c>
    </row>
    <row r="9" spans="1:19" ht="35.25" customHeight="1" thickBot="1" x14ac:dyDescent="0.3">
      <c r="A9" s="39" t="s">
        <v>7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/>
      <c r="P9" s="45"/>
      <c r="Q9" s="45"/>
      <c r="R9" s="45"/>
      <c r="S9" s="45"/>
    </row>
    <row r="10" spans="1:19" ht="23.25" thickBot="1" x14ac:dyDescent="0.3">
      <c r="A10" s="41" t="s">
        <v>8</v>
      </c>
      <c r="B10" s="42">
        <v>478528</v>
      </c>
      <c r="C10" s="42">
        <v>971324</v>
      </c>
      <c r="D10" s="42">
        <v>28145</v>
      </c>
      <c r="E10" s="42">
        <v>300853</v>
      </c>
      <c r="F10" s="42">
        <v>73704</v>
      </c>
      <c r="G10" s="42">
        <v>0</v>
      </c>
      <c r="H10" s="42">
        <v>10112385</v>
      </c>
      <c r="I10" s="42">
        <v>14836194</v>
      </c>
      <c r="J10" s="42">
        <v>12146690</v>
      </c>
      <c r="K10" s="42">
        <v>4778682</v>
      </c>
      <c r="L10" s="42">
        <v>6385911</v>
      </c>
      <c r="M10" s="42">
        <v>2865071</v>
      </c>
      <c r="N10" s="42">
        <v>2239004</v>
      </c>
      <c r="O10" s="42">
        <v>2964548</v>
      </c>
      <c r="P10" s="42">
        <v>1194254</v>
      </c>
      <c r="Q10" s="42">
        <v>509016</v>
      </c>
      <c r="R10" s="42">
        <v>29890</v>
      </c>
      <c r="S10" s="42">
        <v>0</v>
      </c>
    </row>
    <row r="11" spans="1:19" ht="23.25" thickBot="1" x14ac:dyDescent="0.3">
      <c r="A11" s="39" t="s">
        <v>9</v>
      </c>
      <c r="B11" s="40">
        <v>-223389</v>
      </c>
      <c r="C11" s="40">
        <v>0</v>
      </c>
      <c r="D11" s="40">
        <v>-717657</v>
      </c>
      <c r="E11" s="40">
        <v>-148812</v>
      </c>
      <c r="F11" s="40">
        <v>-130382</v>
      </c>
      <c r="G11" s="40">
        <v>-2118581</v>
      </c>
      <c r="H11" s="40">
        <v>-341596</v>
      </c>
      <c r="I11" s="40">
        <v>-183258</v>
      </c>
      <c r="J11" s="40">
        <v>-191748</v>
      </c>
      <c r="K11" s="40">
        <v>0</v>
      </c>
      <c r="L11" s="40">
        <v>-2611863</v>
      </c>
      <c r="M11" s="40">
        <v>-2297627</v>
      </c>
      <c r="N11" s="40">
        <v>-3266677</v>
      </c>
      <c r="O11" s="40">
        <v>0</v>
      </c>
      <c r="P11" s="40">
        <v>0</v>
      </c>
      <c r="Q11" s="40">
        <v>0</v>
      </c>
      <c r="R11" s="40">
        <v>0</v>
      </c>
      <c r="S11" s="40">
        <v>-34542</v>
      </c>
    </row>
    <row r="12" spans="1:19" ht="34.5" thickBot="1" x14ac:dyDescent="0.3">
      <c r="A12" s="43" t="s">
        <v>10</v>
      </c>
      <c r="B12" s="44">
        <v>11885894</v>
      </c>
      <c r="C12" s="44">
        <v>13509823</v>
      </c>
      <c r="D12" s="44">
        <v>26896607</v>
      </c>
      <c r="E12" s="44">
        <v>48153240</v>
      </c>
      <c r="F12" s="44">
        <v>39447622</v>
      </c>
      <c r="G12" s="44">
        <v>22821768</v>
      </c>
      <c r="H12" s="44">
        <v>57660214</v>
      </c>
      <c r="I12" s="44">
        <v>52356988</v>
      </c>
      <c r="J12" s="44">
        <v>25672286</v>
      </c>
      <c r="K12" s="44">
        <v>10179257</v>
      </c>
      <c r="L12" s="44">
        <v>28711415</v>
      </c>
      <c r="M12" s="44">
        <v>27196652</v>
      </c>
      <c r="N12" s="44">
        <v>20363555</v>
      </c>
      <c r="O12" s="44">
        <v>14732835</v>
      </c>
      <c r="P12" s="44">
        <v>34707074</v>
      </c>
      <c r="Q12" s="44">
        <v>31967458</v>
      </c>
      <c r="R12" s="44">
        <v>20544607</v>
      </c>
      <c r="S12" s="44">
        <v>4154284</v>
      </c>
    </row>
    <row r="13" spans="1:19" ht="23.25" thickBot="1" x14ac:dyDescent="0.3">
      <c r="A13" s="39" t="s">
        <v>11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</row>
    <row r="14" spans="1:19" ht="79.5" thickBot="1" x14ac:dyDescent="0.3">
      <c r="A14" s="41" t="s">
        <v>12</v>
      </c>
      <c r="B14" s="42">
        <v>1016972</v>
      </c>
      <c r="C14" s="42">
        <v>306752</v>
      </c>
      <c r="D14" s="42">
        <v>3890928</v>
      </c>
      <c r="E14" s="42">
        <v>2529854</v>
      </c>
      <c r="F14" s="42">
        <v>1774367</v>
      </c>
      <c r="G14" s="42">
        <v>707019</v>
      </c>
      <c r="H14" s="42">
        <v>1110526</v>
      </c>
      <c r="I14" s="42">
        <v>650281</v>
      </c>
      <c r="J14" s="42">
        <v>423142</v>
      </c>
      <c r="K14" s="42">
        <v>249229</v>
      </c>
      <c r="L14" s="42">
        <v>621064</v>
      </c>
      <c r="M14" s="42">
        <v>469557</v>
      </c>
      <c r="N14" s="42">
        <v>336978</v>
      </c>
      <c r="O14" s="42">
        <v>164539</v>
      </c>
      <c r="P14" s="42">
        <v>841201</v>
      </c>
      <c r="Q14" s="42">
        <v>496861</v>
      </c>
      <c r="R14" s="42">
        <v>329412</v>
      </c>
      <c r="S14" s="42">
        <v>187215</v>
      </c>
    </row>
    <row r="15" spans="1:19" ht="68.25" thickBot="1" x14ac:dyDescent="0.3">
      <c r="A15" s="39" t="s">
        <v>13</v>
      </c>
      <c r="B15" s="40">
        <v>735882</v>
      </c>
      <c r="C15" s="40">
        <v>-101475</v>
      </c>
      <c r="D15" s="40">
        <v>-153581</v>
      </c>
      <c r="E15" s="40">
        <v>67997</v>
      </c>
      <c r="F15" s="40">
        <v>56542</v>
      </c>
      <c r="G15" s="40">
        <v>31260</v>
      </c>
      <c r="H15" s="40">
        <v>-863258</v>
      </c>
      <c r="I15" s="40">
        <v>-624461</v>
      </c>
      <c r="J15" s="40">
        <v>-144847</v>
      </c>
      <c r="K15" s="40">
        <v>21059</v>
      </c>
      <c r="L15" s="40">
        <v>63358</v>
      </c>
      <c r="M15" s="40">
        <v>442122</v>
      </c>
      <c r="N15" s="40">
        <v>-49998</v>
      </c>
      <c r="O15" s="40">
        <v>2024817</v>
      </c>
      <c r="P15" s="40">
        <v>1947969</v>
      </c>
      <c r="Q15" s="40">
        <v>977884</v>
      </c>
      <c r="R15" s="40">
        <v>852365</v>
      </c>
      <c r="S15" s="40">
        <v>5389</v>
      </c>
    </row>
    <row r="16" spans="1:19" ht="68.25" thickBot="1" x14ac:dyDescent="0.3">
      <c r="A16" s="43" t="s">
        <v>14</v>
      </c>
      <c r="B16" s="44">
        <v>13638748</v>
      </c>
      <c r="C16" s="44">
        <v>13715100</v>
      </c>
      <c r="D16" s="44">
        <v>30633954</v>
      </c>
      <c r="E16" s="44">
        <v>50751091</v>
      </c>
      <c r="F16" s="44">
        <v>41278531</v>
      </c>
      <c r="G16" s="44">
        <v>23560047</v>
      </c>
      <c r="H16" s="44">
        <v>57907482</v>
      </c>
      <c r="I16" s="44">
        <v>52382808</v>
      </c>
      <c r="J16" s="44">
        <v>25950581</v>
      </c>
      <c r="K16" s="44">
        <v>10449545</v>
      </c>
      <c r="L16" s="44">
        <v>29395837</v>
      </c>
      <c r="M16" s="44">
        <v>28108331</v>
      </c>
      <c r="N16" s="44">
        <v>20650535</v>
      </c>
      <c r="O16" s="44">
        <v>16922191</v>
      </c>
      <c r="P16" s="44">
        <v>37496244</v>
      </c>
      <c r="Q16" s="44">
        <v>33442203</v>
      </c>
      <c r="R16" s="44">
        <v>21726384</v>
      </c>
      <c r="S16" s="44">
        <v>4346888</v>
      </c>
    </row>
    <row r="17" spans="1:19" ht="34.5" thickBot="1" x14ac:dyDescent="0.3">
      <c r="A17" s="38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/>
      <c r="P17" s="3"/>
      <c r="Q17" s="3"/>
      <c r="R17" s="3"/>
      <c r="S17" s="3"/>
    </row>
    <row r="18" spans="1:19" ht="15.75" thickBot="1" x14ac:dyDescent="0.3">
      <c r="A18" s="41" t="s">
        <v>16</v>
      </c>
      <c r="B18" s="46">
        <v>0</v>
      </c>
      <c r="C18" s="46">
        <v>-2743020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-196171</v>
      </c>
      <c r="Q18" s="46">
        <v>0</v>
      </c>
      <c r="R18" s="46">
        <v>0</v>
      </c>
      <c r="S18" s="46">
        <v>0</v>
      </c>
    </row>
    <row r="19" spans="1:19" ht="23.25" thickBot="1" x14ac:dyDescent="0.3">
      <c r="A19" s="39" t="s">
        <v>17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-7502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</row>
    <row r="20" spans="1:19" ht="57" thickBot="1" x14ac:dyDescent="0.3">
      <c r="A20" s="43" t="s">
        <v>18</v>
      </c>
      <c r="B20" s="44">
        <v>13638748</v>
      </c>
      <c r="C20" s="44">
        <v>10972080</v>
      </c>
      <c r="D20" s="44">
        <v>30633954</v>
      </c>
      <c r="E20" s="44">
        <v>50751091</v>
      </c>
      <c r="F20" s="44">
        <v>41278531</v>
      </c>
      <c r="G20" s="44">
        <v>23560047</v>
      </c>
      <c r="H20" s="44">
        <v>57907482</v>
      </c>
      <c r="I20" s="44">
        <v>52382808</v>
      </c>
      <c r="J20" s="44">
        <v>25950581</v>
      </c>
      <c r="K20" s="44">
        <v>10449545</v>
      </c>
      <c r="L20" s="44">
        <v>29388335</v>
      </c>
      <c r="M20" s="44">
        <v>28108331</v>
      </c>
      <c r="N20" s="44">
        <v>20650535</v>
      </c>
      <c r="O20" s="44">
        <v>16922191</v>
      </c>
      <c r="P20" s="44">
        <v>37300073</v>
      </c>
      <c r="Q20" s="44">
        <v>33442203</v>
      </c>
      <c r="R20" s="44">
        <v>21726384</v>
      </c>
      <c r="S20" s="44">
        <v>4346888</v>
      </c>
    </row>
    <row r="21" spans="1:19" ht="34.5" thickBot="1" x14ac:dyDescent="0.3">
      <c r="A21" s="38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/>
      <c r="P21" s="3"/>
      <c r="Q21" s="3"/>
      <c r="R21" s="3"/>
      <c r="S21" s="3"/>
    </row>
    <row r="22" spans="1:19" ht="68.25" thickBot="1" x14ac:dyDescent="0.3">
      <c r="A22" s="41" t="s">
        <v>20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</row>
    <row r="23" spans="1:19" ht="34.5" thickBot="1" x14ac:dyDescent="0.3">
      <c r="A23" s="43" t="s">
        <v>21</v>
      </c>
      <c r="B23" s="44">
        <v>13638748</v>
      </c>
      <c r="C23" s="44">
        <v>10972080</v>
      </c>
      <c r="D23" s="44">
        <v>30633954</v>
      </c>
      <c r="E23" s="44">
        <v>50751091</v>
      </c>
      <c r="F23" s="44">
        <v>41278531</v>
      </c>
      <c r="G23" s="44">
        <v>23560047</v>
      </c>
      <c r="H23" s="44">
        <v>57907482</v>
      </c>
      <c r="I23" s="44">
        <v>52382808</v>
      </c>
      <c r="J23" s="44">
        <v>25950581</v>
      </c>
      <c r="K23" s="44">
        <v>10449545</v>
      </c>
      <c r="L23" s="44">
        <v>29388335</v>
      </c>
      <c r="M23" s="44">
        <v>28108331</v>
      </c>
      <c r="N23" s="44">
        <v>20650535</v>
      </c>
      <c r="O23" s="44">
        <v>16922191</v>
      </c>
      <c r="P23" s="44">
        <v>37300073</v>
      </c>
      <c r="Q23" s="44">
        <v>33442203</v>
      </c>
      <c r="R23" s="44">
        <v>21726384</v>
      </c>
      <c r="S23" s="44">
        <v>4346888</v>
      </c>
    </row>
    <row r="24" spans="1:19" ht="45.75" thickBot="1" x14ac:dyDescent="0.3">
      <c r="A24" s="38" t="s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/>
      <c r="P24" s="3"/>
      <c r="Q24" s="3"/>
      <c r="R24" s="3"/>
      <c r="S24" s="3">
        <v>1732</v>
      </c>
    </row>
    <row r="25" spans="1:19" ht="23.25" thickBot="1" x14ac:dyDescent="0.3">
      <c r="A25" s="39" t="s">
        <v>23</v>
      </c>
      <c r="B25" s="40">
        <v>4953</v>
      </c>
      <c r="C25" s="40">
        <v>4503</v>
      </c>
      <c r="D25" s="40">
        <v>11207</v>
      </c>
      <c r="E25" s="40">
        <v>0</v>
      </c>
      <c r="F25" s="40">
        <v>16436</v>
      </c>
      <c r="G25" s="40">
        <v>9509</v>
      </c>
      <c r="H25" s="40">
        <v>24025</v>
      </c>
      <c r="I25" s="40">
        <v>21815</v>
      </c>
      <c r="J25" s="40">
        <v>10697</v>
      </c>
      <c r="K25" s="40">
        <v>4241</v>
      </c>
      <c r="L25" s="40">
        <v>11963</v>
      </c>
      <c r="M25" s="40">
        <v>11332</v>
      </c>
      <c r="N25" s="40">
        <v>8485</v>
      </c>
      <c r="O25" s="40">
        <v>6139</v>
      </c>
      <c r="P25" s="40">
        <v>14461</v>
      </c>
      <c r="Q25" s="40">
        <v>0</v>
      </c>
      <c r="R25" s="40">
        <v>8560</v>
      </c>
      <c r="S25" s="40">
        <v>1732</v>
      </c>
    </row>
    <row r="26" spans="1:19" ht="23.25" thickBot="1" x14ac:dyDescent="0.3">
      <c r="A26" s="41" t="s">
        <v>24</v>
      </c>
      <c r="B26" s="46">
        <v>730</v>
      </c>
      <c r="C26" s="46">
        <v>69</v>
      </c>
      <c r="D26" s="46">
        <v>1557</v>
      </c>
      <c r="E26" s="46">
        <v>0</v>
      </c>
      <c r="F26" s="46">
        <v>763</v>
      </c>
      <c r="G26" s="46">
        <v>308</v>
      </c>
      <c r="H26" s="46">
        <v>103</v>
      </c>
      <c r="I26" s="46">
        <v>11</v>
      </c>
      <c r="J26" s="46">
        <v>116</v>
      </c>
      <c r="K26" s="46">
        <v>113</v>
      </c>
      <c r="L26" s="46">
        <v>282</v>
      </c>
      <c r="M26" s="46">
        <v>380</v>
      </c>
      <c r="N26" s="46">
        <v>119</v>
      </c>
      <c r="O26" s="46">
        <v>912</v>
      </c>
      <c r="P26" s="46">
        <v>1081</v>
      </c>
      <c r="Q26" s="46">
        <v>0</v>
      </c>
      <c r="R26" s="46">
        <v>492</v>
      </c>
      <c r="S26" s="46">
        <v>80</v>
      </c>
    </row>
    <row r="27" spans="1:19" ht="34.5" thickBot="1" x14ac:dyDescent="0.3">
      <c r="A27" s="43" t="s">
        <v>25</v>
      </c>
      <c r="B27" s="44">
        <v>5683</v>
      </c>
      <c r="C27" s="44">
        <v>4572</v>
      </c>
      <c r="D27" s="44">
        <v>12764</v>
      </c>
      <c r="E27" s="44">
        <v>0</v>
      </c>
      <c r="F27" s="44">
        <v>17199</v>
      </c>
      <c r="G27" s="44">
        <v>9817</v>
      </c>
      <c r="H27" s="44">
        <v>24128</v>
      </c>
      <c r="I27" s="44">
        <v>21826</v>
      </c>
      <c r="J27" s="44">
        <v>10813</v>
      </c>
      <c r="K27" s="44">
        <v>4354</v>
      </c>
      <c r="L27" s="44">
        <v>12245</v>
      </c>
      <c r="M27" s="44">
        <v>11712</v>
      </c>
      <c r="N27" s="44">
        <v>8604</v>
      </c>
      <c r="O27" s="44">
        <v>16929242</v>
      </c>
      <c r="P27" s="44">
        <v>37315615</v>
      </c>
      <c r="Q27" s="44">
        <v>33442203</v>
      </c>
      <c r="R27" s="44">
        <v>21735436</v>
      </c>
      <c r="S27" s="44"/>
    </row>
    <row r="28" spans="1:19" ht="45.75" thickBot="1" x14ac:dyDescent="0.3">
      <c r="A28" s="41" t="s">
        <v>26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</row>
    <row r="29" spans="1:19" ht="34.5" thickBot="1" x14ac:dyDescent="0.3">
      <c r="A29" s="43" t="s">
        <v>22</v>
      </c>
      <c r="B29" s="44">
        <v>5683</v>
      </c>
      <c r="C29" s="44">
        <v>4572</v>
      </c>
      <c r="D29" s="44">
        <v>12764</v>
      </c>
      <c r="E29" s="44">
        <v>0</v>
      </c>
      <c r="F29" s="44">
        <v>17199</v>
      </c>
      <c r="G29" s="44">
        <v>9817</v>
      </c>
      <c r="H29" s="44">
        <v>24128</v>
      </c>
      <c r="I29" s="44">
        <v>21826</v>
      </c>
      <c r="J29" s="44">
        <v>10813</v>
      </c>
      <c r="K29" s="44">
        <v>4354</v>
      </c>
      <c r="L29" s="44">
        <v>12245</v>
      </c>
      <c r="M29" s="44">
        <v>11712</v>
      </c>
      <c r="N29" s="44">
        <v>8604</v>
      </c>
      <c r="O29" s="44">
        <v>7051</v>
      </c>
      <c r="P29" s="44">
        <v>15542</v>
      </c>
      <c r="Q29" s="44">
        <v>15542</v>
      </c>
      <c r="R29" s="44">
        <v>9053</v>
      </c>
      <c r="S29" s="44">
        <v>1812</v>
      </c>
    </row>
    <row r="30" spans="1:19" ht="45.75" thickBot="1" x14ac:dyDescent="0.3">
      <c r="A30" s="43" t="s">
        <v>27</v>
      </c>
      <c r="B30" s="44">
        <v>5683</v>
      </c>
      <c r="C30" s="44">
        <v>4572</v>
      </c>
      <c r="D30" s="44">
        <v>12764</v>
      </c>
      <c r="E30" s="44">
        <v>21146</v>
      </c>
      <c r="F30" s="44">
        <v>17199</v>
      </c>
      <c r="G30" s="44">
        <v>9817</v>
      </c>
      <c r="H30" s="44">
        <v>24128</v>
      </c>
      <c r="I30" s="44">
        <v>21826</v>
      </c>
      <c r="J30" s="44">
        <v>10813</v>
      </c>
      <c r="K30" s="44">
        <v>4354</v>
      </c>
      <c r="L30" s="44">
        <v>12245</v>
      </c>
      <c r="M30" s="44">
        <v>11712</v>
      </c>
      <c r="N30" s="44">
        <v>8604</v>
      </c>
      <c r="O30" s="44">
        <v>7051</v>
      </c>
      <c r="P30" s="44">
        <v>15542</v>
      </c>
      <c r="Q30" s="44">
        <v>15542</v>
      </c>
      <c r="R30" s="44">
        <v>9053</v>
      </c>
      <c r="S30" s="44">
        <v>1811</v>
      </c>
    </row>
    <row r="31" spans="1:19" ht="15.75" thickBot="1" x14ac:dyDescent="0.3">
      <c r="A31" s="39" t="s">
        <v>28</v>
      </c>
      <c r="B31" s="40">
        <v>2400000</v>
      </c>
      <c r="C31" s="40">
        <v>2400000</v>
      </c>
      <c r="D31" s="40">
        <v>2400000</v>
      </c>
      <c r="E31" s="40">
        <v>2400000</v>
      </c>
      <c r="F31" s="40">
        <v>2400000</v>
      </c>
      <c r="G31" s="40">
        <v>2400000</v>
      </c>
      <c r="H31" s="40">
        <v>2400000</v>
      </c>
      <c r="I31" s="40">
        <v>2400000</v>
      </c>
      <c r="J31" s="40">
        <v>2400000</v>
      </c>
      <c r="K31" s="40">
        <v>2400000</v>
      </c>
      <c r="L31" s="40">
        <v>2400000</v>
      </c>
      <c r="M31" s="40">
        <v>2400000</v>
      </c>
      <c r="N31" s="40">
        <v>2400000</v>
      </c>
      <c r="O31" s="40">
        <v>2400000</v>
      </c>
      <c r="P31" s="40">
        <v>2400000</v>
      </c>
      <c r="Q31" s="40">
        <v>2400000</v>
      </c>
      <c r="R31" s="40">
        <v>2400000</v>
      </c>
      <c r="S31" s="40">
        <v>2400000</v>
      </c>
    </row>
  </sheetData>
  <mergeCells count="1"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5FDD-A732-477F-A800-C5A84B0B6A14}">
  <dimension ref="A1:Z40"/>
  <sheetViews>
    <sheetView rightToLeft="1" topLeftCell="C1" workbookViewId="0">
      <selection activeCell="U6" sqref="U6"/>
    </sheetView>
  </sheetViews>
  <sheetFormatPr defaultRowHeight="15" x14ac:dyDescent="0.25"/>
  <cols>
    <col min="2" max="2" width="11.140625" bestFit="1" customWidth="1"/>
    <col min="3" max="3" width="11.7109375" bestFit="1" customWidth="1"/>
    <col min="4" max="4" width="10.140625" bestFit="1" customWidth="1"/>
    <col min="5" max="5" width="10.7109375" bestFit="1" customWidth="1"/>
    <col min="6" max="6" width="10.140625" bestFit="1" customWidth="1"/>
    <col min="7" max="7" width="9.7109375" bestFit="1" customWidth="1"/>
    <col min="8" max="8" width="10.140625" bestFit="1" customWidth="1"/>
    <col min="11" max="11" width="10.140625" bestFit="1" customWidth="1"/>
    <col min="14" max="14" width="19.5703125" bestFit="1" customWidth="1"/>
    <col min="18" max="18" width="11.28515625" style="150" bestFit="1" customWidth="1"/>
    <col min="19" max="19" width="13.7109375" style="150" bestFit="1" customWidth="1"/>
    <col min="20" max="20" width="10" style="150" bestFit="1" customWidth="1"/>
    <col min="21" max="21" width="20" bestFit="1" customWidth="1"/>
  </cols>
  <sheetData>
    <row r="1" spans="1:26" ht="49.5" customHeight="1" thickBot="1" x14ac:dyDescent="0.3">
      <c r="B1" s="39" t="s">
        <v>3</v>
      </c>
      <c r="C1" s="41" t="s">
        <v>4</v>
      </c>
      <c r="D1" s="43" t="s">
        <v>5</v>
      </c>
      <c r="E1" s="41" t="s">
        <v>6</v>
      </c>
      <c r="F1" s="41" t="s">
        <v>8</v>
      </c>
      <c r="G1" s="39" t="s">
        <v>9</v>
      </c>
      <c r="H1" s="43" t="s">
        <v>10</v>
      </c>
      <c r="I1" s="41" t="s">
        <v>12</v>
      </c>
      <c r="J1" s="39" t="s">
        <v>13</v>
      </c>
      <c r="K1" s="43" t="s">
        <v>21</v>
      </c>
      <c r="L1" s="43" t="s">
        <v>27</v>
      </c>
      <c r="M1" s="39" t="s">
        <v>28</v>
      </c>
      <c r="N1" s="41" t="s">
        <v>120</v>
      </c>
      <c r="O1" s="129" t="s">
        <v>150</v>
      </c>
      <c r="P1" s="129" t="s">
        <v>151</v>
      </c>
      <c r="Q1" s="129" t="s">
        <v>152</v>
      </c>
      <c r="R1" s="151" t="s">
        <v>153</v>
      </c>
      <c r="S1" s="151" t="s">
        <v>154</v>
      </c>
      <c r="T1" s="151" t="s">
        <v>155</v>
      </c>
      <c r="U1" s="151" t="s">
        <v>163</v>
      </c>
      <c r="W1" s="151" t="s">
        <v>159</v>
      </c>
      <c r="X1" s="151" t="s">
        <v>162</v>
      </c>
    </row>
    <row r="2" spans="1:26" ht="15.75" thickBot="1" x14ac:dyDescent="0.3">
      <c r="A2" s="34" t="s">
        <v>29</v>
      </c>
      <c r="B2" s="40">
        <v>127578003</v>
      </c>
      <c r="C2" s="42">
        <v>-89353355</v>
      </c>
      <c r="D2" s="44">
        <v>38224648</v>
      </c>
      <c r="E2" s="42">
        <v>-26593893</v>
      </c>
      <c r="F2" s="42">
        <v>478528</v>
      </c>
      <c r="G2" s="40">
        <v>-223389</v>
      </c>
      <c r="H2" s="44">
        <v>11885894</v>
      </c>
      <c r="I2" s="42">
        <v>1016972</v>
      </c>
      <c r="J2" s="40">
        <v>735882</v>
      </c>
      <c r="K2" s="44">
        <v>13638748</v>
      </c>
      <c r="L2" s="44">
        <v>5683</v>
      </c>
      <c r="M2" s="40">
        <v>2400000</v>
      </c>
      <c r="N2" s="42" t="s">
        <v>119</v>
      </c>
      <c r="O2" s="130">
        <f>D2/B2</f>
        <v>0.29961785810364189</v>
      </c>
      <c r="P2" s="130">
        <f>H2/B2</f>
        <v>9.3165700359802622E-2</v>
      </c>
      <c r="Q2" s="130">
        <f>K2/B2</f>
        <v>0.10690516922419611</v>
      </c>
      <c r="R2" s="150">
        <f>O2/O6-1</f>
        <v>-0.44742413734343711</v>
      </c>
      <c r="S2" s="150">
        <f>P2/P6-1</f>
        <v>-0.742919707502534</v>
      </c>
      <c r="T2" s="150">
        <f>Q2/Q6-1</f>
        <v>-0.71809158995517064</v>
      </c>
      <c r="U2" s="128">
        <v>2700000000</v>
      </c>
      <c r="W2" s="161">
        <f>C2/B2</f>
        <v>-0.70038214189635806</v>
      </c>
      <c r="X2" s="150">
        <f>E2/B2</f>
        <v>-0.20845202444499777</v>
      </c>
      <c r="Y2" s="150">
        <f>F2/B2</f>
        <v>3.7508660485930322E-3</v>
      </c>
      <c r="Z2" s="150">
        <f>G2/B2</f>
        <v>-1.7509993474345261E-3</v>
      </c>
    </row>
    <row r="3" spans="1:26" ht="15.75" thickBot="1" x14ac:dyDescent="0.3">
      <c r="A3" s="131" t="s">
        <v>32</v>
      </c>
      <c r="B3" s="132">
        <v>69507214</v>
      </c>
      <c r="C3" s="133">
        <v>-44141537</v>
      </c>
      <c r="D3" s="134">
        <v>25365677</v>
      </c>
      <c r="E3" s="133">
        <v>-12827178</v>
      </c>
      <c r="F3" s="133">
        <v>971324</v>
      </c>
      <c r="G3" s="132">
        <v>0</v>
      </c>
      <c r="H3" s="134">
        <v>13509823</v>
      </c>
      <c r="I3" s="133">
        <v>306752</v>
      </c>
      <c r="J3" s="132">
        <v>-101475</v>
      </c>
      <c r="K3" s="134">
        <v>10972080</v>
      </c>
      <c r="L3" s="134">
        <v>4572</v>
      </c>
      <c r="M3" s="132">
        <v>2400000</v>
      </c>
      <c r="N3" s="133" t="s">
        <v>118</v>
      </c>
      <c r="O3" s="130">
        <f t="shared" ref="O3:O19" si="0">D3/B3</f>
        <v>0.36493588996388204</v>
      </c>
      <c r="P3" s="130">
        <f t="shared" ref="P3:P19" si="1">H3/B3</f>
        <v>0.19436576755903351</v>
      </c>
      <c r="Q3" s="130">
        <f t="shared" ref="Q3:Q19" si="2">K3/B3</f>
        <v>0.15785526952641205</v>
      </c>
      <c r="R3" s="150">
        <f t="shared" ref="R3:R19" si="3">O3/O7-1</f>
        <v>-0.4094307376496098</v>
      </c>
      <c r="S3" s="150">
        <f t="shared" ref="S3:S19" si="4">P3/P7-1</f>
        <v>-0.53426207196257069</v>
      </c>
      <c r="T3" s="150">
        <f t="shared" ref="T3:T19" si="5">Q3/Q7-1</f>
        <v>-0.6336011964990893</v>
      </c>
      <c r="U3" s="126">
        <f>U2*100000</f>
        <v>270000000000000</v>
      </c>
      <c r="W3" s="161">
        <f t="shared" ref="W3:W19" si="6">C3/B3</f>
        <v>-0.63506411003611796</v>
      </c>
      <c r="X3" s="150">
        <f t="shared" ref="X3:X19" si="7">E3/B3</f>
        <v>-0.18454455677075476</v>
      </c>
      <c r="Y3" s="150">
        <f t="shared" ref="Y3:Y19" si="8">F3/B3</f>
        <v>1.3974434365906249E-2</v>
      </c>
      <c r="Z3" s="150">
        <f t="shared" ref="Z3:Z19" si="9">G3/B3</f>
        <v>0</v>
      </c>
    </row>
    <row r="4" spans="1:26" ht="15.75" thickBot="1" x14ac:dyDescent="0.3">
      <c r="A4" s="135" t="s">
        <v>34</v>
      </c>
      <c r="B4" s="136">
        <v>192628444</v>
      </c>
      <c r="C4" s="137">
        <v>-132224423</v>
      </c>
      <c r="D4" s="138">
        <v>60404021</v>
      </c>
      <c r="E4" s="137">
        <v>-32817902</v>
      </c>
      <c r="F4" s="137">
        <v>28145</v>
      </c>
      <c r="G4" s="136">
        <v>-717657</v>
      </c>
      <c r="H4" s="138">
        <v>26896607</v>
      </c>
      <c r="I4" s="137">
        <v>3890928</v>
      </c>
      <c r="J4" s="136">
        <v>-153581</v>
      </c>
      <c r="K4" s="138">
        <v>30633954</v>
      </c>
      <c r="L4" s="138">
        <v>12764</v>
      </c>
      <c r="M4" s="136">
        <v>2400000</v>
      </c>
      <c r="N4" s="137" t="s">
        <v>117</v>
      </c>
      <c r="O4" s="139">
        <f t="shared" si="0"/>
        <v>0.31357788987798707</v>
      </c>
      <c r="P4" s="139">
        <f t="shared" si="1"/>
        <v>0.13962946718294625</v>
      </c>
      <c r="Q4" s="140">
        <f t="shared" si="2"/>
        <v>0.15903131107677951</v>
      </c>
      <c r="R4" s="152">
        <f t="shared" si="3"/>
        <v>-0.45152084584267715</v>
      </c>
      <c r="S4" s="152">
        <f t="shared" si="4"/>
        <v>-0.65314394535696807</v>
      </c>
      <c r="T4" s="153">
        <f t="shared" si="5"/>
        <v>-0.60663437331261716</v>
      </c>
      <c r="U4" s="126">
        <f>U3/1000000</f>
        <v>270000000</v>
      </c>
      <c r="W4" s="161">
        <f t="shared" si="6"/>
        <v>-0.68642211012201293</v>
      </c>
      <c r="X4" s="150">
        <f t="shared" si="7"/>
        <v>-0.17036893056146993</v>
      </c>
      <c r="Y4" s="150">
        <f t="shared" si="8"/>
        <v>1.4611030134261999E-4</v>
      </c>
      <c r="Z4" s="150">
        <f t="shared" si="9"/>
        <v>-3.7256024349135064E-3</v>
      </c>
    </row>
    <row r="5" spans="1:26" ht="15.75" thickBot="1" x14ac:dyDescent="0.3">
      <c r="A5" s="141" t="s">
        <v>35</v>
      </c>
      <c r="B5" s="40">
        <v>154394497</v>
      </c>
      <c r="C5" s="42">
        <v>-82116731</v>
      </c>
      <c r="D5" s="44">
        <v>72277766</v>
      </c>
      <c r="E5" s="42">
        <v>-24276567</v>
      </c>
      <c r="F5" s="42">
        <v>300853</v>
      </c>
      <c r="G5" s="40">
        <v>-148812</v>
      </c>
      <c r="H5" s="44">
        <v>48153240</v>
      </c>
      <c r="I5" s="42">
        <v>2529854</v>
      </c>
      <c r="J5" s="40">
        <v>67997</v>
      </c>
      <c r="K5" s="44">
        <v>50751091</v>
      </c>
      <c r="L5" s="44">
        <v>21146</v>
      </c>
      <c r="M5" s="40">
        <v>2400000</v>
      </c>
      <c r="N5" s="42" t="s">
        <v>116</v>
      </c>
      <c r="O5" s="142">
        <f t="shared" si="0"/>
        <v>0.46813693107209642</v>
      </c>
      <c r="P5" s="142">
        <f t="shared" si="1"/>
        <v>0.3118844319950082</v>
      </c>
      <c r="Q5" s="143">
        <f t="shared" si="2"/>
        <v>0.32871049154038179</v>
      </c>
      <c r="R5" s="154">
        <f t="shared" si="3"/>
        <v>-0.22325692110538775</v>
      </c>
      <c r="S5" s="154">
        <f t="shared" si="4"/>
        <v>-0.38369448446357279</v>
      </c>
      <c r="T5" s="155">
        <f t="shared" si="5"/>
        <v>-0.35076518252306643</v>
      </c>
      <c r="U5" s="162">
        <f>U4/D2</f>
        <v>7.063505202193098</v>
      </c>
      <c r="W5" s="161">
        <f t="shared" si="6"/>
        <v>-0.53186306892790358</v>
      </c>
      <c r="X5" s="150">
        <f t="shared" si="7"/>
        <v>-0.15723725567757768</v>
      </c>
      <c r="Y5" s="150">
        <f t="shared" si="8"/>
        <v>1.9485992431453045E-3</v>
      </c>
      <c r="Z5" s="150">
        <f t="shared" si="9"/>
        <v>-9.6384264265584544E-4</v>
      </c>
    </row>
    <row r="6" spans="1:26" ht="15.75" thickBot="1" x14ac:dyDescent="0.3">
      <c r="A6" s="141" t="s">
        <v>36</v>
      </c>
      <c r="B6" s="40">
        <v>108851285</v>
      </c>
      <c r="C6" s="42">
        <v>-49829907</v>
      </c>
      <c r="D6" s="44">
        <v>59021378</v>
      </c>
      <c r="E6" s="42">
        <v>-19517078</v>
      </c>
      <c r="F6" s="42">
        <v>73704</v>
      </c>
      <c r="G6" s="40">
        <v>-130382</v>
      </c>
      <c r="H6" s="44">
        <v>39447622</v>
      </c>
      <c r="I6" s="42">
        <v>1774367</v>
      </c>
      <c r="J6" s="40">
        <v>56542</v>
      </c>
      <c r="K6" s="44">
        <v>41278531</v>
      </c>
      <c r="L6" s="44">
        <v>17199</v>
      </c>
      <c r="M6" s="40">
        <v>2400000</v>
      </c>
      <c r="N6" s="42" t="s">
        <v>115</v>
      </c>
      <c r="O6" s="142">
        <f t="shared" si="0"/>
        <v>0.54222031462467346</v>
      </c>
      <c r="P6" s="142">
        <f t="shared" si="1"/>
        <v>0.36239923120797335</v>
      </c>
      <c r="Q6" s="143">
        <f t="shared" si="2"/>
        <v>0.37921951036223411</v>
      </c>
      <c r="R6" s="154">
        <f t="shared" si="3"/>
        <v>-6.9668668934638633E-2</v>
      </c>
      <c r="S6" s="154">
        <f t="shared" si="4"/>
        <v>-0.34965649974454516</v>
      </c>
      <c r="T6" s="155">
        <f t="shared" si="5"/>
        <v>-0.3267696808849414</v>
      </c>
      <c r="W6" s="161">
        <f t="shared" si="6"/>
        <v>-0.45777968537532654</v>
      </c>
      <c r="X6" s="150">
        <f t="shared" si="7"/>
        <v>-0.17930039135504924</v>
      </c>
      <c r="Y6" s="150">
        <f t="shared" si="8"/>
        <v>6.7710730286739385E-4</v>
      </c>
      <c r="Z6" s="150">
        <f t="shared" si="9"/>
        <v>-1.1977993645182967E-3</v>
      </c>
    </row>
    <row r="7" spans="1:26" ht="15.75" thickBot="1" x14ac:dyDescent="0.3">
      <c r="A7" s="144" t="s">
        <v>33</v>
      </c>
      <c r="B7" s="145">
        <v>54685365</v>
      </c>
      <c r="C7" s="146">
        <v>-20893135</v>
      </c>
      <c r="D7" s="147">
        <v>33792230</v>
      </c>
      <c r="E7" s="146">
        <v>-8851881</v>
      </c>
      <c r="F7" s="146">
        <v>0</v>
      </c>
      <c r="G7" s="145">
        <v>-2118581</v>
      </c>
      <c r="H7" s="147">
        <v>22821768</v>
      </c>
      <c r="I7" s="146">
        <v>707019</v>
      </c>
      <c r="J7" s="145">
        <v>31260</v>
      </c>
      <c r="K7" s="147">
        <v>23560047</v>
      </c>
      <c r="L7" s="147">
        <v>9817</v>
      </c>
      <c r="M7" s="145">
        <v>2400000</v>
      </c>
      <c r="N7" s="146" t="s">
        <v>114</v>
      </c>
      <c r="O7" s="148">
        <f t="shared" si="0"/>
        <v>0.61793918720301122</v>
      </c>
      <c r="P7" s="148">
        <f t="shared" si="1"/>
        <v>0.41732862165224643</v>
      </c>
      <c r="Q7" s="149">
        <f t="shared" si="2"/>
        <v>0.43082910756835946</v>
      </c>
      <c r="R7" s="156">
        <f t="shared" si="3"/>
        <v>5.895733736579456E-2</v>
      </c>
      <c r="S7" s="156">
        <f t="shared" si="4"/>
        <v>-0.16025499368001395</v>
      </c>
      <c r="T7" s="157">
        <f t="shared" si="5"/>
        <v>-0.15551294830263229</v>
      </c>
      <c r="W7" s="161">
        <f t="shared" si="6"/>
        <v>-0.38206081279698872</v>
      </c>
      <c r="X7" s="150">
        <f t="shared" si="7"/>
        <v>-0.16186928623407743</v>
      </c>
      <c r="Y7" s="150">
        <f t="shared" si="8"/>
        <v>0</v>
      </c>
      <c r="Z7" s="150">
        <f t="shared" si="9"/>
        <v>-3.8741279316687381E-2</v>
      </c>
    </row>
    <row r="8" spans="1:26" ht="15.75" thickBot="1" x14ac:dyDescent="0.3">
      <c r="A8" s="135" t="s">
        <v>37</v>
      </c>
      <c r="B8" s="136">
        <v>143234768</v>
      </c>
      <c r="C8" s="137">
        <v>-61344224</v>
      </c>
      <c r="D8" s="138">
        <v>81890544</v>
      </c>
      <c r="E8" s="137">
        <v>-34001119</v>
      </c>
      <c r="F8" s="137">
        <v>10112385</v>
      </c>
      <c r="G8" s="136">
        <v>-341596</v>
      </c>
      <c r="H8" s="138">
        <v>57660214</v>
      </c>
      <c r="I8" s="137">
        <v>1110526</v>
      </c>
      <c r="J8" s="136">
        <v>-863258</v>
      </c>
      <c r="K8" s="138">
        <v>57907482</v>
      </c>
      <c r="L8" s="138">
        <v>24128</v>
      </c>
      <c r="M8" s="136">
        <v>2400000</v>
      </c>
      <c r="N8" s="137" t="s">
        <v>113</v>
      </c>
      <c r="O8" s="139">
        <f t="shared" si="0"/>
        <v>0.57172253038452225</v>
      </c>
      <c r="P8" s="139">
        <f t="shared" si="1"/>
        <v>0.40255738746335668</v>
      </c>
      <c r="Q8" s="140">
        <f t="shared" si="2"/>
        <v>0.40428370016977999</v>
      </c>
      <c r="R8" s="152">
        <f t="shared" si="3"/>
        <v>4.6056434050463668E-2</v>
      </c>
      <c r="S8" s="152">
        <f t="shared" si="4"/>
        <v>9.4071369368472491E-2</v>
      </c>
      <c r="T8" s="153">
        <f t="shared" si="5"/>
        <v>7.3454643445974854E-2</v>
      </c>
      <c r="W8" s="161">
        <f t="shared" si="6"/>
        <v>-0.42827746961547769</v>
      </c>
      <c r="X8" s="150">
        <f t="shared" si="7"/>
        <v>-0.23738034748658232</v>
      </c>
      <c r="Y8" s="150">
        <f t="shared" si="8"/>
        <v>7.0600072462853436E-2</v>
      </c>
      <c r="Z8" s="150">
        <f t="shared" si="9"/>
        <v>-2.3848678974367453E-3</v>
      </c>
    </row>
    <row r="9" spans="1:26" ht="15.75" thickBot="1" x14ac:dyDescent="0.3">
      <c r="A9" s="141" t="s">
        <v>38</v>
      </c>
      <c r="B9" s="40">
        <v>103461081</v>
      </c>
      <c r="C9" s="42">
        <v>-41105903</v>
      </c>
      <c r="D9" s="44">
        <v>62355178</v>
      </c>
      <c r="E9" s="42">
        <v>-24651126</v>
      </c>
      <c r="F9" s="42">
        <v>14836194</v>
      </c>
      <c r="G9" s="40">
        <v>-183258</v>
      </c>
      <c r="H9" s="44">
        <v>52356988</v>
      </c>
      <c r="I9" s="42">
        <v>650281</v>
      </c>
      <c r="J9" s="40">
        <v>-624461</v>
      </c>
      <c r="K9" s="44">
        <v>52382808</v>
      </c>
      <c r="L9" s="44">
        <v>21826</v>
      </c>
      <c r="M9" s="40">
        <v>2400000</v>
      </c>
      <c r="N9" s="42" t="s">
        <v>112</v>
      </c>
      <c r="O9" s="142">
        <f t="shared" si="0"/>
        <v>0.60269211762827024</v>
      </c>
      <c r="P9" s="142">
        <f t="shared" si="1"/>
        <v>0.50605490967178279</v>
      </c>
      <c r="Q9" s="143">
        <f t="shared" si="2"/>
        <v>0.50630447211352836</v>
      </c>
      <c r="R9" s="154">
        <f t="shared" si="3"/>
        <v>1.204372560245015E-2</v>
      </c>
      <c r="S9" s="154">
        <f t="shared" si="4"/>
        <v>0.21821970671838198</v>
      </c>
      <c r="T9" s="155">
        <f t="shared" si="5"/>
        <v>0.17928867128047044</v>
      </c>
      <c r="W9" s="161">
        <f t="shared" si="6"/>
        <v>-0.3973078823717297</v>
      </c>
      <c r="X9" s="150">
        <f t="shared" si="7"/>
        <v>-0.23826472487756048</v>
      </c>
      <c r="Y9" s="150">
        <f t="shared" si="8"/>
        <v>0.14339879166737104</v>
      </c>
      <c r="Z9" s="150">
        <f t="shared" si="9"/>
        <v>-1.7712747462980791E-3</v>
      </c>
    </row>
    <row r="10" spans="1:26" ht="15.75" thickBot="1" x14ac:dyDescent="0.3">
      <c r="A10" s="141" t="s">
        <v>39</v>
      </c>
      <c r="B10" s="40">
        <v>46070198</v>
      </c>
      <c r="C10" s="42">
        <v>-19219337</v>
      </c>
      <c r="D10" s="44">
        <v>26850861</v>
      </c>
      <c r="E10" s="42">
        <v>-13133517</v>
      </c>
      <c r="F10" s="42">
        <v>12146690</v>
      </c>
      <c r="G10" s="40">
        <v>-191748</v>
      </c>
      <c r="H10" s="44">
        <v>25672286</v>
      </c>
      <c r="I10" s="42">
        <v>423142</v>
      </c>
      <c r="J10" s="40">
        <v>-144847</v>
      </c>
      <c r="K10" s="44">
        <v>25950581</v>
      </c>
      <c r="L10" s="44">
        <v>10813</v>
      </c>
      <c r="M10" s="40">
        <v>2400000</v>
      </c>
      <c r="N10" s="42" t="s">
        <v>111</v>
      </c>
      <c r="O10" s="142">
        <f t="shared" si="0"/>
        <v>0.58282495334619577</v>
      </c>
      <c r="P10" s="142">
        <f t="shared" si="1"/>
        <v>0.5572427971766043</v>
      </c>
      <c r="Q10" s="143">
        <f t="shared" si="2"/>
        <v>0.56328347015135471</v>
      </c>
      <c r="R10" s="154">
        <f t="shared" si="3"/>
        <v>-0.117913475321897</v>
      </c>
      <c r="S10" s="154">
        <f t="shared" si="4"/>
        <v>0.19450041974034504</v>
      </c>
      <c r="T10" s="155">
        <f t="shared" si="5"/>
        <v>0.19066925704397253</v>
      </c>
      <c r="W10" s="161">
        <f t="shared" si="6"/>
        <v>-0.41717504665380428</v>
      </c>
      <c r="X10" s="150">
        <f t="shared" si="7"/>
        <v>-0.28507620045392468</v>
      </c>
      <c r="Y10" s="150">
        <f t="shared" si="8"/>
        <v>0.26365612754692308</v>
      </c>
      <c r="Z10" s="150">
        <f t="shared" si="9"/>
        <v>-4.1620832625898418E-3</v>
      </c>
    </row>
    <row r="11" spans="1:26" ht="15.75" thickBot="1" x14ac:dyDescent="0.3">
      <c r="A11" s="144" t="s">
        <v>40</v>
      </c>
      <c r="B11" s="145">
        <v>20482612</v>
      </c>
      <c r="C11" s="146">
        <v>-8530281</v>
      </c>
      <c r="D11" s="147">
        <v>11952331</v>
      </c>
      <c r="E11" s="146">
        <v>-6551756</v>
      </c>
      <c r="F11" s="146">
        <v>4778682</v>
      </c>
      <c r="G11" s="145">
        <v>0</v>
      </c>
      <c r="H11" s="147">
        <v>10179257</v>
      </c>
      <c r="I11" s="146">
        <v>249229</v>
      </c>
      <c r="J11" s="145">
        <v>21059</v>
      </c>
      <c r="K11" s="147">
        <v>10449545</v>
      </c>
      <c r="L11" s="147">
        <v>4354</v>
      </c>
      <c r="M11" s="145">
        <v>2400000</v>
      </c>
      <c r="N11" s="146" t="s">
        <v>110</v>
      </c>
      <c r="O11" s="148">
        <f t="shared" si="0"/>
        <v>0.58353548854023107</v>
      </c>
      <c r="P11" s="148">
        <f t="shared" si="1"/>
        <v>0.49697065003232987</v>
      </c>
      <c r="Q11" s="149">
        <f t="shared" si="2"/>
        <v>0.51016662328027307</v>
      </c>
      <c r="R11" s="156">
        <f t="shared" si="3"/>
        <v>-0.13288885578949905</v>
      </c>
      <c r="S11" s="156">
        <f t="shared" si="4"/>
        <v>-0.22744998335680922</v>
      </c>
      <c r="T11" s="157">
        <f t="shared" si="5"/>
        <v>-0.30954140551235998</v>
      </c>
      <c r="W11" s="161">
        <f t="shared" si="6"/>
        <v>-0.41646451145976893</v>
      </c>
      <c r="X11" s="150">
        <f t="shared" si="7"/>
        <v>-0.31986916512405744</v>
      </c>
      <c r="Y11" s="150">
        <f t="shared" si="8"/>
        <v>0.23330432661615619</v>
      </c>
      <c r="Z11" s="150">
        <f t="shared" si="9"/>
        <v>0</v>
      </c>
    </row>
    <row r="12" spans="1:26" ht="15.75" thickBot="1" x14ac:dyDescent="0.3">
      <c r="A12" s="135" t="s">
        <v>41</v>
      </c>
      <c r="B12" s="136">
        <v>78031948</v>
      </c>
      <c r="C12" s="137">
        <v>-35383558</v>
      </c>
      <c r="D12" s="138">
        <v>42648390</v>
      </c>
      <c r="E12" s="137">
        <v>-17711023</v>
      </c>
      <c r="F12" s="137">
        <v>6385911</v>
      </c>
      <c r="G12" s="136">
        <v>-2611863</v>
      </c>
      <c r="H12" s="138">
        <v>28711415</v>
      </c>
      <c r="I12" s="137">
        <v>621064</v>
      </c>
      <c r="J12" s="136">
        <v>63358</v>
      </c>
      <c r="K12" s="138">
        <v>29388335</v>
      </c>
      <c r="L12" s="138">
        <v>12245</v>
      </c>
      <c r="M12" s="136">
        <v>2400000</v>
      </c>
      <c r="N12" s="137" t="s">
        <v>109</v>
      </c>
      <c r="O12" s="139">
        <f t="shared" si="0"/>
        <v>0.54655036934359247</v>
      </c>
      <c r="P12" s="139">
        <f t="shared" si="1"/>
        <v>0.3679443578673699</v>
      </c>
      <c r="Q12" s="140">
        <f t="shared" si="2"/>
        <v>0.37661926625233039</v>
      </c>
      <c r="R12" s="152">
        <f t="shared" si="3"/>
        <v>-8.2976782608250255E-2</v>
      </c>
      <c r="S12" s="152">
        <f t="shared" si="4"/>
        <v>-0.21713335942341649</v>
      </c>
      <c r="T12" s="153">
        <f t="shared" si="5"/>
        <v>-0.25438181333999998</v>
      </c>
      <c r="W12" s="161">
        <f t="shared" si="6"/>
        <v>-0.45344963065640753</v>
      </c>
      <c r="X12" s="150">
        <f t="shared" si="7"/>
        <v>-0.22697143226515376</v>
      </c>
      <c r="Y12" s="150">
        <f t="shared" si="8"/>
        <v>8.1837134195342651E-2</v>
      </c>
      <c r="Z12" s="150">
        <f t="shared" si="9"/>
        <v>-3.3471713406411432E-2</v>
      </c>
    </row>
    <row r="13" spans="1:26" ht="15.75" thickBot="1" x14ac:dyDescent="0.3">
      <c r="A13" s="141" t="s">
        <v>42</v>
      </c>
      <c r="B13" s="40">
        <v>65470163</v>
      </c>
      <c r="C13" s="42">
        <v>-26481382</v>
      </c>
      <c r="D13" s="44">
        <v>38988781</v>
      </c>
      <c r="E13" s="42">
        <v>-12359573</v>
      </c>
      <c r="F13" s="42">
        <v>2865071</v>
      </c>
      <c r="G13" s="40">
        <v>-2297627</v>
      </c>
      <c r="H13" s="44">
        <v>27196652</v>
      </c>
      <c r="I13" s="42">
        <v>469557</v>
      </c>
      <c r="J13" s="40">
        <v>442122</v>
      </c>
      <c r="K13" s="44">
        <v>28108331</v>
      </c>
      <c r="L13" s="44">
        <v>11712</v>
      </c>
      <c r="M13" s="40">
        <v>2400000</v>
      </c>
      <c r="N13" s="42" t="s">
        <v>108</v>
      </c>
      <c r="O13" s="142">
        <f t="shared" si="0"/>
        <v>0.59551984008348968</v>
      </c>
      <c r="P13" s="142">
        <f t="shared" si="1"/>
        <v>0.41540528927658238</v>
      </c>
      <c r="Q13" s="143">
        <f t="shared" si="2"/>
        <v>0.42933039589346983</v>
      </c>
      <c r="R13" s="154">
        <f t="shared" si="3"/>
        <v>-6.9756133440860513E-2</v>
      </c>
      <c r="S13" s="154">
        <f t="shared" si="4"/>
        <v>-0.22845837076930953</v>
      </c>
      <c r="T13" s="155">
        <f t="shared" si="5"/>
        <v>-0.23775917917871126</v>
      </c>
      <c r="W13" s="161">
        <f t="shared" si="6"/>
        <v>-0.40448015991651037</v>
      </c>
      <c r="X13" s="150">
        <f t="shared" si="7"/>
        <v>-0.18878176613062655</v>
      </c>
      <c r="Y13" s="150">
        <f t="shared" si="8"/>
        <v>4.3761476506481281E-2</v>
      </c>
      <c r="Z13" s="150">
        <f t="shared" si="9"/>
        <v>-3.5094261182761988E-2</v>
      </c>
    </row>
    <row r="14" spans="1:26" ht="15.75" thickBot="1" x14ac:dyDescent="0.3">
      <c r="A14" s="141" t="s">
        <v>43</v>
      </c>
      <c r="B14" s="40">
        <v>43651125</v>
      </c>
      <c r="C14" s="42">
        <v>-14809323</v>
      </c>
      <c r="D14" s="44">
        <v>28841802</v>
      </c>
      <c r="E14" s="42">
        <v>-7450574</v>
      </c>
      <c r="F14" s="42">
        <v>2239004</v>
      </c>
      <c r="G14" s="40">
        <v>-3266677</v>
      </c>
      <c r="H14" s="44">
        <v>20363555</v>
      </c>
      <c r="I14" s="42">
        <v>336978</v>
      </c>
      <c r="J14" s="40">
        <v>-49998</v>
      </c>
      <c r="K14" s="44">
        <v>20650535</v>
      </c>
      <c r="L14" s="44">
        <v>8604</v>
      </c>
      <c r="M14" s="40">
        <v>2400000</v>
      </c>
      <c r="N14" s="42" t="s">
        <v>107</v>
      </c>
      <c r="O14" s="142">
        <f t="shared" si="0"/>
        <v>0.66073444842486873</v>
      </c>
      <c r="P14" s="142">
        <f t="shared" si="1"/>
        <v>0.46650699151510988</v>
      </c>
      <c r="Q14" s="143">
        <f t="shared" si="2"/>
        <v>0.47308139251852044</v>
      </c>
      <c r="R14" s="154">
        <f t="shared" si="3"/>
        <v>-7.1128603664314061E-2</v>
      </c>
      <c r="S14" s="154">
        <f t="shared" si="4"/>
        <v>-0.215200223685445</v>
      </c>
      <c r="T14" s="155">
        <f t="shared" si="5"/>
        <v>-0.2474298870354914</v>
      </c>
      <c r="W14" s="161">
        <f t="shared" si="6"/>
        <v>-0.33926555157513122</v>
      </c>
      <c r="X14" s="150">
        <f t="shared" si="7"/>
        <v>-0.17068458143976817</v>
      </c>
      <c r="Y14" s="150">
        <f t="shared" si="8"/>
        <v>5.1293156820127778E-2</v>
      </c>
      <c r="Z14" s="150">
        <f t="shared" si="9"/>
        <v>-7.4836032290118523E-2</v>
      </c>
    </row>
    <row r="15" spans="1:26" ht="15.75" thickBot="1" x14ac:dyDescent="0.3">
      <c r="A15" s="144" t="s">
        <v>82</v>
      </c>
      <c r="B15" s="145">
        <v>22902463</v>
      </c>
      <c r="C15" s="146">
        <v>-7489906</v>
      </c>
      <c r="D15" s="147">
        <v>15412557</v>
      </c>
      <c r="E15" s="146">
        <v>-3644270</v>
      </c>
      <c r="F15" s="146">
        <v>2964548</v>
      </c>
      <c r="G15" s="145">
        <v>0</v>
      </c>
      <c r="H15" s="147">
        <v>14732835</v>
      </c>
      <c r="I15" s="146">
        <v>164539</v>
      </c>
      <c r="J15" s="145">
        <v>2024817</v>
      </c>
      <c r="K15" s="147">
        <v>16922191</v>
      </c>
      <c r="L15" s="147">
        <v>7051</v>
      </c>
      <c r="M15" s="145">
        <v>2400000</v>
      </c>
      <c r="N15" s="146" t="s">
        <v>106</v>
      </c>
      <c r="O15" s="148">
        <f t="shared" si="0"/>
        <v>0.67296504310475258</v>
      </c>
      <c r="P15" s="148">
        <f t="shared" si="1"/>
        <v>0.64328605181023546</v>
      </c>
      <c r="Q15" s="149">
        <f t="shared" si="2"/>
        <v>0.73888083565509965</v>
      </c>
      <c r="R15" s="156">
        <f t="shared" si="3"/>
        <v>0.26611700453597753</v>
      </c>
      <c r="S15" s="156">
        <f t="shared" si="4"/>
        <v>0.56923843810799402</v>
      </c>
      <c r="T15" s="157">
        <f t="shared" si="5"/>
        <v>0.7225702309998443</v>
      </c>
      <c r="W15" s="161">
        <f t="shared" si="6"/>
        <v>-0.32703495689524748</v>
      </c>
      <c r="X15" s="150">
        <f t="shared" si="7"/>
        <v>-0.15912131372071206</v>
      </c>
      <c r="Y15" s="150">
        <f t="shared" si="8"/>
        <v>0.12944232242619494</v>
      </c>
      <c r="Z15" s="150">
        <f t="shared" si="9"/>
        <v>0</v>
      </c>
    </row>
    <row r="16" spans="1:26" ht="15.75" thickBot="1" x14ac:dyDescent="0.3">
      <c r="A16" s="135" t="s">
        <v>84</v>
      </c>
      <c r="B16" s="136">
        <v>73845433</v>
      </c>
      <c r="C16" s="137">
        <v>-29833190</v>
      </c>
      <c r="D16" s="138">
        <v>44012243</v>
      </c>
      <c r="E16" s="137">
        <v>-10499423</v>
      </c>
      <c r="F16" s="137">
        <v>1194254</v>
      </c>
      <c r="G16" s="136">
        <v>0</v>
      </c>
      <c r="H16" s="138">
        <v>34707074</v>
      </c>
      <c r="I16" s="137">
        <v>841201</v>
      </c>
      <c r="J16" s="136">
        <v>1947969</v>
      </c>
      <c r="K16" s="138">
        <v>37300073</v>
      </c>
      <c r="L16" s="138">
        <v>15542</v>
      </c>
      <c r="M16" s="136">
        <v>2400000</v>
      </c>
      <c r="N16" s="137" t="s">
        <v>105</v>
      </c>
      <c r="O16" s="139">
        <f t="shared" si="0"/>
        <v>0.59600494183573949</v>
      </c>
      <c r="P16" s="139">
        <f t="shared" si="1"/>
        <v>0.46999621493180221</v>
      </c>
      <c r="Q16" s="140">
        <f t="shared" si="2"/>
        <v>0.50511008581938976</v>
      </c>
      <c r="R16" s="152"/>
      <c r="S16" s="152"/>
      <c r="T16" s="153"/>
      <c r="W16" s="161">
        <f t="shared" si="6"/>
        <v>-0.40399505816426046</v>
      </c>
      <c r="X16" s="150">
        <f t="shared" si="7"/>
        <v>-0.14218107435296642</v>
      </c>
      <c r="Y16" s="150">
        <f t="shared" si="8"/>
        <v>1.6172347449029109E-2</v>
      </c>
      <c r="Z16" s="150">
        <f t="shared" si="9"/>
        <v>0</v>
      </c>
    </row>
    <row r="17" spans="1:26" ht="15.75" thickBot="1" x14ac:dyDescent="0.3">
      <c r="A17" s="141" t="s">
        <v>85</v>
      </c>
      <c r="B17" s="40">
        <v>59373882</v>
      </c>
      <c r="C17" s="42">
        <v>-21364145</v>
      </c>
      <c r="D17" s="44">
        <v>38009737</v>
      </c>
      <c r="E17" s="42">
        <v>-6551295</v>
      </c>
      <c r="F17" s="42">
        <v>509016</v>
      </c>
      <c r="G17" s="40">
        <v>0</v>
      </c>
      <c r="H17" s="44">
        <v>31967458</v>
      </c>
      <c r="I17" s="42">
        <v>496861</v>
      </c>
      <c r="J17" s="40">
        <v>977884</v>
      </c>
      <c r="K17" s="44">
        <v>33442203</v>
      </c>
      <c r="L17" s="44">
        <v>15542</v>
      </c>
      <c r="M17" s="40">
        <v>2400000</v>
      </c>
      <c r="N17" s="42" t="s">
        <v>104</v>
      </c>
      <c r="O17" s="142">
        <f t="shared" si="0"/>
        <v>0.64017604575695419</v>
      </c>
      <c r="P17" s="142">
        <f t="shared" si="1"/>
        <v>0.53840943059778368</v>
      </c>
      <c r="Q17" s="143">
        <f t="shared" si="2"/>
        <v>0.56324770881580555</v>
      </c>
      <c r="R17" s="154"/>
      <c r="S17" s="154"/>
      <c r="T17" s="155"/>
      <c r="W17" s="161">
        <f t="shared" si="6"/>
        <v>-0.35982395424304581</v>
      </c>
      <c r="X17" s="150">
        <f t="shared" si="7"/>
        <v>-0.11033967763805641</v>
      </c>
      <c r="Y17" s="150">
        <f t="shared" si="8"/>
        <v>8.5730624788859181E-3</v>
      </c>
      <c r="Z17" s="150">
        <f t="shared" si="9"/>
        <v>0</v>
      </c>
    </row>
    <row r="18" spans="1:26" ht="15.75" thickBot="1" x14ac:dyDescent="0.3">
      <c r="A18" s="141" t="s">
        <v>88</v>
      </c>
      <c r="B18" s="40">
        <v>34561975</v>
      </c>
      <c r="C18" s="42">
        <v>-9976992</v>
      </c>
      <c r="D18" s="44">
        <v>24584983</v>
      </c>
      <c r="E18" s="42">
        <v>-4070266</v>
      </c>
      <c r="F18" s="42">
        <v>29890</v>
      </c>
      <c r="G18" s="40">
        <v>0</v>
      </c>
      <c r="H18" s="44">
        <v>20544607</v>
      </c>
      <c r="I18" s="42">
        <v>329412</v>
      </c>
      <c r="J18" s="40">
        <v>852365</v>
      </c>
      <c r="K18" s="44">
        <v>21726384</v>
      </c>
      <c r="L18" s="44">
        <v>9053</v>
      </c>
      <c r="M18" s="40">
        <v>2400000</v>
      </c>
      <c r="N18" s="42" t="s">
        <v>103</v>
      </c>
      <c r="O18" s="142">
        <f t="shared" si="0"/>
        <v>0.71133038548867655</v>
      </c>
      <c r="P18" s="142">
        <f t="shared" si="1"/>
        <v>0.59442803832824942</v>
      </c>
      <c r="Q18" s="143">
        <f t="shared" si="2"/>
        <v>0.62862102064479819</v>
      </c>
      <c r="R18" s="154"/>
      <c r="S18" s="154"/>
      <c r="T18" s="155"/>
      <c r="W18" s="161">
        <f t="shared" si="6"/>
        <v>-0.2886696145113235</v>
      </c>
      <c r="X18" s="150">
        <f t="shared" si="7"/>
        <v>-0.1177671704235652</v>
      </c>
      <c r="Y18" s="150">
        <f t="shared" si="8"/>
        <v>8.6482326313817425E-4</v>
      </c>
      <c r="Z18" s="150">
        <f t="shared" si="9"/>
        <v>0</v>
      </c>
    </row>
    <row r="19" spans="1:26" ht="15.75" thickBot="1" x14ac:dyDescent="0.3">
      <c r="A19" s="144" t="s">
        <v>94</v>
      </c>
      <c r="B19" s="145">
        <v>10134002</v>
      </c>
      <c r="C19" s="146">
        <v>-4747589</v>
      </c>
      <c r="D19" s="147">
        <v>5386413</v>
      </c>
      <c r="E19" s="146">
        <v>-1197587</v>
      </c>
      <c r="F19" s="146">
        <v>0</v>
      </c>
      <c r="G19" s="145">
        <v>-34542</v>
      </c>
      <c r="H19" s="147">
        <v>4154284</v>
      </c>
      <c r="I19" s="146">
        <v>187215</v>
      </c>
      <c r="J19" s="145">
        <v>5389</v>
      </c>
      <c r="K19" s="147">
        <v>4346888</v>
      </c>
      <c r="L19" s="147">
        <v>1811</v>
      </c>
      <c r="M19" s="145">
        <v>2400000</v>
      </c>
      <c r="N19" s="146" t="s">
        <v>102</v>
      </c>
      <c r="O19" s="148">
        <f t="shared" si="0"/>
        <v>0.53151884122383242</v>
      </c>
      <c r="P19" s="148">
        <f t="shared" si="1"/>
        <v>0.40993518651367938</v>
      </c>
      <c r="Q19" s="149">
        <f t="shared" si="2"/>
        <v>0.42894090607047441</v>
      </c>
      <c r="R19" s="156"/>
      <c r="S19" s="156"/>
      <c r="T19" s="157"/>
      <c r="W19" s="161">
        <f t="shared" si="6"/>
        <v>-0.46848115877616758</v>
      </c>
      <c r="X19" s="150">
        <f t="shared" si="7"/>
        <v>-0.11817512962795942</v>
      </c>
      <c r="Y19" s="150">
        <f t="shared" si="8"/>
        <v>0</v>
      </c>
      <c r="Z19" s="150">
        <f t="shared" si="9"/>
        <v>-3.4085250821935895E-3</v>
      </c>
    </row>
    <row r="22" spans="1:26" ht="15.75" thickBot="1" x14ac:dyDescent="0.3">
      <c r="G22" t="s">
        <v>161</v>
      </c>
      <c r="H22" t="s">
        <v>160</v>
      </c>
    </row>
    <row r="23" spans="1:26" ht="15.75" thickBot="1" x14ac:dyDescent="0.3">
      <c r="C23" s="34" t="s">
        <v>94</v>
      </c>
      <c r="D23" s="150">
        <v>0.42894090607047441</v>
      </c>
      <c r="E23" s="142">
        <v>0.53151884122383242</v>
      </c>
      <c r="H23">
        <v>18</v>
      </c>
    </row>
    <row r="24" spans="1:26" ht="15.75" thickBot="1" x14ac:dyDescent="0.3">
      <c r="C24" s="131" t="s">
        <v>88</v>
      </c>
      <c r="D24" s="150">
        <v>0.62862102064479819</v>
      </c>
      <c r="E24" s="142">
        <v>0.71133038548867655</v>
      </c>
      <c r="H24">
        <v>17</v>
      </c>
    </row>
    <row r="25" spans="1:26" ht="15.75" thickBot="1" x14ac:dyDescent="0.3">
      <c r="C25" s="135" t="s">
        <v>85</v>
      </c>
      <c r="D25" s="150">
        <v>0.56324770881580555</v>
      </c>
      <c r="E25" s="139">
        <v>0.64017604575695419</v>
      </c>
      <c r="H25">
        <v>16</v>
      </c>
    </row>
    <row r="26" spans="1:26" ht="15.75" thickBot="1" x14ac:dyDescent="0.3">
      <c r="C26" s="141" t="s">
        <v>84</v>
      </c>
      <c r="D26" s="150">
        <v>0.50511008581938976</v>
      </c>
      <c r="E26" s="142">
        <v>0.59600494183573949</v>
      </c>
      <c r="H26">
        <v>15</v>
      </c>
    </row>
    <row r="27" spans="1:26" ht="15.75" thickBot="1" x14ac:dyDescent="0.3">
      <c r="C27" s="141" t="s">
        <v>82</v>
      </c>
      <c r="D27" s="150">
        <v>0.73888083565509965</v>
      </c>
      <c r="E27" s="142">
        <v>0.67296504310475258</v>
      </c>
      <c r="H27">
        <v>14</v>
      </c>
    </row>
    <row r="28" spans="1:26" ht="15.75" thickBot="1" x14ac:dyDescent="0.3">
      <c r="C28" s="144" t="s">
        <v>43</v>
      </c>
      <c r="D28" s="150">
        <v>0.47308139251852044</v>
      </c>
      <c r="E28" s="148">
        <v>0.66073444842486873</v>
      </c>
      <c r="H28">
        <v>13</v>
      </c>
    </row>
    <row r="29" spans="1:26" ht="15.75" thickBot="1" x14ac:dyDescent="0.3">
      <c r="C29" s="135" t="s">
        <v>42</v>
      </c>
      <c r="D29" s="150">
        <v>0.42933039589346983</v>
      </c>
      <c r="E29" s="139">
        <v>0.59551984008348968</v>
      </c>
      <c r="H29">
        <v>12</v>
      </c>
    </row>
    <row r="30" spans="1:26" ht="15.75" thickBot="1" x14ac:dyDescent="0.3">
      <c r="C30" s="141" t="s">
        <v>41</v>
      </c>
      <c r="D30" s="150">
        <v>0.37661926625233039</v>
      </c>
      <c r="E30" s="142">
        <v>0.54655036934359247</v>
      </c>
      <c r="H30">
        <v>11</v>
      </c>
    </row>
    <row r="31" spans="1:26" ht="15.75" thickBot="1" x14ac:dyDescent="0.3">
      <c r="C31" s="141" t="s">
        <v>40</v>
      </c>
      <c r="D31" s="150">
        <v>0.51016662328027307</v>
      </c>
      <c r="E31" s="142">
        <v>0.58353548854023107</v>
      </c>
      <c r="H31">
        <v>10</v>
      </c>
    </row>
    <row r="32" spans="1:26" ht="15.75" thickBot="1" x14ac:dyDescent="0.3">
      <c r="C32" s="144" t="s">
        <v>39</v>
      </c>
      <c r="D32" s="150">
        <v>0.56328347015135471</v>
      </c>
      <c r="E32" s="148">
        <v>0.58282495334619577</v>
      </c>
      <c r="H32">
        <v>9</v>
      </c>
    </row>
    <row r="33" spans="3:8" ht="15.75" thickBot="1" x14ac:dyDescent="0.3">
      <c r="C33" s="135" t="s">
        <v>38</v>
      </c>
      <c r="D33" s="150">
        <v>0.50630447211352836</v>
      </c>
      <c r="E33" s="139">
        <v>0.60269211762827024</v>
      </c>
      <c r="H33">
        <v>8</v>
      </c>
    </row>
    <row r="34" spans="3:8" ht="15.75" thickBot="1" x14ac:dyDescent="0.3">
      <c r="C34" s="141" t="s">
        <v>37</v>
      </c>
      <c r="D34" s="150">
        <v>0.40428370016977999</v>
      </c>
      <c r="E34" s="142">
        <v>0.57172253038452225</v>
      </c>
      <c r="H34">
        <v>7</v>
      </c>
    </row>
    <row r="35" spans="3:8" ht="15.75" thickBot="1" x14ac:dyDescent="0.3">
      <c r="C35" s="141" t="s">
        <v>33</v>
      </c>
      <c r="D35" s="150">
        <v>0.43082910756835946</v>
      </c>
      <c r="E35" s="142">
        <v>0.61793918720301122</v>
      </c>
      <c r="H35">
        <v>6</v>
      </c>
    </row>
    <row r="36" spans="3:8" ht="15.75" thickBot="1" x14ac:dyDescent="0.3">
      <c r="C36" s="144" t="s">
        <v>36</v>
      </c>
      <c r="D36" s="150">
        <v>0.37921951036223411</v>
      </c>
      <c r="E36" s="148">
        <v>0.54222031462467346</v>
      </c>
      <c r="H36">
        <v>5</v>
      </c>
    </row>
    <row r="37" spans="3:8" ht="15.75" thickBot="1" x14ac:dyDescent="0.3">
      <c r="C37" s="135" t="s">
        <v>35</v>
      </c>
      <c r="D37" s="150">
        <v>0.32871049154038179</v>
      </c>
      <c r="E37" s="139">
        <v>0.46813693107209642</v>
      </c>
      <c r="H37">
        <v>4</v>
      </c>
    </row>
    <row r="38" spans="3:8" ht="15.75" thickBot="1" x14ac:dyDescent="0.3">
      <c r="C38" s="141" t="s">
        <v>34</v>
      </c>
      <c r="D38" s="150">
        <v>0.15903131107677951</v>
      </c>
      <c r="E38" s="142">
        <v>0.31357788987798707</v>
      </c>
      <c r="H38">
        <v>3</v>
      </c>
    </row>
    <row r="39" spans="3:8" ht="15.75" thickBot="1" x14ac:dyDescent="0.3">
      <c r="C39" s="141" t="s">
        <v>32</v>
      </c>
      <c r="D39" s="150">
        <v>0.15785526952641205</v>
      </c>
      <c r="E39" s="130">
        <v>0.36493588996388204</v>
      </c>
      <c r="H39">
        <v>2</v>
      </c>
    </row>
    <row r="40" spans="3:8" ht="15.75" thickBot="1" x14ac:dyDescent="0.3">
      <c r="C40" s="144" t="s">
        <v>29</v>
      </c>
      <c r="D40" s="150">
        <v>0.10690516922419611</v>
      </c>
      <c r="E40" s="148">
        <v>0.29961785810364189</v>
      </c>
      <c r="H40">
        <v>1</v>
      </c>
    </row>
  </sheetData>
  <autoFilter ref="G22:H40" xr:uid="{0FA48699-FFFD-44DC-9FF9-86DEF4CC1EE8}">
    <sortState xmlns:xlrd2="http://schemas.microsoft.com/office/spreadsheetml/2017/richdata2" ref="G23:H40">
      <sortCondition descending="1" ref="H22:H4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EF99-733B-475D-B701-80C922234A11}">
  <dimension ref="A1:R30"/>
  <sheetViews>
    <sheetView rightToLeft="1" tabSelected="1" topLeftCell="A10" workbookViewId="0">
      <selection activeCell="M28" sqref="M28"/>
    </sheetView>
  </sheetViews>
  <sheetFormatPr defaultRowHeight="15" x14ac:dyDescent="0.25"/>
  <cols>
    <col min="1" max="1" width="10.140625" bestFit="1" customWidth="1"/>
    <col min="2" max="2" width="15.42578125" bestFit="1" customWidth="1"/>
    <col min="3" max="3" width="17" bestFit="1" customWidth="1"/>
    <col min="4" max="4" width="15.42578125" bestFit="1" customWidth="1"/>
    <col min="5" max="5" width="17" bestFit="1" customWidth="1"/>
    <col min="6" max="6" width="15.5703125" bestFit="1" customWidth="1"/>
    <col min="7" max="7" width="15.42578125" bestFit="1" customWidth="1"/>
    <col min="8" max="8" width="16.85546875" bestFit="1" customWidth="1"/>
    <col min="9" max="9" width="15.28515625" bestFit="1" customWidth="1"/>
    <col min="10" max="10" width="16.85546875" bestFit="1" customWidth="1"/>
    <col min="11" max="11" width="15.28515625" bestFit="1" customWidth="1"/>
    <col min="12" max="12" width="15" bestFit="1" customWidth="1"/>
    <col min="13" max="13" width="14.28515625" bestFit="1" customWidth="1"/>
    <col min="14" max="14" width="15" bestFit="1" customWidth="1"/>
    <col min="15" max="15" width="12.42578125" bestFit="1" customWidth="1"/>
    <col min="16" max="16" width="10.140625" bestFit="1" customWidth="1"/>
    <col min="17" max="17" width="18.7109375" bestFit="1" customWidth="1"/>
    <col min="18" max="19" width="11.85546875" bestFit="1" customWidth="1"/>
    <col min="20" max="20" width="10.140625" bestFit="1" customWidth="1"/>
    <col min="21" max="21" width="11.140625" bestFit="1" customWidth="1"/>
    <col min="22" max="23" width="11.85546875" bestFit="1" customWidth="1"/>
    <col min="24" max="24" width="10.140625" bestFit="1" customWidth="1"/>
    <col min="25" max="25" width="11.140625" bestFit="1" customWidth="1"/>
  </cols>
  <sheetData>
    <row r="1" spans="1:18" ht="22.5" customHeight="1" thickBot="1" x14ac:dyDescent="0.3">
      <c r="A1" s="123" t="s">
        <v>140</v>
      </c>
      <c r="B1" s="123" t="s">
        <v>141</v>
      </c>
      <c r="C1" s="123" t="s">
        <v>143</v>
      </c>
      <c r="D1" s="123" t="s">
        <v>145</v>
      </c>
      <c r="E1" s="123" t="s">
        <v>146</v>
      </c>
      <c r="F1" s="123" t="s">
        <v>142</v>
      </c>
      <c r="G1" s="123" t="s">
        <v>144</v>
      </c>
      <c r="H1" s="123" t="s">
        <v>147</v>
      </c>
      <c r="I1" s="123" t="s">
        <v>148</v>
      </c>
      <c r="J1" s="125" t="s">
        <v>149</v>
      </c>
    </row>
    <row r="2" spans="1:18" ht="15.75" thickBot="1" x14ac:dyDescent="0.3">
      <c r="A2" s="123">
        <v>1400</v>
      </c>
      <c r="B2" s="124">
        <v>2514087.9500000002</v>
      </c>
      <c r="C2" s="124">
        <v>2447957.62</v>
      </c>
      <c r="D2" s="158">
        <v>78365203.479298785</v>
      </c>
      <c r="E2" s="124">
        <v>191834697</v>
      </c>
      <c r="F2" s="124">
        <v>5474260</v>
      </c>
      <c r="G2" s="124">
        <v>990671</v>
      </c>
      <c r="H2" s="158">
        <v>801222</v>
      </c>
      <c r="I2" s="124">
        <v>793747</v>
      </c>
      <c r="J2" s="127">
        <v>192628444</v>
      </c>
    </row>
    <row r="3" spans="1:18" ht="15.75" thickBot="1" x14ac:dyDescent="0.3">
      <c r="A3" s="123">
        <v>1399</v>
      </c>
      <c r="B3" s="124">
        <v>3015057</v>
      </c>
      <c r="C3" s="124">
        <v>3015422</v>
      </c>
      <c r="D3" s="158">
        <v>47166403.243061833</v>
      </c>
      <c r="E3" s="124">
        <v>142226610</v>
      </c>
      <c r="F3" s="124">
        <v>6380734</v>
      </c>
      <c r="G3" s="124">
        <v>1258274</v>
      </c>
      <c r="H3" s="158">
        <v>801223</v>
      </c>
      <c r="I3" s="124">
        <v>1008158</v>
      </c>
      <c r="J3" s="127">
        <v>143234768</v>
      </c>
    </row>
    <row r="4" spans="1:18" ht="15.75" thickBot="1" x14ac:dyDescent="0.3">
      <c r="A4" s="123">
        <v>1398</v>
      </c>
      <c r="B4" s="124">
        <v>2776802</v>
      </c>
      <c r="C4" s="124">
        <v>2818825</v>
      </c>
      <c r="D4" s="158">
        <v>27221866</v>
      </c>
      <c r="E4" s="124">
        <v>76733677</v>
      </c>
      <c r="F4" s="124">
        <v>5737584</v>
      </c>
      <c r="G4" s="124">
        <v>1215060</v>
      </c>
      <c r="H4" s="158">
        <v>702712</v>
      </c>
      <c r="I4" s="124">
        <v>853837</v>
      </c>
      <c r="J4" s="127">
        <v>77587514</v>
      </c>
    </row>
    <row r="5" spans="1:18" ht="15.75" thickBot="1" x14ac:dyDescent="0.3">
      <c r="A5" s="123">
        <v>1397</v>
      </c>
      <c r="B5" s="124">
        <v>2904594</v>
      </c>
      <c r="C5" s="124">
        <v>2867921</v>
      </c>
      <c r="D5" s="158">
        <v>25449222</v>
      </c>
      <c r="E5" s="124">
        <v>72986359</v>
      </c>
      <c r="F5" s="124">
        <v>6155314</v>
      </c>
      <c r="G5" s="124">
        <v>1934147</v>
      </c>
      <c r="H5" s="158">
        <v>444119</v>
      </c>
      <c r="I5" s="124">
        <v>858992</v>
      </c>
      <c r="J5" s="127">
        <v>73845351</v>
      </c>
    </row>
    <row r="6" spans="1:18" x14ac:dyDescent="0.25">
      <c r="A6" s="94"/>
      <c r="B6" s="94"/>
      <c r="C6" s="94"/>
      <c r="D6" s="94"/>
      <c r="E6" s="94"/>
      <c r="F6" s="94"/>
      <c r="G6" s="94"/>
    </row>
    <row r="7" spans="1:18" x14ac:dyDescent="0.25">
      <c r="A7" s="94"/>
      <c r="B7" s="94"/>
      <c r="C7" s="94"/>
      <c r="D7" s="94"/>
      <c r="E7" s="94"/>
      <c r="F7" s="94"/>
      <c r="G7" s="94"/>
    </row>
    <row r="8" spans="1:18" x14ac:dyDescent="0.25">
      <c r="A8" s="94"/>
      <c r="B8" s="94"/>
      <c r="C8" s="94"/>
      <c r="D8" s="94"/>
      <c r="E8" s="94"/>
      <c r="F8" s="94"/>
      <c r="G8" s="94"/>
    </row>
    <row r="9" spans="1:18" ht="27" customHeight="1" x14ac:dyDescent="0.25">
      <c r="A9" s="94"/>
      <c r="B9" s="94"/>
      <c r="C9" s="94"/>
      <c r="D9" s="94"/>
      <c r="E9" s="94"/>
      <c r="F9" s="94"/>
      <c r="G9" s="94"/>
    </row>
    <row r="10" spans="1:18" ht="36" customHeight="1" thickBot="1" x14ac:dyDescent="0.3"/>
    <row r="11" spans="1:18" ht="36" customHeight="1" thickBot="1" x14ac:dyDescent="0.3">
      <c r="A11" s="109" t="s">
        <v>0</v>
      </c>
      <c r="B11" s="110"/>
      <c r="C11" s="111" t="s">
        <v>156</v>
      </c>
      <c r="D11" s="112"/>
      <c r="E11" s="112"/>
      <c r="F11" s="110"/>
    </row>
    <row r="12" spans="1:18" ht="36" customHeight="1" thickBot="1" x14ac:dyDescent="0.3">
      <c r="A12" s="113" t="s">
        <v>121</v>
      </c>
      <c r="B12" s="37" t="s">
        <v>122</v>
      </c>
      <c r="C12" s="37" t="s">
        <v>124</v>
      </c>
      <c r="D12" s="37" t="s">
        <v>123</v>
      </c>
      <c r="E12" s="37" t="s">
        <v>126</v>
      </c>
      <c r="F12" s="37" t="s">
        <v>125</v>
      </c>
    </row>
    <row r="13" spans="1:18" ht="36" customHeight="1" thickBot="1" x14ac:dyDescent="0.3">
      <c r="A13" s="38" t="s">
        <v>127</v>
      </c>
      <c r="B13" s="3"/>
      <c r="C13" s="3"/>
      <c r="D13" s="3"/>
      <c r="E13" s="3"/>
      <c r="F13" s="3"/>
    </row>
    <row r="14" spans="1:18" ht="36" customHeight="1" thickBot="1" x14ac:dyDescent="0.3">
      <c r="A14" s="39" t="s">
        <v>128</v>
      </c>
      <c r="B14" s="12" t="s">
        <v>129</v>
      </c>
      <c r="C14" s="114">
        <v>131829.07999999999</v>
      </c>
      <c r="D14" s="114">
        <v>131829.07999999999</v>
      </c>
      <c r="E14" s="40">
        <v>66988649</v>
      </c>
      <c r="F14" s="40">
        <v>8831052</v>
      </c>
      <c r="G14" s="123" t="s">
        <v>141</v>
      </c>
      <c r="H14" s="123" t="s">
        <v>143</v>
      </c>
      <c r="I14" s="123" t="s">
        <v>145</v>
      </c>
      <c r="J14" s="123" t="s">
        <v>146</v>
      </c>
      <c r="K14" s="123" t="s">
        <v>142</v>
      </c>
      <c r="L14" s="123" t="s">
        <v>144</v>
      </c>
      <c r="M14" s="123" t="s">
        <v>147</v>
      </c>
      <c r="N14" s="123" t="s">
        <v>148</v>
      </c>
      <c r="O14" s="125" t="s">
        <v>149</v>
      </c>
    </row>
    <row r="15" spans="1:18" ht="15.75" thickBot="1" x14ac:dyDescent="0.3">
      <c r="A15" s="41" t="s">
        <v>130</v>
      </c>
      <c r="B15" s="52" t="s">
        <v>129</v>
      </c>
      <c r="C15" s="42">
        <v>4539761</v>
      </c>
      <c r="D15" s="42">
        <v>765937</v>
      </c>
      <c r="E15" s="42">
        <v>1802749</v>
      </c>
      <c r="F15" s="42">
        <v>1380792</v>
      </c>
      <c r="G15" s="159">
        <f>C14+C19</f>
        <v>2106821</v>
      </c>
      <c r="H15" s="160">
        <f>D14+D19</f>
        <v>2070022.2000000002</v>
      </c>
      <c r="I15" s="128">
        <f>J15/H15*1000000</f>
        <v>83358809.388614282</v>
      </c>
      <c r="J15" s="51">
        <f>F14+F19</f>
        <v>172554586</v>
      </c>
      <c r="K15" s="51">
        <f>C15</f>
        <v>4539761</v>
      </c>
      <c r="L15" s="51">
        <f t="shared" ref="L15:N15" si="0">D15</f>
        <v>765937</v>
      </c>
      <c r="M15" s="51">
        <f t="shared" si="0"/>
        <v>1802749</v>
      </c>
      <c r="N15" s="51">
        <f t="shared" si="0"/>
        <v>1380792</v>
      </c>
      <c r="O15" s="51">
        <f>N15+J15</f>
        <v>173935378</v>
      </c>
      <c r="Q15" s="128">
        <f>O15/9*12</f>
        <v>231913837.33333334</v>
      </c>
      <c r="R15" t="s">
        <v>158</v>
      </c>
    </row>
    <row r="16" spans="1:18" ht="15.75" thickBot="1" x14ac:dyDescent="0.3">
      <c r="A16" s="115"/>
      <c r="B16" s="116"/>
      <c r="C16" s="116"/>
      <c r="D16" s="116"/>
      <c r="E16" s="116"/>
      <c r="F16" s="116"/>
      <c r="Q16" s="128">
        <f>Q15*-70%</f>
        <v>-162339686.13333333</v>
      </c>
    </row>
    <row r="17" spans="1:17" ht="23.25" thickBot="1" x14ac:dyDescent="0.3">
      <c r="A17" s="43" t="s">
        <v>131</v>
      </c>
      <c r="B17" s="107"/>
      <c r="C17" s="117">
        <v>0</v>
      </c>
      <c r="D17" s="118">
        <v>897766.08</v>
      </c>
      <c r="E17" s="107"/>
      <c r="F17" s="44">
        <v>10211844</v>
      </c>
      <c r="Q17" s="126">
        <f>Q15+Q16</f>
        <v>69574151.200000018</v>
      </c>
    </row>
    <row r="18" spans="1:17" ht="23.25" thickBot="1" x14ac:dyDescent="0.3">
      <c r="A18" s="38" t="s">
        <v>132</v>
      </c>
      <c r="B18" s="3"/>
      <c r="C18" s="3"/>
      <c r="D18" s="3"/>
      <c r="E18" s="3"/>
      <c r="F18" s="3"/>
      <c r="Q18" s="130">
        <f>Q17/Q15</f>
        <v>0.30000000000000004</v>
      </c>
    </row>
    <row r="19" spans="1:17" ht="15.75" thickBot="1" x14ac:dyDescent="0.3">
      <c r="A19" s="41" t="s">
        <v>128</v>
      </c>
      <c r="B19" s="52" t="s">
        <v>129</v>
      </c>
      <c r="C19" s="119">
        <v>1974991.92</v>
      </c>
      <c r="D19" s="119">
        <v>1938193.12</v>
      </c>
      <c r="E19" s="42">
        <v>84472250</v>
      </c>
      <c r="F19" s="42">
        <v>163723534</v>
      </c>
    </row>
    <row r="20" spans="1:17" ht="15.75" thickBot="1" x14ac:dyDescent="0.3">
      <c r="A20" s="115"/>
      <c r="B20" s="116"/>
      <c r="C20" s="116"/>
      <c r="D20" s="116"/>
      <c r="E20" s="116"/>
      <c r="F20" s="116"/>
    </row>
    <row r="21" spans="1:17" ht="23.25" thickBot="1" x14ac:dyDescent="0.3">
      <c r="A21" s="43" t="s">
        <v>133</v>
      </c>
      <c r="B21" s="107"/>
      <c r="C21" s="117">
        <v>0</v>
      </c>
      <c r="D21" s="118">
        <v>1938193.12</v>
      </c>
      <c r="E21" s="107"/>
      <c r="F21" s="44">
        <v>163723534</v>
      </c>
      <c r="M21">
        <v>350</v>
      </c>
      <c r="P21" s="162">
        <f>I15/Q21</f>
        <v>274.05605929839294</v>
      </c>
      <c r="Q21" s="163">
        <v>304167</v>
      </c>
    </row>
    <row r="22" spans="1:17" ht="34.5" thickBot="1" x14ac:dyDescent="0.3">
      <c r="A22" s="38" t="s">
        <v>134</v>
      </c>
      <c r="B22" s="3"/>
      <c r="C22" s="3"/>
      <c r="D22" s="3"/>
      <c r="E22" s="3"/>
      <c r="F22" s="3"/>
      <c r="J22" s="162">
        <f>K22*-0.7</f>
        <v>-166005877.96849629</v>
      </c>
      <c r="K22" s="164">
        <f>L22*C2/1000000</f>
        <v>237151254.24070901</v>
      </c>
      <c r="L22">
        <f>M22*Q21</f>
        <v>96877189.5</v>
      </c>
      <c r="M22">
        <f>M21*0.91</f>
        <v>318.5</v>
      </c>
      <c r="O22" s="162">
        <f>P21/P22</f>
        <v>0.91352019766130976</v>
      </c>
      <c r="P22">
        <v>300</v>
      </c>
    </row>
    <row r="23" spans="1:17" ht="15.75" thickBot="1" x14ac:dyDescent="0.3">
      <c r="A23" s="115"/>
      <c r="B23" s="116"/>
      <c r="C23" s="116"/>
      <c r="D23" s="116"/>
      <c r="E23" s="116"/>
      <c r="F23" s="116"/>
    </row>
    <row r="24" spans="1:17" ht="23.25" thickBot="1" x14ac:dyDescent="0.3">
      <c r="A24" s="43" t="s">
        <v>135</v>
      </c>
      <c r="B24" s="107"/>
      <c r="C24" s="117">
        <v>0</v>
      </c>
      <c r="D24" s="117">
        <v>0</v>
      </c>
      <c r="E24" s="107"/>
      <c r="F24" s="117">
        <v>0</v>
      </c>
      <c r="I24">
        <v>2400000000</v>
      </c>
      <c r="K24" s="162">
        <f>K22+J22</f>
        <v>71145376.272212714</v>
      </c>
    </row>
    <row r="25" spans="1:17" ht="23.25" thickBot="1" x14ac:dyDescent="0.3">
      <c r="A25" s="38" t="s">
        <v>136</v>
      </c>
      <c r="B25" s="3"/>
      <c r="C25" s="3"/>
      <c r="D25" s="3"/>
      <c r="E25" s="3"/>
      <c r="F25" s="3"/>
      <c r="I25">
        <v>120000</v>
      </c>
    </row>
    <row r="26" spans="1:17" ht="15.75" thickBot="1" x14ac:dyDescent="0.3">
      <c r="A26" s="115"/>
      <c r="B26" s="116"/>
      <c r="C26" s="116"/>
      <c r="D26" s="116"/>
      <c r="E26" s="116"/>
      <c r="F26" s="116"/>
      <c r="I26">
        <f>I24*I25/1000000</f>
        <v>288000000</v>
      </c>
      <c r="M26" s="162">
        <f>K22/7</f>
        <v>33878750.605815575</v>
      </c>
    </row>
    <row r="27" spans="1:17" ht="34.5" thickBot="1" x14ac:dyDescent="0.3">
      <c r="A27" s="43" t="s">
        <v>137</v>
      </c>
      <c r="B27" s="107"/>
      <c r="C27" s="107"/>
      <c r="D27" s="117">
        <v>0</v>
      </c>
      <c r="E27" s="107"/>
      <c r="F27" s="117">
        <v>0</v>
      </c>
      <c r="J27" s="162">
        <f>I26/K24</f>
        <v>4.0480494318853477</v>
      </c>
      <c r="M27" s="162">
        <f>M26/I24*1000000</f>
        <v>14116.146085756491</v>
      </c>
    </row>
    <row r="28" spans="1:17" ht="15.75" thickBot="1" x14ac:dyDescent="0.3">
      <c r="A28" s="39" t="s">
        <v>138</v>
      </c>
      <c r="B28" s="12"/>
      <c r="C28" s="3"/>
      <c r="D28" s="3"/>
      <c r="E28" s="3"/>
      <c r="F28" s="45">
        <v>0</v>
      </c>
    </row>
    <row r="29" spans="1:17" ht="15.75" thickBot="1" x14ac:dyDescent="0.3">
      <c r="A29" s="120" t="s">
        <v>139</v>
      </c>
      <c r="B29" s="108"/>
      <c r="C29" s="108"/>
      <c r="D29" s="108"/>
      <c r="E29" s="108"/>
      <c r="F29" s="121">
        <v>173935378</v>
      </c>
    </row>
    <row r="30" spans="1:17" x14ac:dyDescent="0.25">
      <c r="A30" s="122" t="s">
        <v>157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</sheetData>
  <mergeCells count="2">
    <mergeCell ref="A11:B11"/>
    <mergeCell ref="C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9115-F44E-41AF-A54D-B4E530661AE2}">
  <dimension ref="A1:D248"/>
  <sheetViews>
    <sheetView rightToLeft="1" topLeftCell="A4" workbookViewId="0">
      <selection activeCell="A36" sqref="A36"/>
    </sheetView>
  </sheetViews>
  <sheetFormatPr defaultRowHeight="15" x14ac:dyDescent="0.25"/>
  <cols>
    <col min="1" max="2" width="10.7109375" bestFit="1" customWidth="1"/>
    <col min="4" max="4" width="20.42578125" customWidth="1"/>
  </cols>
  <sheetData>
    <row r="1" spans="1:3" x14ac:dyDescent="0.25">
      <c r="B1" t="s">
        <v>100</v>
      </c>
      <c r="C1" t="s">
        <v>101</v>
      </c>
    </row>
    <row r="2" spans="1:3" x14ac:dyDescent="0.25">
      <c r="A2" s="105">
        <v>43183</v>
      </c>
      <c r="B2" s="106">
        <v>43183</v>
      </c>
      <c r="C2">
        <v>51020</v>
      </c>
    </row>
    <row r="3" spans="1:3" x14ac:dyDescent="0.25">
      <c r="A3" s="105">
        <v>43190</v>
      </c>
      <c r="B3" s="106">
        <v>43190</v>
      </c>
      <c r="C3">
        <v>50940</v>
      </c>
    </row>
    <row r="4" spans="1:3" x14ac:dyDescent="0.25">
      <c r="A4" s="105">
        <v>43197</v>
      </c>
      <c r="B4" s="106">
        <v>43197</v>
      </c>
      <c r="C4">
        <v>54500</v>
      </c>
    </row>
    <row r="5" spans="1:3" x14ac:dyDescent="0.25">
      <c r="A5" s="105">
        <v>43205</v>
      </c>
      <c r="B5" s="106">
        <v>43205</v>
      </c>
      <c r="C5">
        <v>54700</v>
      </c>
    </row>
    <row r="6" spans="1:3" x14ac:dyDescent="0.25">
      <c r="A6" s="105">
        <v>43212</v>
      </c>
      <c r="B6" s="106">
        <v>43212</v>
      </c>
      <c r="C6">
        <v>55800</v>
      </c>
    </row>
    <row r="7" spans="1:3" x14ac:dyDescent="0.25">
      <c r="A7" s="105">
        <v>43219</v>
      </c>
      <c r="B7" s="106">
        <v>43219</v>
      </c>
      <c r="C7">
        <v>65100</v>
      </c>
    </row>
    <row r="8" spans="1:3" x14ac:dyDescent="0.25">
      <c r="A8" s="105">
        <v>43226</v>
      </c>
      <c r="B8" s="106">
        <v>43226</v>
      </c>
      <c r="C8">
        <v>66400</v>
      </c>
    </row>
    <row r="9" spans="1:3" x14ac:dyDescent="0.25">
      <c r="A9" s="105">
        <v>43233</v>
      </c>
      <c r="B9" s="106">
        <v>43233</v>
      </c>
      <c r="C9">
        <v>62500</v>
      </c>
    </row>
    <row r="10" spans="1:3" x14ac:dyDescent="0.25">
      <c r="A10" s="105">
        <v>43240</v>
      </c>
      <c r="B10" s="106">
        <v>43240</v>
      </c>
      <c r="C10">
        <v>62500</v>
      </c>
    </row>
    <row r="11" spans="1:3" x14ac:dyDescent="0.25">
      <c r="A11" s="105">
        <v>43247</v>
      </c>
      <c r="B11" s="106">
        <v>43247</v>
      </c>
      <c r="C11">
        <v>64300</v>
      </c>
    </row>
    <row r="12" spans="1:3" x14ac:dyDescent="0.25">
      <c r="A12" s="105">
        <v>43254</v>
      </c>
      <c r="B12" s="106">
        <v>43254</v>
      </c>
      <c r="C12">
        <v>65500</v>
      </c>
    </row>
    <row r="13" spans="1:3" x14ac:dyDescent="0.25">
      <c r="A13" s="105">
        <v>43261</v>
      </c>
      <c r="B13" s="106">
        <v>43261</v>
      </c>
      <c r="C13">
        <v>69500</v>
      </c>
    </row>
    <row r="14" spans="1:3" x14ac:dyDescent="0.25">
      <c r="A14" s="105">
        <v>43268</v>
      </c>
      <c r="B14" s="106">
        <v>43268</v>
      </c>
      <c r="C14">
        <v>79200</v>
      </c>
    </row>
    <row r="15" spans="1:3" x14ac:dyDescent="0.25">
      <c r="A15" s="105">
        <v>43275</v>
      </c>
      <c r="B15" s="106">
        <v>43275</v>
      </c>
      <c r="C15">
        <v>80450</v>
      </c>
    </row>
    <row r="16" spans="1:3" x14ac:dyDescent="0.25">
      <c r="A16" s="105">
        <v>43282</v>
      </c>
      <c r="B16" s="106">
        <v>43282</v>
      </c>
      <c r="C16">
        <v>80000</v>
      </c>
    </row>
    <row r="17" spans="1:3" x14ac:dyDescent="0.25">
      <c r="A17" s="105">
        <v>43289</v>
      </c>
      <c r="B17" s="106">
        <v>43289</v>
      </c>
      <c r="C17">
        <v>80800</v>
      </c>
    </row>
    <row r="18" spans="1:3" x14ac:dyDescent="0.25">
      <c r="A18" s="105">
        <v>43296</v>
      </c>
      <c r="B18" s="106">
        <v>43296</v>
      </c>
      <c r="C18">
        <v>84300</v>
      </c>
    </row>
    <row r="19" spans="1:3" x14ac:dyDescent="0.25">
      <c r="A19" s="105">
        <v>43303</v>
      </c>
      <c r="B19" s="106">
        <v>43303</v>
      </c>
      <c r="C19">
        <v>97900</v>
      </c>
    </row>
    <row r="20" spans="1:3" x14ac:dyDescent="0.25">
      <c r="A20" s="105">
        <v>43310</v>
      </c>
      <c r="B20" s="106">
        <v>43310</v>
      </c>
      <c r="C20">
        <v>100000</v>
      </c>
    </row>
    <row r="21" spans="1:3" x14ac:dyDescent="0.25">
      <c r="A21" s="105">
        <v>43317</v>
      </c>
      <c r="B21" s="106">
        <v>43317</v>
      </c>
      <c r="C21">
        <v>108000</v>
      </c>
    </row>
    <row r="22" spans="1:3" x14ac:dyDescent="0.25">
      <c r="A22" s="105">
        <v>43324</v>
      </c>
      <c r="B22" s="106">
        <v>43324</v>
      </c>
      <c r="C22">
        <v>105500</v>
      </c>
    </row>
    <row r="23" spans="1:3" x14ac:dyDescent="0.25">
      <c r="A23" s="105">
        <v>43331</v>
      </c>
      <c r="B23" s="106">
        <v>43331</v>
      </c>
      <c r="C23">
        <v>106500</v>
      </c>
    </row>
    <row r="24" spans="1:3" x14ac:dyDescent="0.25">
      <c r="A24" s="105">
        <v>43338</v>
      </c>
      <c r="B24" s="106">
        <v>43338</v>
      </c>
      <c r="C24">
        <v>112500</v>
      </c>
    </row>
    <row r="25" spans="1:3" x14ac:dyDescent="0.25">
      <c r="A25" s="105">
        <v>43345</v>
      </c>
      <c r="B25" s="106">
        <v>43345</v>
      </c>
      <c r="C25">
        <v>131000</v>
      </c>
    </row>
    <row r="26" spans="1:3" x14ac:dyDescent="0.25">
      <c r="A26" s="105">
        <v>43352</v>
      </c>
      <c r="B26" s="106">
        <v>43352</v>
      </c>
      <c r="C26">
        <v>137650</v>
      </c>
    </row>
    <row r="27" spans="1:3" x14ac:dyDescent="0.25">
      <c r="A27" s="105">
        <v>43358</v>
      </c>
      <c r="B27" s="106">
        <v>43358</v>
      </c>
      <c r="C27">
        <v>145290</v>
      </c>
    </row>
    <row r="28" spans="1:3" x14ac:dyDescent="0.25">
      <c r="A28" s="105">
        <v>43365</v>
      </c>
      <c r="B28" s="106">
        <v>43365</v>
      </c>
      <c r="C28">
        <v>175390</v>
      </c>
    </row>
    <row r="29" spans="1:3" x14ac:dyDescent="0.25">
      <c r="A29" s="105">
        <v>43372</v>
      </c>
      <c r="B29" s="106">
        <v>43372</v>
      </c>
      <c r="C29">
        <v>133000</v>
      </c>
    </row>
    <row r="30" spans="1:3" x14ac:dyDescent="0.25">
      <c r="A30" s="105">
        <v>43380</v>
      </c>
      <c r="B30" s="106">
        <v>43380</v>
      </c>
      <c r="C30">
        <v>141500</v>
      </c>
    </row>
    <row r="31" spans="1:3" x14ac:dyDescent="0.25">
      <c r="A31" s="105">
        <v>43387</v>
      </c>
      <c r="B31" s="106">
        <v>43387</v>
      </c>
      <c r="C31">
        <v>135500</v>
      </c>
    </row>
    <row r="32" spans="1:3" x14ac:dyDescent="0.25">
      <c r="A32" s="105">
        <v>43394</v>
      </c>
      <c r="B32" s="106">
        <v>43394</v>
      </c>
      <c r="C32">
        <v>141500</v>
      </c>
    </row>
    <row r="33" spans="1:3" x14ac:dyDescent="0.25">
      <c r="A33" s="105">
        <v>43401</v>
      </c>
      <c r="B33" s="106">
        <v>43401</v>
      </c>
      <c r="C33">
        <v>144000</v>
      </c>
    </row>
    <row r="34" spans="1:3" x14ac:dyDescent="0.25">
      <c r="A34" s="105">
        <v>43408</v>
      </c>
      <c r="B34" s="106">
        <v>43408</v>
      </c>
      <c r="C34">
        <v>143500</v>
      </c>
    </row>
    <row r="35" spans="1:3" x14ac:dyDescent="0.25">
      <c r="A35" s="105">
        <v>43415</v>
      </c>
      <c r="B35" s="106">
        <v>43415</v>
      </c>
      <c r="C35">
        <v>118200</v>
      </c>
    </row>
    <row r="36" spans="1:3" x14ac:dyDescent="0.25">
      <c r="A36" s="105">
        <v>43422</v>
      </c>
      <c r="B36" s="106">
        <v>43422</v>
      </c>
      <c r="C36">
        <v>127520</v>
      </c>
    </row>
    <row r="37" spans="1:3" x14ac:dyDescent="0.25">
      <c r="A37" s="105">
        <v>43430</v>
      </c>
      <c r="B37" s="106">
        <v>43430</v>
      </c>
      <c r="C37">
        <v>113580</v>
      </c>
    </row>
    <row r="38" spans="1:3" x14ac:dyDescent="0.25">
      <c r="A38" s="105">
        <v>43436</v>
      </c>
      <c r="B38" s="106">
        <v>43436</v>
      </c>
      <c r="C38">
        <v>115170</v>
      </c>
    </row>
    <row r="39" spans="1:3" x14ac:dyDescent="0.25">
      <c r="A39" s="105">
        <v>43443</v>
      </c>
      <c r="B39" s="106">
        <v>43443</v>
      </c>
      <c r="C39">
        <v>101350</v>
      </c>
    </row>
    <row r="40" spans="1:3" x14ac:dyDescent="0.25">
      <c r="A40" s="105">
        <v>43450</v>
      </c>
      <c r="B40" s="106">
        <v>43450</v>
      </c>
      <c r="C40">
        <v>99900</v>
      </c>
    </row>
    <row r="41" spans="1:3" x14ac:dyDescent="0.25">
      <c r="A41" s="105">
        <v>43458</v>
      </c>
      <c r="B41" s="106">
        <v>43458</v>
      </c>
      <c r="C41">
        <v>107500</v>
      </c>
    </row>
    <row r="42" spans="1:3" x14ac:dyDescent="0.25">
      <c r="A42" s="105">
        <v>43463</v>
      </c>
      <c r="B42" s="106">
        <v>43463</v>
      </c>
      <c r="C42">
        <v>106000</v>
      </c>
    </row>
    <row r="43" spans="1:3" x14ac:dyDescent="0.25">
      <c r="A43" s="105">
        <v>43470</v>
      </c>
      <c r="B43" s="106">
        <v>43470</v>
      </c>
      <c r="C43">
        <v>108900</v>
      </c>
    </row>
    <row r="44" spans="1:3" x14ac:dyDescent="0.25">
      <c r="A44" s="105">
        <v>43477</v>
      </c>
      <c r="B44" s="106">
        <v>43477</v>
      </c>
      <c r="C44">
        <v>115900</v>
      </c>
    </row>
    <row r="45" spans="1:3" x14ac:dyDescent="0.25">
      <c r="A45" s="105">
        <v>43484</v>
      </c>
      <c r="B45" s="106">
        <v>43484</v>
      </c>
      <c r="C45">
        <v>115000</v>
      </c>
    </row>
    <row r="46" spans="1:3" x14ac:dyDescent="0.25">
      <c r="A46" s="105">
        <v>43491</v>
      </c>
      <c r="B46" s="106">
        <v>43491</v>
      </c>
      <c r="C46">
        <v>118500</v>
      </c>
    </row>
    <row r="47" spans="1:3" x14ac:dyDescent="0.25">
      <c r="A47" s="105">
        <v>43498</v>
      </c>
      <c r="B47" s="106">
        <v>43498</v>
      </c>
      <c r="C47">
        <v>116450</v>
      </c>
    </row>
    <row r="48" spans="1:3" x14ac:dyDescent="0.25">
      <c r="A48" s="105">
        <v>43505</v>
      </c>
      <c r="B48" s="106">
        <v>43505</v>
      </c>
      <c r="C48">
        <v>118500</v>
      </c>
    </row>
    <row r="49" spans="1:4" x14ac:dyDescent="0.25">
      <c r="A49" s="105">
        <v>43512</v>
      </c>
      <c r="B49" s="106">
        <v>43512</v>
      </c>
      <c r="C49">
        <v>129700</v>
      </c>
    </row>
    <row r="50" spans="1:4" x14ac:dyDescent="0.25">
      <c r="A50" s="105">
        <v>43519</v>
      </c>
      <c r="B50" s="106">
        <v>43519</v>
      </c>
      <c r="C50">
        <v>132000</v>
      </c>
    </row>
    <row r="51" spans="1:4" x14ac:dyDescent="0.25">
      <c r="A51" s="105">
        <v>43526</v>
      </c>
      <c r="B51" s="106">
        <v>43526</v>
      </c>
      <c r="C51">
        <v>130370</v>
      </c>
    </row>
    <row r="52" spans="1:4" x14ac:dyDescent="0.25">
      <c r="A52" s="105">
        <v>43533</v>
      </c>
      <c r="B52" s="106">
        <v>43533</v>
      </c>
      <c r="C52">
        <v>131020</v>
      </c>
    </row>
    <row r="53" spans="1:4" x14ac:dyDescent="0.25">
      <c r="A53" s="105">
        <v>43540</v>
      </c>
      <c r="B53" s="106">
        <v>43540</v>
      </c>
      <c r="C53">
        <v>128940</v>
      </c>
      <c r="D53">
        <f>AVERAGE(C2:C53)</f>
        <v>104245</v>
      </c>
    </row>
    <row r="54" spans="1:4" x14ac:dyDescent="0.25">
      <c r="A54" s="105">
        <v>43549</v>
      </c>
      <c r="B54" s="106">
        <v>43549</v>
      </c>
      <c r="C54">
        <v>131890</v>
      </c>
    </row>
    <row r="55" spans="1:4" x14ac:dyDescent="0.25">
      <c r="A55" s="105">
        <v>43554</v>
      </c>
      <c r="B55" s="106">
        <v>43554</v>
      </c>
      <c r="C55">
        <v>132000</v>
      </c>
    </row>
    <row r="56" spans="1:4" x14ac:dyDescent="0.25">
      <c r="A56" s="105">
        <v>43561</v>
      </c>
      <c r="B56" s="106">
        <v>43561</v>
      </c>
      <c r="C56">
        <v>137310</v>
      </c>
    </row>
    <row r="57" spans="1:4" x14ac:dyDescent="0.25">
      <c r="A57" s="105">
        <v>43568</v>
      </c>
      <c r="B57" s="106">
        <v>43568</v>
      </c>
      <c r="C57">
        <v>134790</v>
      </c>
    </row>
    <row r="58" spans="1:4" x14ac:dyDescent="0.25">
      <c r="A58" s="105">
        <v>43575</v>
      </c>
      <c r="B58" s="106">
        <v>43575</v>
      </c>
      <c r="C58">
        <v>138120</v>
      </c>
    </row>
    <row r="59" spans="1:4" x14ac:dyDescent="0.25">
      <c r="A59" s="105">
        <v>43582</v>
      </c>
      <c r="B59" s="106">
        <v>43582</v>
      </c>
      <c r="C59">
        <v>142410</v>
      </c>
    </row>
    <row r="60" spans="1:4" x14ac:dyDescent="0.25">
      <c r="A60" s="105">
        <v>43589</v>
      </c>
      <c r="B60" s="106">
        <v>43589</v>
      </c>
      <c r="C60">
        <v>153500</v>
      </c>
    </row>
    <row r="61" spans="1:4" x14ac:dyDescent="0.25">
      <c r="A61" s="105">
        <v>43596</v>
      </c>
      <c r="B61" s="106">
        <v>43596</v>
      </c>
      <c r="C61">
        <v>146470</v>
      </c>
    </row>
    <row r="62" spans="1:4" x14ac:dyDescent="0.25">
      <c r="A62" s="105">
        <v>43603</v>
      </c>
      <c r="B62" s="106">
        <v>43603</v>
      </c>
      <c r="C62">
        <v>140500</v>
      </c>
    </row>
    <row r="63" spans="1:4" x14ac:dyDescent="0.25">
      <c r="A63" s="105">
        <v>43610</v>
      </c>
      <c r="B63" s="106">
        <v>43610</v>
      </c>
      <c r="C63">
        <v>135370</v>
      </c>
    </row>
    <row r="64" spans="1:4" x14ac:dyDescent="0.25">
      <c r="A64" s="105">
        <v>43617</v>
      </c>
      <c r="B64" s="106">
        <v>43617</v>
      </c>
      <c r="C64">
        <v>130980</v>
      </c>
    </row>
    <row r="65" spans="1:3" x14ac:dyDescent="0.25">
      <c r="A65" s="105">
        <v>43624</v>
      </c>
      <c r="B65" s="106">
        <v>43624</v>
      </c>
      <c r="C65">
        <v>129000</v>
      </c>
    </row>
    <row r="66" spans="1:3" x14ac:dyDescent="0.25">
      <c r="A66" s="105">
        <v>43631</v>
      </c>
      <c r="B66" s="106">
        <v>43631</v>
      </c>
      <c r="C66">
        <v>132000</v>
      </c>
    </row>
    <row r="67" spans="1:3" x14ac:dyDescent="0.25">
      <c r="A67" s="105">
        <v>43638</v>
      </c>
      <c r="B67" s="106">
        <v>43638</v>
      </c>
      <c r="C67">
        <v>129410</v>
      </c>
    </row>
    <row r="68" spans="1:3" x14ac:dyDescent="0.25">
      <c r="A68" s="105">
        <v>43646</v>
      </c>
      <c r="B68" s="106">
        <v>43646</v>
      </c>
      <c r="C68">
        <v>127500</v>
      </c>
    </row>
    <row r="69" spans="1:3" x14ac:dyDescent="0.25">
      <c r="A69" s="105">
        <v>43652</v>
      </c>
      <c r="B69" s="106">
        <v>43652</v>
      </c>
      <c r="C69">
        <v>127460</v>
      </c>
    </row>
    <row r="70" spans="1:3" x14ac:dyDescent="0.25">
      <c r="A70" s="105">
        <v>43659</v>
      </c>
      <c r="B70" s="106">
        <v>43659</v>
      </c>
      <c r="C70">
        <v>115000</v>
      </c>
    </row>
    <row r="71" spans="1:3" x14ac:dyDescent="0.25">
      <c r="A71" s="105">
        <v>43666</v>
      </c>
      <c r="B71" s="106">
        <v>43666</v>
      </c>
      <c r="C71">
        <v>119500</v>
      </c>
    </row>
    <row r="72" spans="1:3" x14ac:dyDescent="0.25">
      <c r="A72" s="105">
        <v>43673</v>
      </c>
      <c r="B72" s="106">
        <v>43673</v>
      </c>
      <c r="C72">
        <v>119000</v>
      </c>
    </row>
    <row r="73" spans="1:3" x14ac:dyDescent="0.25">
      <c r="A73" s="105">
        <v>43680</v>
      </c>
      <c r="B73" s="106">
        <v>43680</v>
      </c>
      <c r="C73">
        <v>118400</v>
      </c>
    </row>
    <row r="74" spans="1:3" x14ac:dyDescent="0.25">
      <c r="A74" s="105">
        <v>43687</v>
      </c>
      <c r="B74" s="106">
        <v>43687</v>
      </c>
      <c r="C74">
        <v>117000</v>
      </c>
    </row>
    <row r="75" spans="1:3" x14ac:dyDescent="0.25">
      <c r="A75" s="105">
        <v>43694</v>
      </c>
      <c r="B75" s="106">
        <v>43694</v>
      </c>
      <c r="C75">
        <v>116000</v>
      </c>
    </row>
    <row r="76" spans="1:3" x14ac:dyDescent="0.25">
      <c r="A76" s="105">
        <v>43701</v>
      </c>
      <c r="B76" s="106">
        <v>43701</v>
      </c>
      <c r="C76">
        <v>112000</v>
      </c>
    </row>
    <row r="77" spans="1:3" x14ac:dyDescent="0.25">
      <c r="A77" s="105">
        <v>43708</v>
      </c>
      <c r="B77" s="106">
        <v>43708</v>
      </c>
      <c r="C77">
        <v>114000</v>
      </c>
    </row>
    <row r="78" spans="1:3" x14ac:dyDescent="0.25">
      <c r="A78" s="105">
        <v>43715</v>
      </c>
      <c r="B78" s="106">
        <v>43715</v>
      </c>
      <c r="C78">
        <v>114440</v>
      </c>
    </row>
    <row r="79" spans="1:3" x14ac:dyDescent="0.25">
      <c r="A79" s="105">
        <v>43722</v>
      </c>
      <c r="B79" s="106">
        <v>43722</v>
      </c>
      <c r="C79">
        <v>114500</v>
      </c>
    </row>
    <row r="80" spans="1:3" x14ac:dyDescent="0.25">
      <c r="A80" s="105">
        <v>43729</v>
      </c>
      <c r="B80" s="106">
        <v>43729</v>
      </c>
      <c r="C80">
        <v>113500</v>
      </c>
    </row>
    <row r="81" spans="1:3" x14ac:dyDescent="0.25">
      <c r="A81" s="105">
        <v>43736</v>
      </c>
      <c r="B81" s="106">
        <v>43736</v>
      </c>
      <c r="C81">
        <v>114430</v>
      </c>
    </row>
    <row r="82" spans="1:3" x14ac:dyDescent="0.25">
      <c r="A82" s="105">
        <v>43743</v>
      </c>
      <c r="B82" s="106">
        <v>43743</v>
      </c>
      <c r="C82">
        <v>114020</v>
      </c>
    </row>
    <row r="83" spans="1:3" x14ac:dyDescent="0.25">
      <c r="A83" s="105">
        <v>43750</v>
      </c>
      <c r="B83" s="106">
        <v>43750</v>
      </c>
      <c r="C83">
        <v>114020</v>
      </c>
    </row>
    <row r="84" spans="1:3" x14ac:dyDescent="0.25">
      <c r="A84" s="105">
        <v>43758</v>
      </c>
      <c r="B84" s="106">
        <v>43758</v>
      </c>
      <c r="C84">
        <v>112050</v>
      </c>
    </row>
    <row r="85" spans="1:3" x14ac:dyDescent="0.25">
      <c r="A85" s="105">
        <v>43764</v>
      </c>
      <c r="B85" s="106">
        <v>43764</v>
      </c>
      <c r="C85">
        <v>111520</v>
      </c>
    </row>
    <row r="86" spans="1:3" x14ac:dyDescent="0.25">
      <c r="A86" s="105">
        <v>43771</v>
      </c>
      <c r="B86" s="106">
        <v>43771</v>
      </c>
      <c r="C86">
        <v>113380</v>
      </c>
    </row>
    <row r="87" spans="1:3" x14ac:dyDescent="0.25">
      <c r="A87" s="105">
        <v>43778</v>
      </c>
      <c r="B87" s="106">
        <v>43778</v>
      </c>
      <c r="C87">
        <v>114970</v>
      </c>
    </row>
    <row r="88" spans="1:3" x14ac:dyDescent="0.25">
      <c r="A88" s="105">
        <v>43785</v>
      </c>
      <c r="B88" s="106">
        <v>43785</v>
      </c>
      <c r="C88">
        <v>117940</v>
      </c>
    </row>
    <row r="89" spans="1:3" x14ac:dyDescent="0.25">
      <c r="A89" s="105">
        <v>43792</v>
      </c>
      <c r="B89" s="106">
        <v>43792</v>
      </c>
      <c r="C89">
        <v>124020</v>
      </c>
    </row>
    <row r="90" spans="1:3" x14ac:dyDescent="0.25">
      <c r="A90" s="105">
        <v>43799</v>
      </c>
      <c r="B90" s="106">
        <v>43799</v>
      </c>
      <c r="C90">
        <v>127010</v>
      </c>
    </row>
    <row r="91" spans="1:3" x14ac:dyDescent="0.25">
      <c r="A91" s="105">
        <v>43806</v>
      </c>
      <c r="B91" s="106">
        <v>43806</v>
      </c>
      <c r="C91">
        <v>129010</v>
      </c>
    </row>
    <row r="92" spans="1:3" x14ac:dyDescent="0.25">
      <c r="A92" s="105">
        <v>43813</v>
      </c>
      <c r="B92" s="106">
        <v>43813</v>
      </c>
      <c r="C92">
        <v>128590</v>
      </c>
    </row>
    <row r="93" spans="1:3" x14ac:dyDescent="0.25">
      <c r="A93" s="105">
        <v>43820</v>
      </c>
      <c r="B93" s="106">
        <v>43820</v>
      </c>
      <c r="C93">
        <v>129760</v>
      </c>
    </row>
    <row r="94" spans="1:3" x14ac:dyDescent="0.25">
      <c r="A94" s="105">
        <v>43827</v>
      </c>
      <c r="B94" s="106">
        <v>43827</v>
      </c>
      <c r="C94">
        <v>129500</v>
      </c>
    </row>
    <row r="95" spans="1:3" x14ac:dyDescent="0.25">
      <c r="A95" s="105">
        <v>43834</v>
      </c>
      <c r="B95" s="106">
        <v>43834</v>
      </c>
      <c r="C95">
        <v>132090</v>
      </c>
    </row>
    <row r="96" spans="1:3" x14ac:dyDescent="0.25">
      <c r="A96" s="105">
        <v>43841</v>
      </c>
      <c r="B96" s="106">
        <v>43841</v>
      </c>
      <c r="C96">
        <v>131000</v>
      </c>
    </row>
    <row r="97" spans="1:3" x14ac:dyDescent="0.25">
      <c r="A97" s="105">
        <v>43848</v>
      </c>
      <c r="B97" s="106">
        <v>43848</v>
      </c>
      <c r="C97">
        <v>130000</v>
      </c>
    </row>
    <row r="98" spans="1:3" x14ac:dyDescent="0.25">
      <c r="A98" s="105">
        <v>43855</v>
      </c>
      <c r="B98" s="106">
        <v>43855</v>
      </c>
      <c r="C98">
        <v>134540</v>
      </c>
    </row>
    <row r="99" spans="1:3" x14ac:dyDescent="0.25">
      <c r="A99" s="105">
        <v>43862</v>
      </c>
      <c r="B99" s="106">
        <v>43862</v>
      </c>
      <c r="C99">
        <v>135060</v>
      </c>
    </row>
    <row r="100" spans="1:3" x14ac:dyDescent="0.25">
      <c r="A100" s="105">
        <v>43869</v>
      </c>
      <c r="B100" s="106">
        <v>43869</v>
      </c>
      <c r="C100">
        <v>138490</v>
      </c>
    </row>
    <row r="101" spans="1:3" x14ac:dyDescent="0.25">
      <c r="A101" s="105">
        <v>43876</v>
      </c>
      <c r="B101" s="106">
        <v>43876</v>
      </c>
      <c r="C101">
        <v>142030</v>
      </c>
    </row>
    <row r="102" spans="1:3" x14ac:dyDescent="0.25">
      <c r="A102" s="105">
        <v>43883</v>
      </c>
      <c r="B102" s="106">
        <v>43883</v>
      </c>
      <c r="C102">
        <v>157010</v>
      </c>
    </row>
    <row r="103" spans="1:3" x14ac:dyDescent="0.25">
      <c r="A103" s="105">
        <v>43890</v>
      </c>
      <c r="B103" s="106">
        <v>43890</v>
      </c>
      <c r="C103">
        <v>149950</v>
      </c>
    </row>
    <row r="104" spans="1:3" x14ac:dyDescent="0.25">
      <c r="A104" s="105">
        <v>43897</v>
      </c>
      <c r="B104" s="106">
        <v>43897</v>
      </c>
      <c r="C104">
        <v>148510</v>
      </c>
    </row>
    <row r="105" spans="1:3" x14ac:dyDescent="0.25">
      <c r="A105" s="105">
        <v>43904</v>
      </c>
      <c r="B105" s="106">
        <v>43904</v>
      </c>
      <c r="C105">
        <v>149030</v>
      </c>
    </row>
    <row r="106" spans="1:3" x14ac:dyDescent="0.25">
      <c r="A106" s="105">
        <v>43923</v>
      </c>
      <c r="B106" s="106">
        <v>43923</v>
      </c>
      <c r="C106">
        <v>148960</v>
      </c>
    </row>
    <row r="107" spans="1:3" x14ac:dyDescent="0.25">
      <c r="A107" s="105">
        <v>43925</v>
      </c>
      <c r="B107" s="106">
        <v>43925</v>
      </c>
      <c r="C107">
        <v>156090</v>
      </c>
    </row>
    <row r="108" spans="1:3" x14ac:dyDescent="0.25">
      <c r="A108" s="105">
        <v>43932</v>
      </c>
      <c r="B108" s="106">
        <v>43932</v>
      </c>
      <c r="C108">
        <v>155000</v>
      </c>
    </row>
    <row r="109" spans="1:3" x14ac:dyDescent="0.25">
      <c r="A109" s="105">
        <v>43939</v>
      </c>
      <c r="B109" s="106">
        <v>43939</v>
      </c>
      <c r="C109">
        <v>155030</v>
      </c>
    </row>
    <row r="110" spans="1:3" x14ac:dyDescent="0.25">
      <c r="A110" s="105">
        <v>43946</v>
      </c>
      <c r="B110" s="106">
        <v>43946</v>
      </c>
      <c r="C110">
        <v>156000</v>
      </c>
    </row>
    <row r="111" spans="1:3" x14ac:dyDescent="0.25">
      <c r="A111" s="105">
        <v>43953</v>
      </c>
      <c r="B111" s="106">
        <v>43953</v>
      </c>
      <c r="C111">
        <v>157000</v>
      </c>
    </row>
    <row r="112" spans="1:3" x14ac:dyDescent="0.25">
      <c r="A112" s="105">
        <v>43960</v>
      </c>
      <c r="B112" s="106">
        <v>43960</v>
      </c>
      <c r="C112">
        <v>168540</v>
      </c>
    </row>
    <row r="113" spans="1:3" x14ac:dyDescent="0.25">
      <c r="A113" s="105">
        <v>43967</v>
      </c>
      <c r="B113" s="106">
        <v>43967</v>
      </c>
      <c r="C113">
        <v>173050</v>
      </c>
    </row>
    <row r="114" spans="1:3" x14ac:dyDescent="0.25">
      <c r="A114" s="105">
        <v>43974</v>
      </c>
      <c r="B114" s="106">
        <v>43974</v>
      </c>
      <c r="C114">
        <v>170610</v>
      </c>
    </row>
    <row r="115" spans="1:3" x14ac:dyDescent="0.25">
      <c r="A115" s="105">
        <v>43981</v>
      </c>
      <c r="B115" s="106">
        <v>43981</v>
      </c>
      <c r="C115">
        <v>170700</v>
      </c>
    </row>
    <row r="116" spans="1:3" x14ac:dyDescent="0.25">
      <c r="A116" s="105">
        <v>43988</v>
      </c>
      <c r="B116" s="106">
        <v>43988</v>
      </c>
      <c r="C116">
        <v>177500</v>
      </c>
    </row>
    <row r="117" spans="1:3" x14ac:dyDescent="0.25">
      <c r="A117" s="105">
        <v>43995</v>
      </c>
      <c r="B117" s="106">
        <v>43995</v>
      </c>
      <c r="C117">
        <v>183500</v>
      </c>
    </row>
    <row r="118" spans="1:3" x14ac:dyDescent="0.25">
      <c r="A118" s="105">
        <v>44002</v>
      </c>
      <c r="B118" s="106">
        <v>44002</v>
      </c>
      <c r="C118">
        <v>188430</v>
      </c>
    </row>
    <row r="119" spans="1:3" x14ac:dyDescent="0.25">
      <c r="A119" s="105">
        <v>44009</v>
      </c>
      <c r="B119" s="106">
        <v>44009</v>
      </c>
      <c r="C119">
        <v>189520</v>
      </c>
    </row>
    <row r="120" spans="1:3" x14ac:dyDescent="0.25">
      <c r="A120" s="105">
        <v>44016</v>
      </c>
      <c r="B120" s="106">
        <v>44016</v>
      </c>
      <c r="C120">
        <v>222020</v>
      </c>
    </row>
    <row r="121" spans="1:3" x14ac:dyDescent="0.25">
      <c r="A121" s="105">
        <v>44023</v>
      </c>
      <c r="B121" s="106">
        <v>44023</v>
      </c>
      <c r="C121">
        <v>231020</v>
      </c>
    </row>
    <row r="122" spans="1:3" x14ac:dyDescent="0.25">
      <c r="A122" s="105">
        <v>44030</v>
      </c>
      <c r="B122" s="106">
        <v>44030</v>
      </c>
      <c r="C122">
        <v>202910</v>
      </c>
    </row>
    <row r="123" spans="1:3" x14ac:dyDescent="0.25">
      <c r="A123" s="105">
        <v>44037</v>
      </c>
      <c r="B123" s="106">
        <v>44037</v>
      </c>
      <c r="C123">
        <v>208020</v>
      </c>
    </row>
    <row r="124" spans="1:3" x14ac:dyDescent="0.25">
      <c r="A124" s="105">
        <v>44044</v>
      </c>
      <c r="B124" s="106">
        <v>44044</v>
      </c>
      <c r="C124">
        <v>230020</v>
      </c>
    </row>
    <row r="125" spans="1:3" x14ac:dyDescent="0.25">
      <c r="A125" s="105">
        <v>44052</v>
      </c>
      <c r="B125" s="106">
        <v>44052</v>
      </c>
      <c r="C125">
        <v>220500</v>
      </c>
    </row>
    <row r="126" spans="1:3" x14ac:dyDescent="0.25">
      <c r="A126" s="105">
        <v>44058</v>
      </c>
      <c r="B126" s="106">
        <v>44058</v>
      </c>
      <c r="C126">
        <v>225020</v>
      </c>
    </row>
    <row r="127" spans="1:3" x14ac:dyDescent="0.25">
      <c r="A127" s="105">
        <v>44065</v>
      </c>
      <c r="B127" s="106">
        <v>44065</v>
      </c>
      <c r="C127">
        <v>231020</v>
      </c>
    </row>
    <row r="128" spans="1:3" x14ac:dyDescent="0.25">
      <c r="A128" s="105">
        <v>44073</v>
      </c>
      <c r="B128" s="106">
        <v>44073</v>
      </c>
      <c r="C128">
        <v>224520</v>
      </c>
    </row>
    <row r="129" spans="1:3" x14ac:dyDescent="0.25">
      <c r="A129" s="105">
        <v>44079</v>
      </c>
      <c r="B129" s="106">
        <v>44079</v>
      </c>
      <c r="C129">
        <v>228000</v>
      </c>
    </row>
    <row r="130" spans="1:3" x14ac:dyDescent="0.25">
      <c r="A130" s="105">
        <v>44086</v>
      </c>
      <c r="B130" s="106">
        <v>44086</v>
      </c>
      <c r="C130">
        <v>267970</v>
      </c>
    </row>
    <row r="131" spans="1:3" x14ac:dyDescent="0.25">
      <c r="A131" s="105">
        <v>44093</v>
      </c>
      <c r="B131" s="106">
        <v>44093</v>
      </c>
      <c r="C131">
        <v>277970</v>
      </c>
    </row>
    <row r="132" spans="1:3" x14ac:dyDescent="0.25">
      <c r="A132" s="105">
        <v>44100</v>
      </c>
      <c r="B132" s="106">
        <v>44100</v>
      </c>
      <c r="C132">
        <v>289040</v>
      </c>
    </row>
    <row r="133" spans="1:3" x14ac:dyDescent="0.25">
      <c r="A133" s="105">
        <v>44107</v>
      </c>
      <c r="B133" s="106">
        <v>44107</v>
      </c>
      <c r="C133">
        <v>291980</v>
      </c>
    </row>
    <row r="134" spans="1:3" x14ac:dyDescent="0.25">
      <c r="A134" s="105">
        <v>44114</v>
      </c>
      <c r="B134" s="106">
        <v>44114</v>
      </c>
      <c r="C134">
        <v>317040</v>
      </c>
    </row>
    <row r="135" spans="1:3" x14ac:dyDescent="0.25">
      <c r="A135" s="105">
        <v>44122</v>
      </c>
      <c r="B135" s="106">
        <v>44122</v>
      </c>
      <c r="C135">
        <v>293750</v>
      </c>
    </row>
    <row r="136" spans="1:3" x14ac:dyDescent="0.25">
      <c r="A136" s="105">
        <v>44128</v>
      </c>
      <c r="B136" s="106">
        <v>44128</v>
      </c>
      <c r="C136">
        <v>277500</v>
      </c>
    </row>
    <row r="137" spans="1:3" x14ac:dyDescent="0.25">
      <c r="A137" s="105">
        <v>44135</v>
      </c>
      <c r="B137" s="106">
        <v>44135</v>
      </c>
      <c r="C137">
        <v>263550</v>
      </c>
    </row>
    <row r="138" spans="1:3" x14ac:dyDescent="0.25">
      <c r="A138" s="105">
        <v>44142</v>
      </c>
      <c r="B138" s="106">
        <v>44142</v>
      </c>
      <c r="C138">
        <v>268520</v>
      </c>
    </row>
    <row r="139" spans="1:3" x14ac:dyDescent="0.25">
      <c r="A139" s="105">
        <v>44149</v>
      </c>
      <c r="B139" s="106">
        <v>44149</v>
      </c>
      <c r="C139">
        <v>256200</v>
      </c>
    </row>
    <row r="140" spans="1:3" x14ac:dyDescent="0.25">
      <c r="A140" s="105">
        <v>44156</v>
      </c>
      <c r="B140" s="106">
        <v>44156</v>
      </c>
      <c r="C140">
        <v>247570</v>
      </c>
    </row>
    <row r="141" spans="1:3" x14ac:dyDescent="0.25">
      <c r="A141" s="105">
        <v>44163</v>
      </c>
      <c r="B141" s="106">
        <v>44163</v>
      </c>
      <c r="C141">
        <v>254680</v>
      </c>
    </row>
    <row r="142" spans="1:3" x14ac:dyDescent="0.25">
      <c r="A142" s="105">
        <v>44170</v>
      </c>
      <c r="B142" s="106">
        <v>44170</v>
      </c>
      <c r="C142">
        <v>260650</v>
      </c>
    </row>
    <row r="143" spans="1:3" x14ac:dyDescent="0.25">
      <c r="A143" s="105">
        <v>44177</v>
      </c>
      <c r="B143" s="106">
        <v>44177</v>
      </c>
      <c r="C143">
        <v>258020</v>
      </c>
    </row>
    <row r="144" spans="1:3" x14ac:dyDescent="0.25">
      <c r="A144" s="105">
        <v>44184</v>
      </c>
      <c r="B144" s="106">
        <v>44184</v>
      </c>
      <c r="C144">
        <v>258620</v>
      </c>
    </row>
    <row r="145" spans="1:3" x14ac:dyDescent="0.25">
      <c r="A145" s="105">
        <v>44191</v>
      </c>
      <c r="B145" s="106">
        <v>44191</v>
      </c>
      <c r="C145">
        <v>257010</v>
      </c>
    </row>
    <row r="146" spans="1:3" x14ac:dyDescent="0.25">
      <c r="A146" s="105">
        <v>44198</v>
      </c>
      <c r="B146" s="106">
        <v>44198</v>
      </c>
      <c r="C146">
        <v>255510</v>
      </c>
    </row>
    <row r="147" spans="1:3" x14ac:dyDescent="0.25">
      <c r="A147" s="105">
        <v>44205</v>
      </c>
      <c r="B147" s="106">
        <v>44205</v>
      </c>
      <c r="C147">
        <v>239530</v>
      </c>
    </row>
    <row r="148" spans="1:3" x14ac:dyDescent="0.25">
      <c r="A148" s="105">
        <v>44212</v>
      </c>
      <c r="B148" s="106">
        <v>44212</v>
      </c>
      <c r="C148">
        <v>226550</v>
      </c>
    </row>
    <row r="149" spans="1:3" x14ac:dyDescent="0.25">
      <c r="A149" s="105">
        <v>44219</v>
      </c>
      <c r="B149" s="106">
        <v>44219</v>
      </c>
      <c r="C149">
        <v>232110</v>
      </c>
    </row>
    <row r="150" spans="1:3" x14ac:dyDescent="0.25">
      <c r="A150" s="105">
        <v>44226</v>
      </c>
      <c r="B150" s="106">
        <v>44226</v>
      </c>
      <c r="C150">
        <v>237470</v>
      </c>
    </row>
    <row r="151" spans="1:3" x14ac:dyDescent="0.25">
      <c r="A151" s="105">
        <v>44233</v>
      </c>
      <c r="B151" s="106">
        <v>44233</v>
      </c>
      <c r="C151">
        <v>246960</v>
      </c>
    </row>
    <row r="152" spans="1:3" x14ac:dyDescent="0.25">
      <c r="A152" s="105">
        <v>44240</v>
      </c>
      <c r="B152" s="106">
        <v>44240</v>
      </c>
      <c r="C152">
        <v>251710</v>
      </c>
    </row>
    <row r="153" spans="1:3" x14ac:dyDescent="0.25">
      <c r="A153" s="105">
        <v>44247</v>
      </c>
      <c r="B153" s="106">
        <v>44247</v>
      </c>
      <c r="C153">
        <v>248210</v>
      </c>
    </row>
    <row r="154" spans="1:3" x14ac:dyDescent="0.25">
      <c r="A154" s="105">
        <v>44254</v>
      </c>
      <c r="B154" s="106">
        <v>44254</v>
      </c>
      <c r="C154">
        <v>246610</v>
      </c>
    </row>
    <row r="155" spans="1:3" x14ac:dyDescent="0.25">
      <c r="A155" s="105">
        <v>44261</v>
      </c>
      <c r="B155" s="106">
        <v>44261</v>
      </c>
      <c r="C155">
        <v>242420</v>
      </c>
    </row>
    <row r="156" spans="1:3" x14ac:dyDescent="0.25">
      <c r="A156" s="105">
        <v>44268</v>
      </c>
      <c r="B156" s="106">
        <v>44268</v>
      </c>
      <c r="C156">
        <v>239550</v>
      </c>
    </row>
    <row r="157" spans="1:3" x14ac:dyDescent="0.25">
      <c r="A157" s="105">
        <v>44282</v>
      </c>
      <c r="B157" s="106">
        <v>44282</v>
      </c>
      <c r="C157">
        <v>252100</v>
      </c>
    </row>
    <row r="158" spans="1:3" x14ac:dyDescent="0.25">
      <c r="A158" s="105">
        <v>44289</v>
      </c>
      <c r="B158" s="106">
        <v>44289</v>
      </c>
      <c r="C158">
        <v>244660</v>
      </c>
    </row>
    <row r="159" spans="1:3" x14ac:dyDescent="0.25">
      <c r="A159" s="105">
        <v>44296</v>
      </c>
      <c r="B159" s="106">
        <v>44296</v>
      </c>
      <c r="C159">
        <v>239870</v>
      </c>
    </row>
    <row r="160" spans="1:3" x14ac:dyDescent="0.25">
      <c r="A160" s="105">
        <v>44303</v>
      </c>
      <c r="B160" s="106">
        <v>44303</v>
      </c>
      <c r="C160">
        <v>233300</v>
      </c>
    </row>
    <row r="161" spans="1:3" x14ac:dyDescent="0.25">
      <c r="A161" s="105">
        <v>44310</v>
      </c>
      <c r="B161" s="106">
        <v>44310</v>
      </c>
      <c r="C161">
        <v>232310</v>
      </c>
    </row>
    <row r="162" spans="1:3" x14ac:dyDescent="0.25">
      <c r="A162" s="105">
        <v>44317</v>
      </c>
      <c r="B162" s="106">
        <v>44317</v>
      </c>
      <c r="C162">
        <v>206480</v>
      </c>
    </row>
    <row r="163" spans="1:3" x14ac:dyDescent="0.25">
      <c r="A163" s="105">
        <v>44324</v>
      </c>
      <c r="B163" s="106">
        <v>44324</v>
      </c>
      <c r="C163">
        <v>219750</v>
      </c>
    </row>
    <row r="164" spans="1:3" x14ac:dyDescent="0.25">
      <c r="A164" s="105">
        <v>44331</v>
      </c>
      <c r="B164" s="106">
        <v>44331</v>
      </c>
      <c r="C164">
        <v>223000</v>
      </c>
    </row>
    <row r="165" spans="1:3" x14ac:dyDescent="0.25">
      <c r="A165" s="105">
        <v>44338</v>
      </c>
      <c r="B165" s="106">
        <v>44338</v>
      </c>
      <c r="C165">
        <v>226470</v>
      </c>
    </row>
    <row r="166" spans="1:3" x14ac:dyDescent="0.25">
      <c r="A166" s="105">
        <v>44345</v>
      </c>
      <c r="B166" s="106">
        <v>44345</v>
      </c>
      <c r="C166">
        <v>234330</v>
      </c>
    </row>
    <row r="167" spans="1:3" x14ac:dyDescent="0.25">
      <c r="A167" s="105">
        <v>44354</v>
      </c>
      <c r="B167" s="106">
        <v>44354</v>
      </c>
      <c r="C167">
        <v>239230</v>
      </c>
    </row>
    <row r="168" spans="1:3" x14ac:dyDescent="0.25">
      <c r="A168" s="105">
        <v>44359</v>
      </c>
      <c r="B168" s="106">
        <v>44359</v>
      </c>
      <c r="C168">
        <v>244290</v>
      </c>
    </row>
    <row r="169" spans="1:3" x14ac:dyDescent="0.25">
      <c r="A169" s="105">
        <v>44366</v>
      </c>
      <c r="B169" s="106">
        <v>44366</v>
      </c>
      <c r="C169">
        <v>241890</v>
      </c>
    </row>
    <row r="170" spans="1:3" x14ac:dyDescent="0.25">
      <c r="A170" s="105">
        <v>44373</v>
      </c>
      <c r="B170" s="106">
        <v>44373</v>
      </c>
      <c r="C170">
        <v>251510</v>
      </c>
    </row>
    <row r="171" spans="1:3" x14ac:dyDescent="0.25">
      <c r="A171" s="105">
        <v>44380</v>
      </c>
      <c r="B171" s="106">
        <v>44380</v>
      </c>
      <c r="C171">
        <v>250190</v>
      </c>
    </row>
    <row r="172" spans="1:3" x14ac:dyDescent="0.25">
      <c r="A172" s="105">
        <v>44387</v>
      </c>
      <c r="B172" s="106">
        <v>44387</v>
      </c>
      <c r="C172">
        <v>246990</v>
      </c>
    </row>
    <row r="173" spans="1:3" x14ac:dyDescent="0.25">
      <c r="A173" s="105">
        <v>44394</v>
      </c>
      <c r="B173" s="106">
        <v>44394</v>
      </c>
      <c r="C173">
        <v>246280</v>
      </c>
    </row>
    <row r="174" spans="1:3" x14ac:dyDescent="0.25">
      <c r="A174" s="105">
        <v>44401</v>
      </c>
      <c r="B174" s="106">
        <v>44401</v>
      </c>
      <c r="C174">
        <v>255990</v>
      </c>
    </row>
    <row r="175" spans="1:3" x14ac:dyDescent="0.25">
      <c r="A175" s="105">
        <v>44408</v>
      </c>
      <c r="B175" s="106">
        <v>44408</v>
      </c>
      <c r="C175">
        <v>256190</v>
      </c>
    </row>
    <row r="176" spans="1:3" x14ac:dyDescent="0.25">
      <c r="A176" s="105">
        <v>44415</v>
      </c>
      <c r="B176" s="106">
        <v>44415</v>
      </c>
      <c r="C176">
        <v>264290</v>
      </c>
    </row>
    <row r="177" spans="1:3" x14ac:dyDescent="0.25">
      <c r="A177" s="105">
        <v>44422</v>
      </c>
      <c r="B177" s="106">
        <v>44422</v>
      </c>
      <c r="C177">
        <v>268990</v>
      </c>
    </row>
    <row r="178" spans="1:3" x14ac:dyDescent="0.25">
      <c r="A178" s="105">
        <v>44429</v>
      </c>
      <c r="B178" s="106">
        <v>44429</v>
      </c>
      <c r="C178">
        <v>278990</v>
      </c>
    </row>
    <row r="179" spans="1:3" x14ac:dyDescent="0.25">
      <c r="A179" s="105">
        <v>44436</v>
      </c>
      <c r="B179" s="106">
        <v>44436</v>
      </c>
      <c r="C179">
        <v>272910</v>
      </c>
    </row>
    <row r="180" spans="1:3" x14ac:dyDescent="0.25">
      <c r="A180" s="105">
        <v>44443</v>
      </c>
      <c r="B180" s="106">
        <v>44443</v>
      </c>
      <c r="C180">
        <v>278270</v>
      </c>
    </row>
    <row r="181" spans="1:3" x14ac:dyDescent="0.25">
      <c r="A181" s="105">
        <v>44450</v>
      </c>
      <c r="B181" s="106">
        <v>44450</v>
      </c>
      <c r="C181">
        <v>274460</v>
      </c>
    </row>
    <row r="182" spans="1:3" x14ac:dyDescent="0.25">
      <c r="A182" s="105">
        <v>44457</v>
      </c>
      <c r="B182" s="106">
        <v>44457</v>
      </c>
      <c r="C182">
        <v>276810</v>
      </c>
    </row>
    <row r="183" spans="1:3" x14ac:dyDescent="0.25">
      <c r="A183" s="105">
        <v>44464</v>
      </c>
      <c r="B183" s="106">
        <v>44464</v>
      </c>
      <c r="C183">
        <v>284710</v>
      </c>
    </row>
    <row r="184" spans="1:3" x14ac:dyDescent="0.25">
      <c r="A184" s="105">
        <v>44471</v>
      </c>
      <c r="B184" s="106">
        <v>44471</v>
      </c>
      <c r="C184">
        <v>279320</v>
      </c>
    </row>
    <row r="185" spans="1:3" x14ac:dyDescent="0.25">
      <c r="A185" s="105">
        <v>44478</v>
      </c>
      <c r="B185" s="106">
        <v>44478</v>
      </c>
      <c r="C185">
        <v>270870</v>
      </c>
    </row>
    <row r="186" spans="1:3" x14ac:dyDescent="0.25">
      <c r="A186" s="105">
        <v>44485</v>
      </c>
      <c r="B186" s="106">
        <v>44485</v>
      </c>
      <c r="C186">
        <v>274150</v>
      </c>
    </row>
    <row r="187" spans="1:3" x14ac:dyDescent="0.25">
      <c r="A187" s="105">
        <v>44492</v>
      </c>
      <c r="B187" s="106">
        <v>44492</v>
      </c>
      <c r="C187">
        <v>276570</v>
      </c>
    </row>
    <row r="188" spans="1:3" x14ac:dyDescent="0.25">
      <c r="A188" s="105">
        <v>44499</v>
      </c>
      <c r="B188" s="106">
        <v>44499</v>
      </c>
      <c r="C188">
        <v>276510</v>
      </c>
    </row>
    <row r="189" spans="1:3" x14ac:dyDescent="0.25">
      <c r="A189" s="105">
        <v>44506</v>
      </c>
      <c r="B189" s="106">
        <v>44506</v>
      </c>
      <c r="C189">
        <v>284240</v>
      </c>
    </row>
    <row r="190" spans="1:3" x14ac:dyDescent="0.25">
      <c r="A190" s="105">
        <v>44513</v>
      </c>
      <c r="B190" s="106">
        <v>44513</v>
      </c>
      <c r="C190">
        <v>278980</v>
      </c>
    </row>
    <row r="191" spans="1:3" x14ac:dyDescent="0.25">
      <c r="A191" s="105">
        <v>44520</v>
      </c>
      <c r="B191" s="106">
        <v>44520</v>
      </c>
      <c r="C191">
        <v>288080</v>
      </c>
    </row>
    <row r="192" spans="1:3" x14ac:dyDescent="0.25">
      <c r="A192" s="105">
        <v>44527</v>
      </c>
      <c r="B192" s="106">
        <v>44527</v>
      </c>
      <c r="C192">
        <v>273240</v>
      </c>
    </row>
    <row r="193" spans="1:3" x14ac:dyDescent="0.25">
      <c r="A193" s="105">
        <v>44534</v>
      </c>
      <c r="B193" s="106">
        <v>44534</v>
      </c>
      <c r="C193">
        <v>277040</v>
      </c>
    </row>
    <row r="194" spans="1:3" x14ac:dyDescent="0.25">
      <c r="A194" s="105">
        <v>44541</v>
      </c>
      <c r="B194" s="106">
        <v>44541</v>
      </c>
      <c r="C194">
        <v>274170</v>
      </c>
    </row>
    <row r="195" spans="1:3" x14ac:dyDescent="0.25">
      <c r="A195" s="105">
        <v>44548</v>
      </c>
      <c r="B195" s="106">
        <v>44548</v>
      </c>
      <c r="C195">
        <v>274020</v>
      </c>
    </row>
    <row r="196" spans="1:3" x14ac:dyDescent="0.25">
      <c r="A196" s="105">
        <v>44555</v>
      </c>
      <c r="B196" s="106">
        <v>44555</v>
      </c>
      <c r="C196">
        <v>273880</v>
      </c>
    </row>
    <row r="197" spans="1:3" x14ac:dyDescent="0.25">
      <c r="A197" s="105">
        <v>44562</v>
      </c>
      <c r="B197" s="106">
        <v>44562</v>
      </c>
      <c r="C197">
        <v>269900</v>
      </c>
    </row>
    <row r="198" spans="1:3" x14ac:dyDescent="0.25">
      <c r="A198" s="105">
        <v>44569</v>
      </c>
      <c r="B198" s="106">
        <v>44569</v>
      </c>
      <c r="C198">
        <v>266620</v>
      </c>
    </row>
    <row r="199" spans="1:3" x14ac:dyDescent="0.25">
      <c r="A199" s="105">
        <v>44576</v>
      </c>
      <c r="B199" s="106">
        <v>44576</v>
      </c>
      <c r="C199">
        <v>275250</v>
      </c>
    </row>
    <row r="200" spans="1:3" x14ac:dyDescent="0.25">
      <c r="A200" s="105">
        <v>44583</v>
      </c>
      <c r="B200" s="106">
        <v>44583</v>
      </c>
      <c r="C200">
        <v>277710</v>
      </c>
    </row>
    <row r="201" spans="1:3" x14ac:dyDescent="0.25">
      <c r="A201" s="105">
        <v>44590</v>
      </c>
      <c r="B201" s="106">
        <v>44590</v>
      </c>
      <c r="C201">
        <v>272650</v>
      </c>
    </row>
    <row r="202" spans="1:3" x14ac:dyDescent="0.25">
      <c r="A202" s="105">
        <v>44597</v>
      </c>
      <c r="B202" s="106">
        <v>44597</v>
      </c>
      <c r="C202">
        <v>262270</v>
      </c>
    </row>
    <row r="203" spans="1:3" x14ac:dyDescent="0.25">
      <c r="A203" s="105">
        <v>44604</v>
      </c>
      <c r="B203" s="106">
        <v>44604</v>
      </c>
      <c r="C203">
        <v>263290</v>
      </c>
    </row>
    <row r="204" spans="1:3" x14ac:dyDescent="0.25">
      <c r="A204" s="105">
        <v>44611</v>
      </c>
      <c r="B204" s="106">
        <v>44611</v>
      </c>
      <c r="C204">
        <v>261440</v>
      </c>
    </row>
    <row r="205" spans="1:3" x14ac:dyDescent="0.25">
      <c r="A205" s="105">
        <v>44618</v>
      </c>
      <c r="B205" s="106">
        <v>44618</v>
      </c>
      <c r="C205">
        <v>256150</v>
      </c>
    </row>
    <row r="206" spans="1:3" x14ac:dyDescent="0.25">
      <c r="A206" s="105">
        <v>44625</v>
      </c>
      <c r="B206" s="106">
        <v>44625</v>
      </c>
      <c r="C206">
        <v>256960</v>
      </c>
    </row>
    <row r="207" spans="1:3" x14ac:dyDescent="0.25">
      <c r="A207" s="105">
        <v>44632</v>
      </c>
      <c r="B207" s="106">
        <v>44632</v>
      </c>
      <c r="C207">
        <v>262300</v>
      </c>
    </row>
    <row r="208" spans="1:3" x14ac:dyDescent="0.25">
      <c r="A208" s="105">
        <v>44646</v>
      </c>
      <c r="B208" s="106">
        <v>44646</v>
      </c>
      <c r="C208">
        <v>271140</v>
      </c>
    </row>
    <row r="209" spans="1:3" x14ac:dyDescent="0.25">
      <c r="A209" s="105">
        <v>44654</v>
      </c>
      <c r="B209" s="106">
        <v>44654</v>
      </c>
      <c r="C209">
        <v>274830</v>
      </c>
    </row>
    <row r="210" spans="1:3" x14ac:dyDescent="0.25">
      <c r="A210" s="105">
        <v>44660</v>
      </c>
      <c r="B210" s="106">
        <v>44660</v>
      </c>
      <c r="C210">
        <v>277320</v>
      </c>
    </row>
    <row r="211" spans="1:3" x14ac:dyDescent="0.25">
      <c r="A211" s="105">
        <v>44667</v>
      </c>
      <c r="B211" s="106">
        <v>44667</v>
      </c>
      <c r="C211">
        <v>278640</v>
      </c>
    </row>
    <row r="212" spans="1:3" x14ac:dyDescent="0.25">
      <c r="A212" s="105">
        <v>44675</v>
      </c>
      <c r="B212" s="106">
        <v>44675</v>
      </c>
      <c r="C212">
        <v>280410</v>
      </c>
    </row>
    <row r="213" spans="1:3" x14ac:dyDescent="0.25">
      <c r="A213" s="105">
        <v>44681</v>
      </c>
      <c r="B213" s="106">
        <v>44681</v>
      </c>
      <c r="C213">
        <v>280560</v>
      </c>
    </row>
    <row r="214" spans="1:3" x14ac:dyDescent="0.25">
      <c r="A214" s="105">
        <v>44688</v>
      </c>
      <c r="B214" s="106">
        <v>44688</v>
      </c>
      <c r="C214">
        <v>307500</v>
      </c>
    </row>
    <row r="215" spans="1:3" x14ac:dyDescent="0.25">
      <c r="A215" s="105">
        <v>44695</v>
      </c>
      <c r="B215" s="106">
        <v>44695</v>
      </c>
      <c r="C215">
        <v>301700</v>
      </c>
    </row>
    <row r="216" spans="1:3" x14ac:dyDescent="0.25">
      <c r="A216" s="105">
        <v>44702</v>
      </c>
      <c r="B216" s="106">
        <v>44702</v>
      </c>
      <c r="C216">
        <v>305000</v>
      </c>
    </row>
    <row r="217" spans="1:3" x14ac:dyDescent="0.25">
      <c r="A217" s="105">
        <v>44709</v>
      </c>
      <c r="B217" s="106">
        <v>44709</v>
      </c>
      <c r="C217">
        <v>316500</v>
      </c>
    </row>
    <row r="218" spans="1:3" x14ac:dyDescent="0.25">
      <c r="A218" s="105">
        <v>44718</v>
      </c>
      <c r="B218" s="106">
        <v>44718</v>
      </c>
      <c r="C218">
        <v>322500</v>
      </c>
    </row>
    <row r="219" spans="1:3" x14ac:dyDescent="0.25">
      <c r="A219" s="105">
        <v>44723</v>
      </c>
      <c r="B219" s="106">
        <v>44723</v>
      </c>
      <c r="C219">
        <v>319000</v>
      </c>
    </row>
    <row r="220" spans="1:3" x14ac:dyDescent="0.25">
      <c r="A220" s="105">
        <v>44730</v>
      </c>
      <c r="B220" s="106">
        <v>44730</v>
      </c>
      <c r="C220">
        <v>320000</v>
      </c>
    </row>
    <row r="221" spans="1:3" x14ac:dyDescent="0.25">
      <c r="A221" s="105">
        <v>44737</v>
      </c>
      <c r="B221" s="106">
        <v>44737</v>
      </c>
      <c r="C221">
        <v>320500</v>
      </c>
    </row>
    <row r="222" spans="1:3" x14ac:dyDescent="0.25">
      <c r="A222" s="105">
        <v>44744</v>
      </c>
      <c r="B222" s="106">
        <v>44744</v>
      </c>
      <c r="C222">
        <v>315500</v>
      </c>
    </row>
    <row r="223" spans="1:3" x14ac:dyDescent="0.25">
      <c r="A223" s="105">
        <v>44753</v>
      </c>
      <c r="B223" s="106">
        <v>44753</v>
      </c>
      <c r="C223">
        <v>321000</v>
      </c>
    </row>
    <row r="224" spans="1:3" x14ac:dyDescent="0.25">
      <c r="A224" s="105">
        <v>44758</v>
      </c>
      <c r="B224" s="106">
        <v>44758</v>
      </c>
      <c r="C224">
        <v>319000</v>
      </c>
    </row>
    <row r="225" spans="1:3" x14ac:dyDescent="0.25">
      <c r="A225" s="105">
        <v>44765</v>
      </c>
      <c r="B225" s="106">
        <v>44765</v>
      </c>
      <c r="C225">
        <v>319000</v>
      </c>
    </row>
    <row r="226" spans="1:3" x14ac:dyDescent="0.25">
      <c r="A226" s="105">
        <v>44772</v>
      </c>
      <c r="B226" s="106">
        <v>44772</v>
      </c>
      <c r="C226">
        <v>314000</v>
      </c>
    </row>
    <row r="227" spans="1:3" x14ac:dyDescent="0.25">
      <c r="A227" s="105">
        <v>44779</v>
      </c>
      <c r="B227" s="106">
        <v>44779</v>
      </c>
      <c r="C227">
        <v>312000</v>
      </c>
    </row>
    <row r="228" spans="1:3" x14ac:dyDescent="0.25">
      <c r="A228" s="105">
        <v>44786</v>
      </c>
      <c r="B228" s="106">
        <v>44786</v>
      </c>
      <c r="C228">
        <v>299000</v>
      </c>
    </row>
    <row r="229" spans="1:3" x14ac:dyDescent="0.25">
      <c r="A229" s="105">
        <v>44793</v>
      </c>
      <c r="B229" s="106">
        <v>44793</v>
      </c>
      <c r="C229">
        <v>297500</v>
      </c>
    </row>
    <row r="230" spans="1:3" x14ac:dyDescent="0.25">
      <c r="A230" s="105">
        <v>44800</v>
      </c>
      <c r="B230" s="106">
        <v>44800</v>
      </c>
      <c r="C230">
        <v>298200</v>
      </c>
    </row>
    <row r="231" spans="1:3" x14ac:dyDescent="0.25">
      <c r="A231" s="105">
        <v>44807</v>
      </c>
      <c r="B231" s="106">
        <v>44807</v>
      </c>
      <c r="C231">
        <v>302700</v>
      </c>
    </row>
    <row r="232" spans="1:3" x14ac:dyDescent="0.25">
      <c r="A232" s="105">
        <v>44814</v>
      </c>
      <c r="B232" s="106">
        <v>44814</v>
      </c>
      <c r="C232">
        <v>316700</v>
      </c>
    </row>
    <row r="233" spans="1:3" x14ac:dyDescent="0.25">
      <c r="A233" s="105">
        <v>44822</v>
      </c>
      <c r="B233" s="106">
        <v>44822</v>
      </c>
      <c r="C233">
        <v>317500</v>
      </c>
    </row>
    <row r="234" spans="1:3" x14ac:dyDescent="0.25">
      <c r="A234" s="105">
        <v>44828</v>
      </c>
      <c r="B234" s="106">
        <v>44828</v>
      </c>
      <c r="C234">
        <v>320200</v>
      </c>
    </row>
    <row r="235" spans="1:3" x14ac:dyDescent="0.25">
      <c r="A235" s="105">
        <v>44835</v>
      </c>
      <c r="B235" s="106">
        <v>44835</v>
      </c>
      <c r="C235">
        <v>328800</v>
      </c>
    </row>
    <row r="236" spans="1:3" x14ac:dyDescent="0.25">
      <c r="A236" s="105">
        <v>44842</v>
      </c>
      <c r="B236" s="106">
        <v>44842</v>
      </c>
      <c r="C236">
        <v>329900</v>
      </c>
    </row>
    <row r="237" spans="1:3" x14ac:dyDescent="0.25">
      <c r="A237" s="105">
        <v>44849</v>
      </c>
      <c r="B237" s="106">
        <v>44849</v>
      </c>
      <c r="C237">
        <v>327800</v>
      </c>
    </row>
    <row r="238" spans="1:3" x14ac:dyDescent="0.25">
      <c r="A238" s="105">
        <v>44856</v>
      </c>
      <c r="B238" s="106">
        <v>44856</v>
      </c>
      <c r="C238">
        <v>330300</v>
      </c>
    </row>
    <row r="239" spans="1:3" x14ac:dyDescent="0.25">
      <c r="A239" s="105">
        <v>44863</v>
      </c>
      <c r="B239" s="106">
        <v>44863</v>
      </c>
      <c r="C239">
        <v>350000</v>
      </c>
    </row>
    <row r="240" spans="1:3" x14ac:dyDescent="0.25">
      <c r="A240" s="105">
        <v>44870</v>
      </c>
      <c r="B240" s="106">
        <v>44870</v>
      </c>
      <c r="C240">
        <v>351600</v>
      </c>
    </row>
    <row r="241" spans="1:3" x14ac:dyDescent="0.25">
      <c r="A241" s="105">
        <v>44877</v>
      </c>
      <c r="B241" s="106">
        <v>44877</v>
      </c>
      <c r="C241">
        <v>352200</v>
      </c>
    </row>
    <row r="242" spans="1:3" x14ac:dyDescent="0.25">
      <c r="A242" s="105">
        <v>44884</v>
      </c>
      <c r="B242" s="106">
        <v>44884</v>
      </c>
      <c r="C242">
        <v>353200</v>
      </c>
    </row>
    <row r="243" spans="1:3" x14ac:dyDescent="0.25">
      <c r="A243" s="105">
        <v>44891</v>
      </c>
      <c r="B243" s="106">
        <v>44891</v>
      </c>
      <c r="C243">
        <v>363600</v>
      </c>
    </row>
    <row r="244" spans="1:3" x14ac:dyDescent="0.25">
      <c r="A244" s="105">
        <v>44898</v>
      </c>
      <c r="B244" s="106">
        <v>44898</v>
      </c>
      <c r="C244">
        <v>364500</v>
      </c>
    </row>
    <row r="245" spans="1:3" x14ac:dyDescent="0.25">
      <c r="A245" s="105">
        <v>44905</v>
      </c>
      <c r="B245" s="106">
        <v>44905</v>
      </c>
      <c r="C245">
        <v>385000</v>
      </c>
    </row>
    <row r="246" spans="1:3" x14ac:dyDescent="0.25">
      <c r="A246" s="105">
        <v>44912</v>
      </c>
      <c r="B246" s="106">
        <v>44912</v>
      </c>
      <c r="C246">
        <v>401200</v>
      </c>
    </row>
    <row r="247" spans="1:3" x14ac:dyDescent="0.25">
      <c r="A247" s="105">
        <v>44919</v>
      </c>
      <c r="B247" s="106">
        <v>44919</v>
      </c>
      <c r="C247">
        <v>420000</v>
      </c>
    </row>
    <row r="248" spans="1:3" x14ac:dyDescent="0.25">
      <c r="A248" s="105">
        <v>44926</v>
      </c>
      <c r="B248" s="106">
        <v>44926</v>
      </c>
      <c r="C248">
        <v>397700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9C14-3F50-40CF-9288-36D34272DEAC}">
  <dimension ref="A1:F779"/>
  <sheetViews>
    <sheetView rightToLeft="1" workbookViewId="0">
      <selection activeCell="Q5" sqref="Q5"/>
    </sheetView>
  </sheetViews>
  <sheetFormatPr defaultRowHeight="15" x14ac:dyDescent="0.25"/>
  <cols>
    <col min="1" max="2" width="15.42578125" bestFit="1" customWidth="1"/>
  </cols>
  <sheetData>
    <row r="1" spans="1:6" x14ac:dyDescent="0.25">
      <c r="A1" t="s">
        <v>95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 s="105">
        <v>39452</v>
      </c>
      <c r="B2" s="106">
        <v>39452</v>
      </c>
      <c r="C2">
        <v>9340</v>
      </c>
      <c r="D2">
        <v>9340</v>
      </c>
      <c r="E2">
        <v>9340</v>
      </c>
      <c r="F2">
        <v>9340</v>
      </c>
    </row>
    <row r="3" spans="1:6" x14ac:dyDescent="0.25">
      <c r="A3" s="105">
        <v>39453</v>
      </c>
      <c r="B3" s="106">
        <v>39453</v>
      </c>
      <c r="C3">
        <v>9330</v>
      </c>
      <c r="D3">
        <v>9350</v>
      </c>
      <c r="E3">
        <v>9330</v>
      </c>
      <c r="F3">
        <v>9350</v>
      </c>
    </row>
    <row r="4" spans="1:6" x14ac:dyDescent="0.25">
      <c r="A4" s="105">
        <v>39460</v>
      </c>
      <c r="B4" s="106">
        <v>39460</v>
      </c>
      <c r="C4">
        <v>9310</v>
      </c>
      <c r="D4">
        <v>9400</v>
      </c>
      <c r="E4">
        <v>9300</v>
      </c>
      <c r="F4">
        <v>9400</v>
      </c>
    </row>
    <row r="5" spans="1:6" x14ac:dyDescent="0.25">
      <c r="A5" s="105">
        <v>39467</v>
      </c>
      <c r="B5" s="106">
        <v>39467</v>
      </c>
      <c r="C5">
        <v>9390</v>
      </c>
      <c r="D5">
        <v>9470</v>
      </c>
      <c r="E5">
        <v>9370</v>
      </c>
      <c r="F5">
        <v>9370</v>
      </c>
    </row>
    <row r="6" spans="1:6" x14ac:dyDescent="0.25">
      <c r="A6" s="105">
        <v>39474</v>
      </c>
      <c r="B6" s="106">
        <v>39474</v>
      </c>
      <c r="C6">
        <v>9370</v>
      </c>
      <c r="D6">
        <v>9370</v>
      </c>
      <c r="E6">
        <v>9300</v>
      </c>
      <c r="F6">
        <v>9340</v>
      </c>
    </row>
    <row r="7" spans="1:6" x14ac:dyDescent="0.25">
      <c r="A7" s="105">
        <v>39481</v>
      </c>
      <c r="B7" s="106">
        <v>39481</v>
      </c>
      <c r="C7">
        <v>9350</v>
      </c>
      <c r="D7">
        <v>9470</v>
      </c>
      <c r="E7">
        <v>9350</v>
      </c>
      <c r="F7">
        <v>9470</v>
      </c>
    </row>
    <row r="8" spans="1:6" x14ac:dyDescent="0.25">
      <c r="A8" s="105">
        <v>39488</v>
      </c>
      <c r="B8" s="106">
        <v>39488</v>
      </c>
      <c r="C8">
        <v>9460</v>
      </c>
      <c r="D8">
        <v>9460</v>
      </c>
      <c r="E8">
        <v>9400</v>
      </c>
      <c r="F8">
        <v>9400</v>
      </c>
    </row>
    <row r="9" spans="1:6" x14ac:dyDescent="0.25">
      <c r="A9" s="105">
        <v>39495</v>
      </c>
      <c r="B9" s="106">
        <v>39495</v>
      </c>
      <c r="C9">
        <v>9410</v>
      </c>
      <c r="D9">
        <v>9430</v>
      </c>
      <c r="E9">
        <v>9360</v>
      </c>
      <c r="F9">
        <v>9360</v>
      </c>
    </row>
    <row r="10" spans="1:6" x14ac:dyDescent="0.25">
      <c r="A10" s="105">
        <v>39502</v>
      </c>
      <c r="B10" s="106">
        <v>39502</v>
      </c>
      <c r="C10">
        <v>9360</v>
      </c>
      <c r="D10">
        <v>9380</v>
      </c>
      <c r="E10">
        <v>9260</v>
      </c>
      <c r="F10">
        <v>9260</v>
      </c>
    </row>
    <row r="11" spans="1:6" x14ac:dyDescent="0.25">
      <c r="A11" s="105">
        <v>39509</v>
      </c>
      <c r="B11" s="106">
        <v>39509</v>
      </c>
      <c r="C11">
        <v>9250</v>
      </c>
      <c r="D11">
        <v>9320</v>
      </c>
      <c r="E11">
        <v>9250</v>
      </c>
      <c r="F11">
        <v>9250</v>
      </c>
    </row>
    <row r="12" spans="1:6" x14ac:dyDescent="0.25">
      <c r="A12" s="105">
        <v>39516</v>
      </c>
      <c r="B12" s="106">
        <v>39516</v>
      </c>
      <c r="C12">
        <v>9250</v>
      </c>
      <c r="D12">
        <v>9250</v>
      </c>
      <c r="E12">
        <v>9150</v>
      </c>
      <c r="F12">
        <v>9150</v>
      </c>
    </row>
    <row r="13" spans="1:6" x14ac:dyDescent="0.25">
      <c r="A13" s="105">
        <v>39523</v>
      </c>
      <c r="B13" s="106">
        <v>39523</v>
      </c>
      <c r="C13">
        <v>9150</v>
      </c>
      <c r="D13">
        <v>9150</v>
      </c>
      <c r="E13">
        <v>9070</v>
      </c>
      <c r="F13">
        <v>9110</v>
      </c>
    </row>
    <row r="14" spans="1:6" x14ac:dyDescent="0.25">
      <c r="A14" s="105">
        <v>39531</v>
      </c>
      <c r="B14" s="106">
        <v>39531</v>
      </c>
      <c r="C14">
        <v>9300</v>
      </c>
      <c r="D14">
        <v>9300</v>
      </c>
      <c r="E14">
        <v>9180</v>
      </c>
      <c r="F14">
        <v>9210</v>
      </c>
    </row>
    <row r="15" spans="1:6" x14ac:dyDescent="0.25">
      <c r="A15" s="105">
        <v>39537</v>
      </c>
      <c r="B15" s="106">
        <v>39537</v>
      </c>
      <c r="C15">
        <v>9210</v>
      </c>
      <c r="D15">
        <v>9250</v>
      </c>
      <c r="E15">
        <v>9200</v>
      </c>
      <c r="F15">
        <v>9200</v>
      </c>
    </row>
    <row r="16" spans="1:6" x14ac:dyDescent="0.25">
      <c r="A16" s="105">
        <v>39544</v>
      </c>
      <c r="B16" s="106">
        <v>39544</v>
      </c>
      <c r="C16">
        <v>9150</v>
      </c>
      <c r="D16">
        <v>9150</v>
      </c>
      <c r="E16">
        <v>9070</v>
      </c>
      <c r="F16">
        <v>9070</v>
      </c>
    </row>
    <row r="17" spans="1:6" x14ac:dyDescent="0.25">
      <c r="A17" s="105">
        <v>39551</v>
      </c>
      <c r="B17" s="106">
        <v>39551</v>
      </c>
      <c r="C17">
        <v>9070</v>
      </c>
      <c r="D17">
        <v>9140</v>
      </c>
      <c r="E17">
        <v>9050</v>
      </c>
      <c r="F17">
        <v>9100</v>
      </c>
    </row>
    <row r="18" spans="1:6" x14ac:dyDescent="0.25">
      <c r="A18" s="105">
        <v>39558</v>
      </c>
      <c r="B18" s="106">
        <v>39558</v>
      </c>
      <c r="C18">
        <v>9200</v>
      </c>
      <c r="D18">
        <v>9340</v>
      </c>
      <c r="E18">
        <v>9150</v>
      </c>
      <c r="F18">
        <v>9340</v>
      </c>
    </row>
    <row r="19" spans="1:6" x14ac:dyDescent="0.25">
      <c r="A19" s="105">
        <v>39565</v>
      </c>
      <c r="B19" s="106">
        <v>39565</v>
      </c>
      <c r="C19">
        <v>9300</v>
      </c>
      <c r="D19">
        <v>9370</v>
      </c>
      <c r="E19">
        <v>9270</v>
      </c>
      <c r="F19">
        <v>9370</v>
      </c>
    </row>
    <row r="20" spans="1:6" x14ac:dyDescent="0.25">
      <c r="A20" s="105">
        <v>39572</v>
      </c>
      <c r="B20" s="106">
        <v>39572</v>
      </c>
      <c r="C20">
        <v>9350</v>
      </c>
      <c r="D20">
        <v>9450</v>
      </c>
      <c r="E20">
        <v>9330</v>
      </c>
      <c r="F20">
        <v>9350</v>
      </c>
    </row>
    <row r="21" spans="1:6" x14ac:dyDescent="0.25">
      <c r="A21" s="105">
        <v>39579</v>
      </c>
      <c r="B21" s="106">
        <v>39579</v>
      </c>
      <c r="C21">
        <v>9370</v>
      </c>
      <c r="D21">
        <v>9380</v>
      </c>
      <c r="E21">
        <v>9320</v>
      </c>
      <c r="F21">
        <v>9350</v>
      </c>
    </row>
    <row r="22" spans="1:6" x14ac:dyDescent="0.25">
      <c r="A22" s="105">
        <v>39586</v>
      </c>
      <c r="B22" s="106">
        <v>39586</v>
      </c>
      <c r="C22">
        <v>9350</v>
      </c>
      <c r="D22">
        <v>9370</v>
      </c>
      <c r="E22">
        <v>9210</v>
      </c>
      <c r="F22">
        <v>9220</v>
      </c>
    </row>
    <row r="23" spans="1:6" x14ac:dyDescent="0.25">
      <c r="A23" s="105">
        <v>39593</v>
      </c>
      <c r="B23" s="106">
        <v>39593</v>
      </c>
      <c r="C23">
        <v>9220</v>
      </c>
      <c r="D23">
        <v>9340</v>
      </c>
      <c r="E23">
        <v>9210</v>
      </c>
      <c r="F23">
        <v>9340</v>
      </c>
    </row>
    <row r="24" spans="1:6" x14ac:dyDescent="0.25">
      <c r="A24" s="105">
        <v>39600</v>
      </c>
      <c r="B24" s="106">
        <v>39600</v>
      </c>
      <c r="C24">
        <v>9380</v>
      </c>
      <c r="D24">
        <v>9400</v>
      </c>
      <c r="E24">
        <v>9380</v>
      </c>
      <c r="F24">
        <v>9400</v>
      </c>
    </row>
    <row r="25" spans="1:6" x14ac:dyDescent="0.25">
      <c r="A25" s="105">
        <v>39607</v>
      </c>
      <c r="B25" s="106">
        <v>39607</v>
      </c>
      <c r="C25">
        <v>9280</v>
      </c>
      <c r="D25">
        <v>9470</v>
      </c>
      <c r="E25">
        <v>9280</v>
      </c>
      <c r="F25">
        <v>9470</v>
      </c>
    </row>
    <row r="26" spans="1:6" x14ac:dyDescent="0.25">
      <c r="A26" s="105">
        <v>39614</v>
      </c>
      <c r="B26" s="106">
        <v>39614</v>
      </c>
      <c r="C26">
        <v>9450</v>
      </c>
      <c r="D26">
        <v>9450</v>
      </c>
      <c r="E26">
        <v>9380</v>
      </c>
      <c r="F26">
        <v>9380</v>
      </c>
    </row>
    <row r="27" spans="1:6" x14ac:dyDescent="0.25">
      <c r="A27" s="105">
        <v>39621</v>
      </c>
      <c r="B27" s="106">
        <v>39621</v>
      </c>
      <c r="C27">
        <v>9380</v>
      </c>
      <c r="D27">
        <v>9400</v>
      </c>
      <c r="E27">
        <v>9310</v>
      </c>
      <c r="F27">
        <v>9310</v>
      </c>
    </row>
    <row r="28" spans="1:6" x14ac:dyDescent="0.25">
      <c r="A28" s="105">
        <v>39628</v>
      </c>
      <c r="B28" s="106">
        <v>39628</v>
      </c>
      <c r="C28">
        <v>9310</v>
      </c>
      <c r="D28">
        <v>9350</v>
      </c>
      <c r="E28">
        <v>9250</v>
      </c>
      <c r="F28">
        <v>9350</v>
      </c>
    </row>
    <row r="29" spans="1:6" x14ac:dyDescent="0.25">
      <c r="A29" s="105">
        <v>39635</v>
      </c>
      <c r="B29" s="106">
        <v>39635</v>
      </c>
      <c r="C29">
        <v>9350</v>
      </c>
      <c r="D29">
        <v>9380</v>
      </c>
      <c r="E29">
        <v>9260</v>
      </c>
      <c r="F29">
        <v>9260</v>
      </c>
    </row>
    <row r="30" spans="1:6" x14ac:dyDescent="0.25">
      <c r="A30" s="105">
        <v>39642</v>
      </c>
      <c r="B30" s="106">
        <v>39642</v>
      </c>
      <c r="C30">
        <v>9260</v>
      </c>
      <c r="D30">
        <v>9300</v>
      </c>
      <c r="E30">
        <v>9260</v>
      </c>
      <c r="F30">
        <v>9300</v>
      </c>
    </row>
    <row r="31" spans="1:6" x14ac:dyDescent="0.25">
      <c r="A31" s="105">
        <v>39649</v>
      </c>
      <c r="B31" s="106">
        <v>39649</v>
      </c>
      <c r="C31">
        <v>9300</v>
      </c>
      <c r="D31">
        <v>9350</v>
      </c>
      <c r="E31">
        <v>9250</v>
      </c>
      <c r="F31">
        <v>9330</v>
      </c>
    </row>
    <row r="32" spans="1:6" x14ac:dyDescent="0.25">
      <c r="A32" s="105">
        <v>39656</v>
      </c>
      <c r="B32" s="106">
        <v>39656</v>
      </c>
      <c r="C32">
        <v>9330</v>
      </c>
      <c r="D32">
        <v>9410</v>
      </c>
      <c r="E32">
        <v>9330</v>
      </c>
      <c r="F32">
        <v>9410</v>
      </c>
    </row>
    <row r="33" spans="1:6" x14ac:dyDescent="0.25">
      <c r="A33" s="105">
        <v>39663</v>
      </c>
      <c r="B33" s="106">
        <v>39663</v>
      </c>
      <c r="C33">
        <v>9400</v>
      </c>
      <c r="D33">
        <v>9650</v>
      </c>
      <c r="E33">
        <v>9400</v>
      </c>
      <c r="F33">
        <v>9650</v>
      </c>
    </row>
    <row r="34" spans="1:6" x14ac:dyDescent="0.25">
      <c r="A34" s="105">
        <v>39670</v>
      </c>
      <c r="B34" s="106">
        <v>39670</v>
      </c>
      <c r="C34">
        <v>9550</v>
      </c>
      <c r="D34">
        <v>9700</v>
      </c>
      <c r="E34">
        <v>9550</v>
      </c>
      <c r="F34">
        <v>9700</v>
      </c>
    </row>
    <row r="35" spans="1:6" x14ac:dyDescent="0.25">
      <c r="A35" s="105">
        <v>39678</v>
      </c>
      <c r="B35" s="106">
        <v>39678</v>
      </c>
      <c r="C35">
        <v>9650</v>
      </c>
      <c r="D35">
        <v>9650</v>
      </c>
      <c r="E35">
        <v>9630</v>
      </c>
      <c r="F35">
        <v>9640</v>
      </c>
    </row>
    <row r="36" spans="1:6" x14ac:dyDescent="0.25">
      <c r="A36" s="105">
        <v>39684</v>
      </c>
      <c r="B36" s="106">
        <v>39684</v>
      </c>
      <c r="C36">
        <v>9650</v>
      </c>
      <c r="D36">
        <v>9700</v>
      </c>
      <c r="E36">
        <v>9650</v>
      </c>
      <c r="F36">
        <v>9700</v>
      </c>
    </row>
    <row r="37" spans="1:6" x14ac:dyDescent="0.25">
      <c r="A37" s="105">
        <v>39691</v>
      </c>
      <c r="B37" s="106">
        <v>39691</v>
      </c>
      <c r="C37">
        <v>9700</v>
      </c>
      <c r="D37">
        <v>9750</v>
      </c>
      <c r="E37">
        <v>9700</v>
      </c>
      <c r="F37">
        <v>9750</v>
      </c>
    </row>
    <row r="38" spans="1:6" x14ac:dyDescent="0.25">
      <c r="A38" s="105">
        <v>39698</v>
      </c>
      <c r="B38" s="106">
        <v>39698</v>
      </c>
      <c r="C38">
        <v>9750</v>
      </c>
      <c r="D38">
        <v>9900</v>
      </c>
      <c r="E38">
        <v>9700</v>
      </c>
      <c r="F38">
        <v>9850</v>
      </c>
    </row>
    <row r="39" spans="1:6" x14ac:dyDescent="0.25">
      <c r="A39" s="105">
        <v>39705</v>
      </c>
      <c r="B39" s="106">
        <v>39705</v>
      </c>
      <c r="C39">
        <v>9850</v>
      </c>
      <c r="D39">
        <v>9850</v>
      </c>
      <c r="E39">
        <v>9720</v>
      </c>
      <c r="F39">
        <v>9720</v>
      </c>
    </row>
    <row r="40" spans="1:6" x14ac:dyDescent="0.25">
      <c r="A40" s="105">
        <v>39712</v>
      </c>
      <c r="B40" s="106">
        <v>39712</v>
      </c>
      <c r="C40">
        <v>9720</v>
      </c>
      <c r="D40">
        <v>9720</v>
      </c>
      <c r="E40">
        <v>9620</v>
      </c>
      <c r="F40">
        <v>9700</v>
      </c>
    </row>
    <row r="41" spans="1:6" x14ac:dyDescent="0.25">
      <c r="A41" s="105">
        <v>39719</v>
      </c>
      <c r="B41" s="106">
        <v>39719</v>
      </c>
      <c r="C41">
        <v>9700</v>
      </c>
      <c r="D41">
        <v>9950</v>
      </c>
      <c r="E41">
        <v>9700</v>
      </c>
      <c r="F41">
        <v>9900</v>
      </c>
    </row>
    <row r="42" spans="1:6" x14ac:dyDescent="0.25">
      <c r="A42" s="105">
        <v>39726</v>
      </c>
      <c r="B42" s="106">
        <v>39726</v>
      </c>
      <c r="C42">
        <v>9900</v>
      </c>
      <c r="D42">
        <v>9970</v>
      </c>
      <c r="E42">
        <v>9900</v>
      </c>
      <c r="F42">
        <v>9960</v>
      </c>
    </row>
    <row r="43" spans="1:6" x14ac:dyDescent="0.25">
      <c r="A43" s="105">
        <v>39733</v>
      </c>
      <c r="B43" s="106">
        <v>39733</v>
      </c>
      <c r="C43">
        <v>9950</v>
      </c>
      <c r="D43">
        <v>9950</v>
      </c>
      <c r="E43">
        <v>9890</v>
      </c>
      <c r="F43">
        <v>9930</v>
      </c>
    </row>
    <row r="44" spans="1:6" x14ac:dyDescent="0.25">
      <c r="A44" s="105">
        <v>39740</v>
      </c>
      <c r="B44" s="106">
        <v>39740</v>
      </c>
      <c r="C44">
        <v>9930</v>
      </c>
      <c r="D44">
        <v>10050</v>
      </c>
      <c r="E44">
        <v>9930</v>
      </c>
      <c r="F44">
        <v>10050</v>
      </c>
    </row>
    <row r="45" spans="1:6" x14ac:dyDescent="0.25">
      <c r="A45" s="105">
        <v>39747</v>
      </c>
      <c r="B45" s="106">
        <v>39747</v>
      </c>
      <c r="C45">
        <v>10050</v>
      </c>
      <c r="D45">
        <v>10180</v>
      </c>
      <c r="E45">
        <v>10050</v>
      </c>
      <c r="F45">
        <v>10150</v>
      </c>
    </row>
    <row r="46" spans="1:6" x14ac:dyDescent="0.25">
      <c r="A46" s="105">
        <v>39754</v>
      </c>
      <c r="B46" s="106">
        <v>39754</v>
      </c>
      <c r="C46">
        <v>10150</v>
      </c>
      <c r="D46">
        <v>10180</v>
      </c>
      <c r="E46">
        <v>10120</v>
      </c>
      <c r="F46">
        <v>10180</v>
      </c>
    </row>
    <row r="47" spans="1:6" x14ac:dyDescent="0.25">
      <c r="A47" s="105">
        <v>39761</v>
      </c>
      <c r="B47" s="106">
        <v>39761</v>
      </c>
      <c r="C47">
        <v>10150</v>
      </c>
      <c r="D47">
        <v>10250</v>
      </c>
      <c r="E47">
        <v>10150</v>
      </c>
      <c r="F47">
        <v>10250</v>
      </c>
    </row>
    <row r="48" spans="1:6" x14ac:dyDescent="0.25">
      <c r="A48" s="105">
        <v>39768</v>
      </c>
      <c r="B48" s="106">
        <v>39768</v>
      </c>
      <c r="C48">
        <v>10250</v>
      </c>
      <c r="D48">
        <v>10340</v>
      </c>
      <c r="E48">
        <v>10250</v>
      </c>
      <c r="F48">
        <v>10340</v>
      </c>
    </row>
    <row r="49" spans="1:6" x14ac:dyDescent="0.25">
      <c r="A49" s="105">
        <v>39775</v>
      </c>
      <c r="B49" s="106">
        <v>39775</v>
      </c>
      <c r="C49">
        <v>10360</v>
      </c>
      <c r="D49">
        <v>10360</v>
      </c>
      <c r="E49">
        <v>10240</v>
      </c>
      <c r="F49">
        <v>10240</v>
      </c>
    </row>
    <row r="50" spans="1:6" x14ac:dyDescent="0.25">
      <c r="A50" s="105">
        <v>39782</v>
      </c>
      <c r="B50" s="106">
        <v>39782</v>
      </c>
      <c r="C50">
        <v>10240</v>
      </c>
      <c r="D50">
        <v>10240</v>
      </c>
      <c r="E50">
        <v>10220</v>
      </c>
      <c r="F50">
        <v>10240</v>
      </c>
    </row>
    <row r="51" spans="1:6" x14ac:dyDescent="0.25">
      <c r="A51" s="105">
        <v>39789</v>
      </c>
      <c r="B51" s="106">
        <v>39789</v>
      </c>
      <c r="C51">
        <v>10250</v>
      </c>
      <c r="D51">
        <v>10250</v>
      </c>
      <c r="E51">
        <v>10070</v>
      </c>
      <c r="F51">
        <v>10070</v>
      </c>
    </row>
    <row r="52" spans="1:6" x14ac:dyDescent="0.25">
      <c r="A52" s="105">
        <v>39796</v>
      </c>
      <c r="B52" s="106">
        <v>39796</v>
      </c>
      <c r="C52">
        <v>10080</v>
      </c>
      <c r="D52">
        <v>10080</v>
      </c>
      <c r="E52">
        <v>9950</v>
      </c>
      <c r="F52">
        <v>10000</v>
      </c>
    </row>
    <row r="53" spans="1:6" x14ac:dyDescent="0.25">
      <c r="A53" s="105">
        <v>39803</v>
      </c>
      <c r="B53" s="106">
        <v>39803</v>
      </c>
      <c r="C53">
        <v>10000</v>
      </c>
      <c r="D53">
        <v>10000</v>
      </c>
      <c r="E53">
        <v>9950</v>
      </c>
      <c r="F53">
        <v>9950</v>
      </c>
    </row>
    <row r="54" spans="1:6" x14ac:dyDescent="0.25">
      <c r="A54" s="105">
        <v>39810</v>
      </c>
      <c r="B54" s="106">
        <v>39810</v>
      </c>
      <c r="C54">
        <v>9950</v>
      </c>
      <c r="D54">
        <v>9950</v>
      </c>
      <c r="E54">
        <v>9890</v>
      </c>
      <c r="F54">
        <v>9950</v>
      </c>
    </row>
    <row r="55" spans="1:6" x14ac:dyDescent="0.25">
      <c r="A55" s="105">
        <v>39817</v>
      </c>
      <c r="B55" s="106">
        <v>39817</v>
      </c>
      <c r="C55">
        <v>9950</v>
      </c>
      <c r="D55">
        <v>10040</v>
      </c>
      <c r="E55">
        <v>9950</v>
      </c>
      <c r="F55">
        <v>10040</v>
      </c>
    </row>
    <row r="56" spans="1:6" x14ac:dyDescent="0.25">
      <c r="A56" s="105">
        <v>39824</v>
      </c>
      <c r="B56" s="106">
        <v>39824</v>
      </c>
      <c r="C56">
        <v>10040</v>
      </c>
      <c r="D56">
        <v>10100</v>
      </c>
      <c r="E56">
        <v>10040</v>
      </c>
      <c r="F56">
        <v>10060</v>
      </c>
    </row>
    <row r="57" spans="1:6" x14ac:dyDescent="0.25">
      <c r="A57" s="105">
        <v>39831</v>
      </c>
      <c r="B57" s="106">
        <v>39831</v>
      </c>
      <c r="C57">
        <v>10060</v>
      </c>
      <c r="D57">
        <v>10060</v>
      </c>
      <c r="E57">
        <v>9950</v>
      </c>
      <c r="F57">
        <v>9950</v>
      </c>
    </row>
    <row r="58" spans="1:6" x14ac:dyDescent="0.25">
      <c r="A58" s="105">
        <v>39838</v>
      </c>
      <c r="B58" s="106">
        <v>39838</v>
      </c>
      <c r="C58">
        <v>9950</v>
      </c>
      <c r="D58">
        <v>9950</v>
      </c>
      <c r="E58">
        <v>9780</v>
      </c>
      <c r="F58">
        <v>9800</v>
      </c>
    </row>
    <row r="59" spans="1:6" x14ac:dyDescent="0.25">
      <c r="A59" s="105">
        <v>39845</v>
      </c>
      <c r="B59" s="106">
        <v>39845</v>
      </c>
      <c r="C59">
        <v>9800</v>
      </c>
      <c r="D59">
        <v>9800</v>
      </c>
      <c r="E59">
        <v>9680</v>
      </c>
      <c r="F59">
        <v>9680</v>
      </c>
    </row>
    <row r="60" spans="1:6" x14ac:dyDescent="0.25">
      <c r="A60" s="105">
        <v>39852</v>
      </c>
      <c r="B60" s="106">
        <v>39852</v>
      </c>
      <c r="C60">
        <v>9660</v>
      </c>
      <c r="D60">
        <v>9670</v>
      </c>
      <c r="E60">
        <v>9650</v>
      </c>
      <c r="F60">
        <v>9650</v>
      </c>
    </row>
    <row r="61" spans="1:6" x14ac:dyDescent="0.25">
      <c r="A61" s="105">
        <v>39859</v>
      </c>
      <c r="B61" s="106">
        <v>39859</v>
      </c>
      <c r="C61">
        <v>9650</v>
      </c>
      <c r="D61">
        <v>9730</v>
      </c>
      <c r="E61">
        <v>9650</v>
      </c>
      <c r="F61">
        <v>9730</v>
      </c>
    </row>
    <row r="62" spans="1:6" x14ac:dyDescent="0.25">
      <c r="A62" s="105">
        <v>39866</v>
      </c>
      <c r="B62" s="106">
        <v>39866</v>
      </c>
      <c r="C62">
        <v>9730</v>
      </c>
      <c r="D62">
        <v>9890</v>
      </c>
      <c r="E62">
        <v>9730</v>
      </c>
      <c r="F62">
        <v>9890</v>
      </c>
    </row>
    <row r="63" spans="1:6" x14ac:dyDescent="0.25">
      <c r="A63" s="105">
        <v>39873</v>
      </c>
      <c r="B63" s="106">
        <v>39873</v>
      </c>
      <c r="C63">
        <v>9890</v>
      </c>
      <c r="D63">
        <v>10000</v>
      </c>
      <c r="E63">
        <v>9890</v>
      </c>
      <c r="F63">
        <v>9980</v>
      </c>
    </row>
    <row r="64" spans="1:6" x14ac:dyDescent="0.25">
      <c r="A64" s="105">
        <v>39880</v>
      </c>
      <c r="B64" s="106">
        <v>39880</v>
      </c>
      <c r="C64">
        <v>9980</v>
      </c>
      <c r="D64">
        <v>9980</v>
      </c>
      <c r="E64">
        <v>9880</v>
      </c>
      <c r="F64">
        <v>9880</v>
      </c>
    </row>
    <row r="65" spans="1:6" x14ac:dyDescent="0.25">
      <c r="A65" s="105">
        <v>39888</v>
      </c>
      <c r="B65" s="106">
        <v>39888</v>
      </c>
      <c r="C65">
        <v>9880</v>
      </c>
      <c r="D65">
        <v>9880</v>
      </c>
      <c r="E65">
        <v>9860</v>
      </c>
      <c r="F65">
        <v>9870</v>
      </c>
    </row>
    <row r="66" spans="1:6" x14ac:dyDescent="0.25">
      <c r="A66" s="105">
        <v>39897</v>
      </c>
      <c r="B66" s="106">
        <v>39897</v>
      </c>
      <c r="C66">
        <v>9880</v>
      </c>
      <c r="D66">
        <v>9970</v>
      </c>
      <c r="E66">
        <v>9880</v>
      </c>
      <c r="F66">
        <v>9970</v>
      </c>
    </row>
    <row r="67" spans="1:6" x14ac:dyDescent="0.25">
      <c r="A67" s="105">
        <v>39901</v>
      </c>
      <c r="B67" s="106">
        <v>39901</v>
      </c>
      <c r="C67">
        <v>9970</v>
      </c>
      <c r="D67">
        <v>10020</v>
      </c>
      <c r="E67">
        <v>9970</v>
      </c>
      <c r="F67">
        <v>9970</v>
      </c>
    </row>
    <row r="68" spans="1:6" x14ac:dyDescent="0.25">
      <c r="A68" s="105">
        <v>39908</v>
      </c>
      <c r="B68" s="106">
        <v>39908</v>
      </c>
      <c r="C68">
        <v>9940</v>
      </c>
      <c r="D68">
        <v>10040</v>
      </c>
      <c r="E68">
        <v>9900</v>
      </c>
      <c r="F68">
        <v>10000</v>
      </c>
    </row>
    <row r="69" spans="1:6" x14ac:dyDescent="0.25">
      <c r="A69" s="105">
        <v>39915</v>
      </c>
      <c r="B69" s="106">
        <v>39915</v>
      </c>
      <c r="C69">
        <v>10000</v>
      </c>
      <c r="D69">
        <v>10070</v>
      </c>
      <c r="E69">
        <v>9990</v>
      </c>
      <c r="F69">
        <v>10070</v>
      </c>
    </row>
    <row r="70" spans="1:6" x14ac:dyDescent="0.25">
      <c r="A70" s="105">
        <v>39922</v>
      </c>
      <c r="B70" s="106">
        <v>39922</v>
      </c>
      <c r="C70">
        <v>10070</v>
      </c>
      <c r="D70">
        <v>10120</v>
      </c>
      <c r="E70">
        <v>10050</v>
      </c>
      <c r="F70">
        <v>10050</v>
      </c>
    </row>
    <row r="71" spans="1:6" x14ac:dyDescent="0.25">
      <c r="A71" s="105">
        <v>39929</v>
      </c>
      <c r="B71" s="106">
        <v>39929</v>
      </c>
      <c r="C71">
        <v>10040</v>
      </c>
      <c r="D71">
        <v>10070</v>
      </c>
      <c r="E71">
        <v>9950</v>
      </c>
      <c r="F71">
        <v>9950</v>
      </c>
    </row>
    <row r="72" spans="1:6" x14ac:dyDescent="0.25">
      <c r="A72" s="105">
        <v>39936</v>
      </c>
      <c r="B72" s="106">
        <v>39936</v>
      </c>
      <c r="C72">
        <v>9960</v>
      </c>
      <c r="D72">
        <v>9960</v>
      </c>
      <c r="E72">
        <v>9880</v>
      </c>
      <c r="F72">
        <v>9880</v>
      </c>
    </row>
    <row r="73" spans="1:6" x14ac:dyDescent="0.25">
      <c r="A73" s="105">
        <v>39943</v>
      </c>
      <c r="B73" s="106">
        <v>39943</v>
      </c>
      <c r="C73">
        <v>9880</v>
      </c>
      <c r="D73">
        <v>9890</v>
      </c>
      <c r="E73">
        <v>9830</v>
      </c>
      <c r="F73">
        <v>9890</v>
      </c>
    </row>
    <row r="74" spans="1:6" x14ac:dyDescent="0.25">
      <c r="A74" s="105">
        <v>39950</v>
      </c>
      <c r="B74" s="106">
        <v>39950</v>
      </c>
      <c r="C74">
        <v>9870</v>
      </c>
      <c r="D74">
        <v>9890</v>
      </c>
      <c r="E74">
        <v>9750</v>
      </c>
      <c r="F74">
        <v>9750</v>
      </c>
    </row>
    <row r="75" spans="1:6" x14ac:dyDescent="0.25">
      <c r="A75" s="105">
        <v>39957</v>
      </c>
      <c r="B75" s="106">
        <v>39957</v>
      </c>
      <c r="C75">
        <v>9740</v>
      </c>
      <c r="D75">
        <v>9750</v>
      </c>
      <c r="E75">
        <v>9720</v>
      </c>
      <c r="F75">
        <v>9720</v>
      </c>
    </row>
    <row r="76" spans="1:6" x14ac:dyDescent="0.25">
      <c r="A76" s="105">
        <v>39964</v>
      </c>
      <c r="B76" s="106">
        <v>39964</v>
      </c>
      <c r="C76">
        <v>9670</v>
      </c>
      <c r="D76">
        <v>9780</v>
      </c>
      <c r="E76">
        <v>9670</v>
      </c>
      <c r="F76">
        <v>9780</v>
      </c>
    </row>
    <row r="77" spans="1:6" x14ac:dyDescent="0.25">
      <c r="A77" s="105">
        <v>39971</v>
      </c>
      <c r="B77" s="106">
        <v>39971</v>
      </c>
      <c r="C77">
        <v>9800</v>
      </c>
      <c r="D77">
        <v>9860</v>
      </c>
      <c r="E77">
        <v>9800</v>
      </c>
      <c r="F77">
        <v>9860</v>
      </c>
    </row>
    <row r="78" spans="1:6" x14ac:dyDescent="0.25">
      <c r="A78" s="105">
        <v>39978</v>
      </c>
      <c r="B78" s="106">
        <v>39978</v>
      </c>
      <c r="C78">
        <v>9880</v>
      </c>
      <c r="D78">
        <v>9980</v>
      </c>
      <c r="E78">
        <v>9880</v>
      </c>
      <c r="F78">
        <v>9940</v>
      </c>
    </row>
    <row r="79" spans="1:6" x14ac:dyDescent="0.25">
      <c r="A79" s="105">
        <v>39986</v>
      </c>
      <c r="B79" s="106">
        <v>39986</v>
      </c>
      <c r="C79">
        <v>9960</v>
      </c>
      <c r="D79">
        <v>9990</v>
      </c>
      <c r="E79">
        <v>9940</v>
      </c>
      <c r="F79">
        <v>9950</v>
      </c>
    </row>
    <row r="80" spans="1:6" x14ac:dyDescent="0.25">
      <c r="A80" s="105">
        <v>39992</v>
      </c>
      <c r="B80" s="106">
        <v>39992</v>
      </c>
      <c r="C80">
        <v>9950</v>
      </c>
      <c r="D80">
        <v>10000</v>
      </c>
      <c r="E80">
        <v>9950</v>
      </c>
      <c r="F80">
        <v>10000</v>
      </c>
    </row>
    <row r="81" spans="1:6" x14ac:dyDescent="0.25">
      <c r="A81" s="105">
        <v>39999</v>
      </c>
      <c r="B81" s="106">
        <v>39999</v>
      </c>
      <c r="C81">
        <v>10010</v>
      </c>
      <c r="D81">
        <v>10070</v>
      </c>
      <c r="E81">
        <v>10010</v>
      </c>
      <c r="F81">
        <v>10050</v>
      </c>
    </row>
    <row r="82" spans="1:6" x14ac:dyDescent="0.25">
      <c r="A82" s="105">
        <v>40006</v>
      </c>
      <c r="B82" s="106">
        <v>40006</v>
      </c>
      <c r="C82">
        <v>10040</v>
      </c>
      <c r="D82">
        <v>10040</v>
      </c>
      <c r="E82">
        <v>10000</v>
      </c>
      <c r="F82">
        <v>10000</v>
      </c>
    </row>
    <row r="83" spans="1:6" x14ac:dyDescent="0.25">
      <c r="A83" s="105">
        <v>40013</v>
      </c>
      <c r="B83" s="106">
        <v>40013</v>
      </c>
      <c r="C83">
        <v>10000</v>
      </c>
      <c r="D83">
        <v>10000</v>
      </c>
      <c r="E83">
        <v>9990</v>
      </c>
      <c r="F83">
        <v>9990</v>
      </c>
    </row>
    <row r="84" spans="1:6" x14ac:dyDescent="0.25">
      <c r="A84" s="105">
        <v>40020</v>
      </c>
      <c r="B84" s="106">
        <v>40020</v>
      </c>
      <c r="C84">
        <v>10000</v>
      </c>
      <c r="D84">
        <v>10040</v>
      </c>
      <c r="E84">
        <v>10000</v>
      </c>
      <c r="F84">
        <v>10000</v>
      </c>
    </row>
    <row r="85" spans="1:6" x14ac:dyDescent="0.25">
      <c r="A85" s="105">
        <v>40027</v>
      </c>
      <c r="B85" s="106">
        <v>40027</v>
      </c>
      <c r="C85">
        <v>10000</v>
      </c>
      <c r="D85">
        <v>10030</v>
      </c>
      <c r="E85">
        <v>9980</v>
      </c>
      <c r="F85">
        <v>10030</v>
      </c>
    </row>
    <row r="86" spans="1:6" x14ac:dyDescent="0.25">
      <c r="A86" s="105">
        <v>40034</v>
      </c>
      <c r="B86" s="106">
        <v>40034</v>
      </c>
      <c r="C86">
        <v>10030</v>
      </c>
      <c r="D86">
        <v>10030</v>
      </c>
      <c r="E86">
        <v>10010</v>
      </c>
      <c r="F86">
        <v>10010</v>
      </c>
    </row>
    <row r="87" spans="1:6" x14ac:dyDescent="0.25">
      <c r="A87" s="105">
        <v>40041</v>
      </c>
      <c r="B87" s="106">
        <v>40041</v>
      </c>
      <c r="C87">
        <v>10010</v>
      </c>
      <c r="D87">
        <v>10020</v>
      </c>
      <c r="E87">
        <v>9970</v>
      </c>
      <c r="F87">
        <v>9970</v>
      </c>
    </row>
    <row r="88" spans="1:6" x14ac:dyDescent="0.25">
      <c r="A88" s="105">
        <v>40048</v>
      </c>
      <c r="B88" s="106">
        <v>40048</v>
      </c>
      <c r="C88">
        <v>9970</v>
      </c>
      <c r="D88">
        <v>9980</v>
      </c>
      <c r="E88">
        <v>9970</v>
      </c>
      <c r="F88">
        <v>9970</v>
      </c>
    </row>
    <row r="89" spans="1:6" x14ac:dyDescent="0.25">
      <c r="A89" s="105">
        <v>40055</v>
      </c>
      <c r="B89" s="106">
        <v>40055</v>
      </c>
      <c r="C89">
        <v>9970</v>
      </c>
      <c r="D89">
        <v>9990</v>
      </c>
      <c r="E89">
        <v>9970</v>
      </c>
      <c r="F89">
        <v>9970</v>
      </c>
    </row>
    <row r="90" spans="1:6" x14ac:dyDescent="0.25">
      <c r="A90" s="105">
        <v>40062</v>
      </c>
      <c r="B90" s="106">
        <v>40062</v>
      </c>
      <c r="C90">
        <v>9970</v>
      </c>
      <c r="D90">
        <v>9970</v>
      </c>
      <c r="E90">
        <v>9940</v>
      </c>
      <c r="F90">
        <v>9940</v>
      </c>
    </row>
    <row r="91" spans="1:6" x14ac:dyDescent="0.25">
      <c r="A91" s="105">
        <v>40069</v>
      </c>
      <c r="B91" s="106">
        <v>40069</v>
      </c>
      <c r="C91">
        <v>9930</v>
      </c>
      <c r="D91">
        <v>9950</v>
      </c>
      <c r="E91">
        <v>9920</v>
      </c>
      <c r="F91">
        <v>9920</v>
      </c>
    </row>
    <row r="92" spans="1:6" x14ac:dyDescent="0.25">
      <c r="A92" s="105">
        <v>40077</v>
      </c>
      <c r="B92" s="106">
        <v>40077</v>
      </c>
      <c r="C92">
        <v>9920</v>
      </c>
      <c r="D92">
        <v>9920</v>
      </c>
      <c r="E92">
        <v>9890</v>
      </c>
      <c r="F92">
        <v>9920</v>
      </c>
    </row>
    <row r="93" spans="1:6" x14ac:dyDescent="0.25">
      <c r="A93" s="105">
        <v>40083</v>
      </c>
      <c r="B93" s="106">
        <v>40083</v>
      </c>
      <c r="C93">
        <v>9910</v>
      </c>
      <c r="D93">
        <v>9960</v>
      </c>
      <c r="E93">
        <v>9910</v>
      </c>
      <c r="F93">
        <v>9960</v>
      </c>
    </row>
    <row r="94" spans="1:6" x14ac:dyDescent="0.25">
      <c r="A94" s="105">
        <v>40090</v>
      </c>
      <c r="B94" s="106">
        <v>40090</v>
      </c>
      <c r="C94">
        <v>9950</v>
      </c>
      <c r="D94">
        <v>9950</v>
      </c>
      <c r="E94">
        <v>9940</v>
      </c>
      <c r="F94">
        <v>9940</v>
      </c>
    </row>
    <row r="95" spans="1:6" x14ac:dyDescent="0.25">
      <c r="A95" s="105">
        <v>40097</v>
      </c>
      <c r="B95" s="106">
        <v>40097</v>
      </c>
      <c r="C95">
        <v>9930</v>
      </c>
      <c r="D95">
        <v>9940</v>
      </c>
      <c r="E95">
        <v>9930</v>
      </c>
      <c r="F95">
        <v>9940</v>
      </c>
    </row>
    <row r="96" spans="1:6" x14ac:dyDescent="0.25">
      <c r="A96" s="105">
        <v>40104</v>
      </c>
      <c r="B96" s="106">
        <v>40104</v>
      </c>
      <c r="C96">
        <v>9940</v>
      </c>
      <c r="D96">
        <v>9940</v>
      </c>
      <c r="E96">
        <v>9920</v>
      </c>
      <c r="F96">
        <v>9920</v>
      </c>
    </row>
    <row r="97" spans="1:6" x14ac:dyDescent="0.25">
      <c r="A97" s="105">
        <v>40111</v>
      </c>
      <c r="B97" s="106">
        <v>40111</v>
      </c>
      <c r="C97">
        <v>9920</v>
      </c>
      <c r="D97">
        <v>9990</v>
      </c>
      <c r="E97">
        <v>9910</v>
      </c>
      <c r="F97">
        <v>9990</v>
      </c>
    </row>
    <row r="98" spans="1:6" x14ac:dyDescent="0.25">
      <c r="A98" s="105">
        <v>40118</v>
      </c>
      <c r="B98" s="106">
        <v>40118</v>
      </c>
      <c r="C98">
        <v>9990</v>
      </c>
      <c r="D98">
        <v>9990</v>
      </c>
      <c r="E98">
        <v>9960</v>
      </c>
      <c r="F98">
        <v>9970</v>
      </c>
    </row>
    <row r="99" spans="1:6" x14ac:dyDescent="0.25">
      <c r="A99" s="105">
        <v>40125</v>
      </c>
      <c r="B99" s="106">
        <v>40125</v>
      </c>
      <c r="C99">
        <v>9960</v>
      </c>
      <c r="D99">
        <v>9960</v>
      </c>
      <c r="E99">
        <v>9930</v>
      </c>
      <c r="F99">
        <v>9950</v>
      </c>
    </row>
    <row r="100" spans="1:6" x14ac:dyDescent="0.25">
      <c r="A100" s="105">
        <v>40132</v>
      </c>
      <c r="B100" s="106">
        <v>40132</v>
      </c>
      <c r="C100">
        <v>9940</v>
      </c>
      <c r="D100">
        <v>9970</v>
      </c>
      <c r="E100">
        <v>9940</v>
      </c>
      <c r="F100">
        <v>9970</v>
      </c>
    </row>
    <row r="101" spans="1:6" x14ac:dyDescent="0.25">
      <c r="A101" s="105">
        <v>40139</v>
      </c>
      <c r="B101" s="106">
        <v>40139</v>
      </c>
      <c r="C101">
        <v>9970</v>
      </c>
      <c r="D101">
        <v>9980</v>
      </c>
      <c r="E101">
        <v>9950</v>
      </c>
      <c r="F101">
        <v>9960</v>
      </c>
    </row>
    <row r="102" spans="1:6" x14ac:dyDescent="0.25">
      <c r="A102" s="105">
        <v>40146</v>
      </c>
      <c r="B102" s="106">
        <v>40146</v>
      </c>
      <c r="C102">
        <v>9980</v>
      </c>
      <c r="D102">
        <v>10010</v>
      </c>
      <c r="E102">
        <v>9970</v>
      </c>
      <c r="F102">
        <v>10000</v>
      </c>
    </row>
    <row r="103" spans="1:6" x14ac:dyDescent="0.25">
      <c r="A103" s="105">
        <v>40154</v>
      </c>
      <c r="B103" s="106">
        <v>40154</v>
      </c>
      <c r="C103">
        <v>10000</v>
      </c>
      <c r="D103">
        <v>10040</v>
      </c>
      <c r="E103">
        <v>10000</v>
      </c>
      <c r="F103">
        <v>10040</v>
      </c>
    </row>
    <row r="104" spans="1:6" x14ac:dyDescent="0.25">
      <c r="A104" s="105">
        <v>40160</v>
      </c>
      <c r="B104" s="106">
        <v>40160</v>
      </c>
      <c r="C104">
        <v>10030</v>
      </c>
      <c r="D104">
        <v>10050</v>
      </c>
      <c r="E104">
        <v>10020</v>
      </c>
      <c r="F104">
        <v>10050</v>
      </c>
    </row>
    <row r="105" spans="1:6" x14ac:dyDescent="0.25">
      <c r="A105" s="105">
        <v>40168</v>
      </c>
      <c r="B105" s="106">
        <v>40168</v>
      </c>
      <c r="C105">
        <v>10030</v>
      </c>
      <c r="D105">
        <v>10080</v>
      </c>
      <c r="E105">
        <v>10030</v>
      </c>
      <c r="F105">
        <v>10080</v>
      </c>
    </row>
    <row r="106" spans="1:6" x14ac:dyDescent="0.25">
      <c r="A106" s="105">
        <v>40175</v>
      </c>
      <c r="B106" s="106">
        <v>40175</v>
      </c>
      <c r="C106">
        <v>10050</v>
      </c>
      <c r="D106">
        <v>10050</v>
      </c>
      <c r="E106">
        <v>10030</v>
      </c>
      <c r="F106">
        <v>10030</v>
      </c>
    </row>
    <row r="107" spans="1:6" x14ac:dyDescent="0.25">
      <c r="A107" s="105">
        <v>40181</v>
      </c>
      <c r="B107" s="106">
        <v>40181</v>
      </c>
      <c r="C107">
        <v>10030</v>
      </c>
      <c r="D107">
        <v>10050</v>
      </c>
      <c r="E107">
        <v>10030</v>
      </c>
      <c r="F107">
        <v>10030</v>
      </c>
    </row>
    <row r="108" spans="1:6" x14ac:dyDescent="0.25">
      <c r="A108" s="105">
        <v>40188</v>
      </c>
      <c r="B108" s="106">
        <v>40188</v>
      </c>
      <c r="C108">
        <v>10020</v>
      </c>
      <c r="D108">
        <v>10030</v>
      </c>
      <c r="E108">
        <v>10010</v>
      </c>
      <c r="F108">
        <v>10030</v>
      </c>
    </row>
    <row r="109" spans="1:6" x14ac:dyDescent="0.25">
      <c r="A109" s="105">
        <v>40195</v>
      </c>
      <c r="B109" s="106">
        <v>40195</v>
      </c>
      <c r="C109">
        <v>10020</v>
      </c>
      <c r="D109">
        <v>10080</v>
      </c>
      <c r="E109">
        <v>10020</v>
      </c>
      <c r="F109">
        <v>10070</v>
      </c>
    </row>
    <row r="110" spans="1:6" x14ac:dyDescent="0.25">
      <c r="A110" s="105">
        <v>40202</v>
      </c>
      <c r="B110" s="106">
        <v>40202</v>
      </c>
      <c r="C110">
        <v>10120</v>
      </c>
      <c r="D110">
        <v>10200</v>
      </c>
      <c r="E110">
        <v>10110</v>
      </c>
      <c r="F110">
        <v>10120</v>
      </c>
    </row>
    <row r="111" spans="1:6" x14ac:dyDescent="0.25">
      <c r="A111" s="105">
        <v>40209</v>
      </c>
      <c r="B111" s="106">
        <v>40209</v>
      </c>
      <c r="C111">
        <v>10110</v>
      </c>
      <c r="D111">
        <v>10110</v>
      </c>
      <c r="E111">
        <v>10080</v>
      </c>
      <c r="F111">
        <v>10090</v>
      </c>
    </row>
    <row r="112" spans="1:6" x14ac:dyDescent="0.25">
      <c r="A112" s="105">
        <v>40216</v>
      </c>
      <c r="B112" s="106">
        <v>40216</v>
      </c>
      <c r="C112">
        <v>10090</v>
      </c>
      <c r="D112">
        <v>10100</v>
      </c>
      <c r="E112">
        <v>10090</v>
      </c>
      <c r="F112">
        <v>10100</v>
      </c>
    </row>
    <row r="113" spans="1:6" x14ac:dyDescent="0.25">
      <c r="A113" s="105">
        <v>40225</v>
      </c>
      <c r="B113" s="106">
        <v>40225</v>
      </c>
      <c r="C113">
        <v>10100</v>
      </c>
      <c r="D113">
        <v>10100</v>
      </c>
      <c r="E113">
        <v>10080</v>
      </c>
      <c r="F113">
        <v>10080</v>
      </c>
    </row>
    <row r="114" spans="1:6" x14ac:dyDescent="0.25">
      <c r="A114" s="105">
        <v>40230</v>
      </c>
      <c r="B114" s="106">
        <v>40230</v>
      </c>
      <c r="C114">
        <v>10080</v>
      </c>
      <c r="D114">
        <v>10120</v>
      </c>
      <c r="E114">
        <v>10080</v>
      </c>
      <c r="F114">
        <v>10080</v>
      </c>
    </row>
    <row r="115" spans="1:6" x14ac:dyDescent="0.25">
      <c r="A115" s="105">
        <v>40237</v>
      </c>
      <c r="B115" s="106">
        <v>40237</v>
      </c>
      <c r="C115">
        <v>10060</v>
      </c>
      <c r="D115">
        <v>10060</v>
      </c>
      <c r="E115">
        <v>10060</v>
      </c>
      <c r="F115">
        <v>10060</v>
      </c>
    </row>
    <row r="116" spans="1:6" x14ac:dyDescent="0.25">
      <c r="A116" s="105">
        <v>40244</v>
      </c>
      <c r="B116" s="106">
        <v>40244</v>
      </c>
      <c r="C116">
        <v>10060</v>
      </c>
      <c r="D116">
        <v>10070</v>
      </c>
      <c r="E116">
        <v>9980</v>
      </c>
      <c r="F116">
        <v>9980</v>
      </c>
    </row>
    <row r="117" spans="1:6" x14ac:dyDescent="0.25">
      <c r="A117" s="105">
        <v>40252</v>
      </c>
      <c r="B117" s="106">
        <v>40252</v>
      </c>
      <c r="C117">
        <v>9980</v>
      </c>
      <c r="D117">
        <v>10050</v>
      </c>
      <c r="E117">
        <v>9980</v>
      </c>
      <c r="F117">
        <v>10050</v>
      </c>
    </row>
    <row r="118" spans="1:6" x14ac:dyDescent="0.25">
      <c r="A118" s="105">
        <v>40266</v>
      </c>
      <c r="B118" s="106">
        <v>40266</v>
      </c>
      <c r="C118">
        <v>10040</v>
      </c>
      <c r="D118">
        <v>10050</v>
      </c>
      <c r="E118">
        <v>10020</v>
      </c>
      <c r="F118">
        <v>10050</v>
      </c>
    </row>
    <row r="119" spans="1:6" x14ac:dyDescent="0.25">
      <c r="A119" s="105">
        <v>40272</v>
      </c>
      <c r="B119" s="106">
        <v>40272</v>
      </c>
      <c r="C119">
        <v>10010</v>
      </c>
      <c r="D119">
        <v>10070</v>
      </c>
      <c r="E119">
        <v>10000</v>
      </c>
      <c r="F119">
        <v>10030</v>
      </c>
    </row>
    <row r="120" spans="1:6" x14ac:dyDescent="0.25">
      <c r="A120" s="105">
        <v>40279</v>
      </c>
      <c r="B120" s="106">
        <v>40279</v>
      </c>
      <c r="C120">
        <v>10030</v>
      </c>
      <c r="D120">
        <v>10070</v>
      </c>
      <c r="E120">
        <v>10020</v>
      </c>
      <c r="F120">
        <v>10070</v>
      </c>
    </row>
    <row r="121" spans="1:6" x14ac:dyDescent="0.25">
      <c r="A121" s="105">
        <v>40286</v>
      </c>
      <c r="B121" s="106">
        <v>40286</v>
      </c>
      <c r="C121">
        <v>10060</v>
      </c>
      <c r="D121">
        <v>10120</v>
      </c>
      <c r="E121">
        <v>10060</v>
      </c>
      <c r="F121">
        <v>10120</v>
      </c>
    </row>
    <row r="122" spans="1:6" x14ac:dyDescent="0.25">
      <c r="A122" s="105">
        <v>40293</v>
      </c>
      <c r="B122" s="106">
        <v>40293</v>
      </c>
      <c r="C122">
        <v>10120</v>
      </c>
      <c r="D122">
        <v>10200</v>
      </c>
      <c r="E122">
        <v>10120</v>
      </c>
      <c r="F122">
        <v>10160</v>
      </c>
    </row>
    <row r="123" spans="1:6" x14ac:dyDescent="0.25">
      <c r="A123" s="105">
        <v>40300</v>
      </c>
      <c r="B123" s="106">
        <v>40300</v>
      </c>
      <c r="C123">
        <v>10150</v>
      </c>
      <c r="D123">
        <v>10280</v>
      </c>
      <c r="E123">
        <v>10150</v>
      </c>
      <c r="F123">
        <v>10280</v>
      </c>
    </row>
    <row r="124" spans="1:6" x14ac:dyDescent="0.25">
      <c r="A124" s="105">
        <v>40307</v>
      </c>
      <c r="B124" s="106">
        <v>40307</v>
      </c>
      <c r="C124">
        <v>10270</v>
      </c>
      <c r="D124">
        <v>10390</v>
      </c>
      <c r="E124">
        <v>10250</v>
      </c>
      <c r="F124">
        <v>10390</v>
      </c>
    </row>
    <row r="125" spans="1:6" x14ac:dyDescent="0.25">
      <c r="A125" s="105">
        <v>40314</v>
      </c>
      <c r="B125" s="106">
        <v>40314</v>
      </c>
      <c r="C125">
        <v>10410</v>
      </c>
      <c r="D125">
        <v>10440</v>
      </c>
      <c r="E125">
        <v>10380</v>
      </c>
      <c r="F125">
        <v>10380</v>
      </c>
    </row>
    <row r="126" spans="1:6" x14ac:dyDescent="0.25">
      <c r="A126" s="105">
        <v>40321</v>
      </c>
      <c r="B126" s="106">
        <v>40321</v>
      </c>
      <c r="C126">
        <v>10350</v>
      </c>
      <c r="D126">
        <v>10450</v>
      </c>
      <c r="E126">
        <v>10350</v>
      </c>
      <c r="F126">
        <v>10430</v>
      </c>
    </row>
    <row r="127" spans="1:6" x14ac:dyDescent="0.25">
      <c r="A127" s="105">
        <v>40328</v>
      </c>
      <c r="B127" s="106">
        <v>40328</v>
      </c>
      <c r="C127">
        <v>10420</v>
      </c>
      <c r="D127">
        <v>10470</v>
      </c>
      <c r="E127">
        <v>10420</v>
      </c>
      <c r="F127">
        <v>10460</v>
      </c>
    </row>
    <row r="128" spans="1:6" x14ac:dyDescent="0.25">
      <c r="A128" s="105">
        <v>40335</v>
      </c>
      <c r="B128" s="106">
        <v>40335</v>
      </c>
      <c r="C128">
        <v>10650</v>
      </c>
      <c r="D128">
        <v>10650</v>
      </c>
      <c r="E128">
        <v>10530</v>
      </c>
      <c r="F128">
        <v>10530</v>
      </c>
    </row>
    <row r="129" spans="1:6" x14ac:dyDescent="0.25">
      <c r="A129" s="105">
        <v>40342</v>
      </c>
      <c r="B129" s="106">
        <v>40342</v>
      </c>
      <c r="C129">
        <v>10510</v>
      </c>
      <c r="D129">
        <v>10510</v>
      </c>
      <c r="E129">
        <v>10440</v>
      </c>
      <c r="F129">
        <v>10440</v>
      </c>
    </row>
    <row r="130" spans="1:6" x14ac:dyDescent="0.25">
      <c r="A130" s="105">
        <v>40349</v>
      </c>
      <c r="B130" s="106">
        <v>40349</v>
      </c>
      <c r="C130">
        <v>10440</v>
      </c>
      <c r="D130">
        <v>10490</v>
      </c>
      <c r="E130">
        <v>10420</v>
      </c>
      <c r="F130">
        <v>10490</v>
      </c>
    </row>
    <row r="131" spans="1:6" x14ac:dyDescent="0.25">
      <c r="A131" s="105">
        <v>40356</v>
      </c>
      <c r="B131" s="106">
        <v>40356</v>
      </c>
      <c r="C131">
        <v>10480</v>
      </c>
      <c r="D131">
        <v>10560</v>
      </c>
      <c r="E131">
        <v>10460</v>
      </c>
      <c r="F131">
        <v>10460</v>
      </c>
    </row>
    <row r="132" spans="1:6" x14ac:dyDescent="0.25">
      <c r="A132" s="105">
        <v>40363</v>
      </c>
      <c r="B132" s="106">
        <v>40363</v>
      </c>
      <c r="C132">
        <v>10460</v>
      </c>
      <c r="D132">
        <v>10490</v>
      </c>
      <c r="E132">
        <v>10460</v>
      </c>
      <c r="F132">
        <v>10460</v>
      </c>
    </row>
    <row r="133" spans="1:6" x14ac:dyDescent="0.25">
      <c r="A133" s="105">
        <v>40370</v>
      </c>
      <c r="B133" s="106">
        <v>40370</v>
      </c>
      <c r="C133">
        <v>10450</v>
      </c>
      <c r="D133">
        <v>10460</v>
      </c>
      <c r="E133">
        <v>10450</v>
      </c>
      <c r="F133">
        <v>10460</v>
      </c>
    </row>
    <row r="134" spans="1:6" x14ac:dyDescent="0.25">
      <c r="A134" s="105">
        <v>40377</v>
      </c>
      <c r="B134" s="106">
        <v>40377</v>
      </c>
      <c r="C134">
        <v>10410</v>
      </c>
      <c r="D134">
        <v>10500</v>
      </c>
      <c r="E134">
        <v>10410</v>
      </c>
      <c r="F134">
        <v>10470</v>
      </c>
    </row>
    <row r="135" spans="1:6" x14ac:dyDescent="0.25">
      <c r="A135" s="105">
        <v>40384</v>
      </c>
      <c r="B135" s="106">
        <v>40384</v>
      </c>
      <c r="C135">
        <v>10480</v>
      </c>
      <c r="D135">
        <v>10500</v>
      </c>
      <c r="E135">
        <v>10480</v>
      </c>
      <c r="F135">
        <v>10480</v>
      </c>
    </row>
    <row r="136" spans="1:6" x14ac:dyDescent="0.25">
      <c r="A136" s="105">
        <v>40392</v>
      </c>
      <c r="B136" s="106">
        <v>40392</v>
      </c>
      <c r="C136">
        <v>10480</v>
      </c>
      <c r="D136">
        <v>10500</v>
      </c>
      <c r="E136">
        <v>10470</v>
      </c>
      <c r="F136">
        <v>10490</v>
      </c>
    </row>
    <row r="137" spans="1:6" x14ac:dyDescent="0.25">
      <c r="A137" s="105">
        <v>40398</v>
      </c>
      <c r="B137" s="106">
        <v>40398</v>
      </c>
      <c r="C137">
        <v>10480</v>
      </c>
      <c r="D137">
        <v>10720</v>
      </c>
      <c r="E137">
        <v>10480</v>
      </c>
      <c r="F137">
        <v>10720</v>
      </c>
    </row>
    <row r="138" spans="1:6" x14ac:dyDescent="0.25">
      <c r="A138" s="105">
        <v>40405</v>
      </c>
      <c r="B138" s="106">
        <v>40405</v>
      </c>
      <c r="C138">
        <v>10670</v>
      </c>
      <c r="D138">
        <v>10670</v>
      </c>
      <c r="E138">
        <v>10590</v>
      </c>
      <c r="F138">
        <v>10590</v>
      </c>
    </row>
    <row r="139" spans="1:6" x14ac:dyDescent="0.25">
      <c r="A139" s="105">
        <v>40412</v>
      </c>
      <c r="B139" s="106">
        <v>40412</v>
      </c>
      <c r="C139">
        <v>10550</v>
      </c>
      <c r="D139">
        <v>10570</v>
      </c>
      <c r="E139">
        <v>10540</v>
      </c>
      <c r="F139">
        <v>10550</v>
      </c>
    </row>
    <row r="140" spans="1:6" x14ac:dyDescent="0.25">
      <c r="A140" s="105">
        <v>40419</v>
      </c>
      <c r="B140" s="106">
        <v>40419</v>
      </c>
      <c r="C140">
        <v>10530</v>
      </c>
      <c r="D140">
        <v>10540</v>
      </c>
      <c r="E140">
        <v>10520</v>
      </c>
      <c r="F140">
        <v>10520</v>
      </c>
    </row>
    <row r="141" spans="1:6" x14ac:dyDescent="0.25">
      <c r="A141" s="105">
        <v>40426</v>
      </c>
      <c r="B141" s="106">
        <v>40426</v>
      </c>
      <c r="C141">
        <v>10510</v>
      </c>
      <c r="D141">
        <v>10600</v>
      </c>
      <c r="E141">
        <v>10500</v>
      </c>
      <c r="F141">
        <v>10590</v>
      </c>
    </row>
    <row r="142" spans="1:6" x14ac:dyDescent="0.25">
      <c r="A142" s="105">
        <v>40433</v>
      </c>
      <c r="B142" s="106">
        <v>40433</v>
      </c>
      <c r="C142">
        <v>10570</v>
      </c>
      <c r="D142">
        <v>10580</v>
      </c>
      <c r="E142">
        <v>10520</v>
      </c>
      <c r="F142">
        <v>10560</v>
      </c>
    </row>
    <row r="143" spans="1:6" x14ac:dyDescent="0.25">
      <c r="A143" s="105">
        <v>40440</v>
      </c>
      <c r="B143" s="106">
        <v>40440</v>
      </c>
      <c r="C143">
        <v>10580</v>
      </c>
      <c r="D143">
        <v>10650</v>
      </c>
      <c r="E143">
        <v>10560</v>
      </c>
      <c r="F143">
        <v>10650</v>
      </c>
    </row>
    <row r="144" spans="1:6" x14ac:dyDescent="0.25">
      <c r="A144" s="105">
        <v>40447</v>
      </c>
      <c r="B144" s="106">
        <v>40447</v>
      </c>
      <c r="C144">
        <v>10850</v>
      </c>
      <c r="D144">
        <v>11300</v>
      </c>
      <c r="E144">
        <v>10850</v>
      </c>
      <c r="F144">
        <v>11300</v>
      </c>
    </row>
    <row r="145" spans="1:6" x14ac:dyDescent="0.25">
      <c r="A145" s="105">
        <v>40454</v>
      </c>
      <c r="B145" s="106">
        <v>40454</v>
      </c>
      <c r="C145">
        <v>10900</v>
      </c>
      <c r="D145">
        <v>11100</v>
      </c>
      <c r="E145">
        <v>10900</v>
      </c>
      <c r="F145">
        <v>11000</v>
      </c>
    </row>
    <row r="146" spans="1:6" x14ac:dyDescent="0.25">
      <c r="A146" s="105">
        <v>40461</v>
      </c>
      <c r="B146" s="106">
        <v>40461</v>
      </c>
      <c r="C146">
        <v>10800</v>
      </c>
      <c r="D146">
        <v>11000</v>
      </c>
      <c r="E146">
        <v>10700</v>
      </c>
      <c r="F146">
        <v>10900</v>
      </c>
    </row>
    <row r="147" spans="1:6" x14ac:dyDescent="0.25">
      <c r="A147" s="105">
        <v>40468</v>
      </c>
      <c r="B147" s="106">
        <v>40468</v>
      </c>
      <c r="C147">
        <v>10950</v>
      </c>
      <c r="D147">
        <v>11000</v>
      </c>
      <c r="E147">
        <v>10650</v>
      </c>
      <c r="F147">
        <v>10650</v>
      </c>
    </row>
    <row r="148" spans="1:6" x14ac:dyDescent="0.25">
      <c r="A148" s="105">
        <v>40475</v>
      </c>
      <c r="B148" s="106">
        <v>40475</v>
      </c>
      <c r="C148">
        <v>10690</v>
      </c>
      <c r="D148">
        <v>10950</v>
      </c>
      <c r="E148">
        <v>10690</v>
      </c>
      <c r="F148">
        <v>10850</v>
      </c>
    </row>
    <row r="149" spans="1:6" x14ac:dyDescent="0.25">
      <c r="A149" s="105">
        <v>40482</v>
      </c>
      <c r="B149" s="106">
        <v>40482</v>
      </c>
      <c r="C149">
        <v>10750</v>
      </c>
      <c r="D149">
        <v>10750</v>
      </c>
      <c r="E149">
        <v>10690</v>
      </c>
      <c r="F149">
        <v>10690</v>
      </c>
    </row>
    <row r="150" spans="1:6" x14ac:dyDescent="0.25">
      <c r="A150" s="105">
        <v>40489</v>
      </c>
      <c r="B150" s="106">
        <v>40489</v>
      </c>
      <c r="C150">
        <v>10680</v>
      </c>
      <c r="D150">
        <v>10680</v>
      </c>
      <c r="E150">
        <v>10590</v>
      </c>
      <c r="F150">
        <v>10670</v>
      </c>
    </row>
    <row r="151" spans="1:6" x14ac:dyDescent="0.25">
      <c r="A151" s="105">
        <v>40496</v>
      </c>
      <c r="B151" s="106">
        <v>40496</v>
      </c>
      <c r="C151">
        <v>10650</v>
      </c>
      <c r="D151">
        <v>10650</v>
      </c>
      <c r="E151">
        <v>10570</v>
      </c>
      <c r="F151">
        <v>10570</v>
      </c>
    </row>
    <row r="152" spans="1:6" x14ac:dyDescent="0.25">
      <c r="A152" s="105">
        <v>40503</v>
      </c>
      <c r="B152" s="106">
        <v>40503</v>
      </c>
      <c r="C152">
        <v>10570</v>
      </c>
      <c r="D152">
        <v>10600</v>
      </c>
      <c r="E152">
        <v>10550</v>
      </c>
      <c r="F152">
        <v>10600</v>
      </c>
    </row>
    <row r="153" spans="1:6" x14ac:dyDescent="0.25">
      <c r="A153" s="105">
        <v>40510</v>
      </c>
      <c r="B153" s="106">
        <v>40510</v>
      </c>
      <c r="C153">
        <v>10580</v>
      </c>
      <c r="D153">
        <v>10650</v>
      </c>
      <c r="E153">
        <v>10580</v>
      </c>
      <c r="F153">
        <v>10620</v>
      </c>
    </row>
    <row r="154" spans="1:6" x14ac:dyDescent="0.25">
      <c r="A154" s="105">
        <v>40517</v>
      </c>
      <c r="B154" s="106">
        <v>40517</v>
      </c>
      <c r="C154">
        <v>10600</v>
      </c>
      <c r="D154">
        <v>10630</v>
      </c>
      <c r="E154">
        <v>10600</v>
      </c>
      <c r="F154">
        <v>10630</v>
      </c>
    </row>
    <row r="155" spans="1:6" x14ac:dyDescent="0.25">
      <c r="A155" s="105">
        <v>40524</v>
      </c>
      <c r="B155" s="106">
        <v>40524</v>
      </c>
      <c r="C155">
        <v>10650</v>
      </c>
      <c r="D155">
        <v>10650</v>
      </c>
      <c r="E155">
        <v>10650</v>
      </c>
      <c r="F155">
        <v>10650</v>
      </c>
    </row>
    <row r="156" spans="1:6" x14ac:dyDescent="0.25">
      <c r="A156" s="105">
        <v>40531</v>
      </c>
      <c r="B156" s="106">
        <v>40531</v>
      </c>
      <c r="C156">
        <v>10680</v>
      </c>
      <c r="D156">
        <v>10730</v>
      </c>
      <c r="E156">
        <v>10680</v>
      </c>
      <c r="F156">
        <v>10730</v>
      </c>
    </row>
    <row r="157" spans="1:6" x14ac:dyDescent="0.25">
      <c r="A157" s="105">
        <v>40538</v>
      </c>
      <c r="B157" s="106">
        <v>40538</v>
      </c>
      <c r="C157">
        <v>10770</v>
      </c>
      <c r="D157">
        <v>10800</v>
      </c>
      <c r="E157">
        <v>10730</v>
      </c>
      <c r="F157">
        <v>10730</v>
      </c>
    </row>
    <row r="158" spans="1:6" x14ac:dyDescent="0.25">
      <c r="A158" s="105">
        <v>40545</v>
      </c>
      <c r="B158" s="106">
        <v>40545</v>
      </c>
      <c r="C158">
        <v>10730</v>
      </c>
      <c r="D158">
        <v>10850</v>
      </c>
      <c r="E158">
        <v>10730</v>
      </c>
      <c r="F158">
        <v>10850</v>
      </c>
    </row>
    <row r="159" spans="1:6" x14ac:dyDescent="0.25">
      <c r="A159" s="105">
        <v>40552</v>
      </c>
      <c r="B159" s="106">
        <v>40552</v>
      </c>
      <c r="C159">
        <v>10850</v>
      </c>
      <c r="D159">
        <v>11000</v>
      </c>
      <c r="E159">
        <v>10850</v>
      </c>
      <c r="F159">
        <v>10890</v>
      </c>
    </row>
    <row r="160" spans="1:6" x14ac:dyDescent="0.25">
      <c r="A160" s="105">
        <v>40559</v>
      </c>
      <c r="B160" s="106">
        <v>40559</v>
      </c>
      <c r="C160">
        <v>10930</v>
      </c>
      <c r="D160">
        <v>10930</v>
      </c>
      <c r="E160">
        <v>10820</v>
      </c>
      <c r="F160">
        <v>10820</v>
      </c>
    </row>
    <row r="161" spans="1:6" x14ac:dyDescent="0.25">
      <c r="A161" s="105">
        <v>40566</v>
      </c>
      <c r="B161" s="106">
        <v>40566</v>
      </c>
      <c r="C161">
        <v>10820</v>
      </c>
      <c r="D161">
        <v>10920</v>
      </c>
      <c r="E161">
        <v>10750</v>
      </c>
      <c r="F161">
        <v>10920</v>
      </c>
    </row>
    <row r="162" spans="1:6" x14ac:dyDescent="0.25">
      <c r="A162" s="105">
        <v>40573</v>
      </c>
      <c r="B162" s="106">
        <v>40573</v>
      </c>
      <c r="C162">
        <v>10920</v>
      </c>
      <c r="D162">
        <v>11050</v>
      </c>
      <c r="E162">
        <v>10920</v>
      </c>
      <c r="F162">
        <v>11000</v>
      </c>
    </row>
    <row r="163" spans="1:6" x14ac:dyDescent="0.25">
      <c r="A163" s="105">
        <v>40580</v>
      </c>
      <c r="B163" s="106">
        <v>40580</v>
      </c>
      <c r="C163">
        <v>10960</v>
      </c>
      <c r="D163">
        <v>10970</v>
      </c>
      <c r="E163">
        <v>10910</v>
      </c>
      <c r="F163">
        <v>10970</v>
      </c>
    </row>
    <row r="164" spans="1:6" x14ac:dyDescent="0.25">
      <c r="A164" s="105">
        <v>40587</v>
      </c>
      <c r="B164" s="106">
        <v>40587</v>
      </c>
      <c r="C164">
        <v>10980</v>
      </c>
      <c r="D164">
        <v>10980</v>
      </c>
      <c r="E164">
        <v>10900</v>
      </c>
      <c r="F164">
        <v>10900</v>
      </c>
    </row>
    <row r="165" spans="1:6" x14ac:dyDescent="0.25">
      <c r="A165" s="105">
        <v>40594</v>
      </c>
      <c r="B165" s="106">
        <v>40594</v>
      </c>
      <c r="C165">
        <v>10900</v>
      </c>
      <c r="D165">
        <v>11070</v>
      </c>
      <c r="E165">
        <v>10900</v>
      </c>
      <c r="F165">
        <v>11070</v>
      </c>
    </row>
    <row r="166" spans="1:6" x14ac:dyDescent="0.25">
      <c r="A166" s="105">
        <v>40601</v>
      </c>
      <c r="B166" s="106">
        <v>40601</v>
      </c>
      <c r="C166">
        <v>11150</v>
      </c>
      <c r="D166">
        <v>11400</v>
      </c>
      <c r="E166">
        <v>11150</v>
      </c>
      <c r="F166">
        <v>11150</v>
      </c>
    </row>
    <row r="167" spans="1:6" x14ac:dyDescent="0.25">
      <c r="A167" s="105">
        <v>40608</v>
      </c>
      <c r="B167" s="106">
        <v>40608</v>
      </c>
      <c r="C167">
        <v>11100</v>
      </c>
      <c r="D167">
        <v>11100</v>
      </c>
      <c r="E167">
        <v>11050</v>
      </c>
      <c r="F167">
        <v>11050</v>
      </c>
    </row>
    <row r="168" spans="1:6" x14ac:dyDescent="0.25">
      <c r="A168" s="105">
        <v>40615</v>
      </c>
      <c r="B168" s="106">
        <v>40615</v>
      </c>
      <c r="C168">
        <v>10980</v>
      </c>
      <c r="D168">
        <v>11200</v>
      </c>
      <c r="E168">
        <v>10980</v>
      </c>
      <c r="F168">
        <v>11200</v>
      </c>
    </row>
    <row r="169" spans="1:6" x14ac:dyDescent="0.25">
      <c r="A169" s="105">
        <v>40628</v>
      </c>
      <c r="B169" s="106">
        <v>40628</v>
      </c>
      <c r="C169">
        <v>11100</v>
      </c>
      <c r="D169">
        <v>11100</v>
      </c>
      <c r="E169">
        <v>11100</v>
      </c>
      <c r="F169">
        <v>11100</v>
      </c>
    </row>
    <row r="170" spans="1:6" x14ac:dyDescent="0.25">
      <c r="A170" s="105">
        <v>40629</v>
      </c>
      <c r="B170" s="106">
        <v>40629</v>
      </c>
      <c r="C170">
        <v>11100</v>
      </c>
      <c r="D170">
        <v>11180</v>
      </c>
      <c r="E170">
        <v>11100</v>
      </c>
      <c r="F170">
        <v>11180</v>
      </c>
    </row>
    <row r="171" spans="1:6" x14ac:dyDescent="0.25">
      <c r="A171" s="105">
        <v>40636</v>
      </c>
      <c r="B171" s="106">
        <v>40636</v>
      </c>
      <c r="C171">
        <v>11120</v>
      </c>
      <c r="D171">
        <v>11300</v>
      </c>
      <c r="E171">
        <v>11120</v>
      </c>
      <c r="F171">
        <v>11250</v>
      </c>
    </row>
    <row r="172" spans="1:6" x14ac:dyDescent="0.25">
      <c r="A172" s="105">
        <v>40643</v>
      </c>
      <c r="B172" s="106">
        <v>40643</v>
      </c>
      <c r="C172">
        <v>11260</v>
      </c>
      <c r="D172">
        <v>11350</v>
      </c>
      <c r="E172">
        <v>11250</v>
      </c>
      <c r="F172">
        <v>11350</v>
      </c>
    </row>
    <row r="173" spans="1:6" x14ac:dyDescent="0.25">
      <c r="A173" s="105">
        <v>40650</v>
      </c>
      <c r="B173" s="106">
        <v>40650</v>
      </c>
      <c r="C173">
        <v>11250</v>
      </c>
      <c r="D173">
        <v>11250</v>
      </c>
      <c r="E173">
        <v>11200</v>
      </c>
      <c r="F173">
        <v>11250</v>
      </c>
    </row>
    <row r="174" spans="1:6" x14ac:dyDescent="0.25">
      <c r="A174" s="105">
        <v>40657</v>
      </c>
      <c r="B174" s="106">
        <v>40657</v>
      </c>
      <c r="C174">
        <v>11250</v>
      </c>
      <c r="D174">
        <v>11280</v>
      </c>
      <c r="E174">
        <v>11250</v>
      </c>
      <c r="F174">
        <v>11280</v>
      </c>
    </row>
    <row r="175" spans="1:6" x14ac:dyDescent="0.25">
      <c r="A175" s="105">
        <v>40664</v>
      </c>
      <c r="B175" s="106">
        <v>40664</v>
      </c>
      <c r="C175">
        <v>11350</v>
      </c>
      <c r="D175">
        <v>11480</v>
      </c>
      <c r="E175">
        <v>11350</v>
      </c>
      <c r="F175">
        <v>11480</v>
      </c>
    </row>
    <row r="176" spans="1:6" x14ac:dyDescent="0.25">
      <c r="A176" s="105">
        <v>40672</v>
      </c>
      <c r="B176" s="106">
        <v>40672</v>
      </c>
      <c r="C176">
        <v>11520</v>
      </c>
      <c r="D176">
        <v>12000</v>
      </c>
      <c r="E176">
        <v>11520</v>
      </c>
      <c r="F176">
        <v>11700</v>
      </c>
    </row>
    <row r="177" spans="1:6" x14ac:dyDescent="0.25">
      <c r="A177" s="105">
        <v>40678</v>
      </c>
      <c r="B177" s="106">
        <v>40678</v>
      </c>
      <c r="C177">
        <v>11800</v>
      </c>
      <c r="D177">
        <v>11870</v>
      </c>
      <c r="E177">
        <v>11780</v>
      </c>
      <c r="F177">
        <v>11870</v>
      </c>
    </row>
    <row r="178" spans="1:6" x14ac:dyDescent="0.25">
      <c r="A178" s="105">
        <v>40685</v>
      </c>
      <c r="B178" s="106">
        <v>40685</v>
      </c>
      <c r="C178">
        <v>11900</v>
      </c>
      <c r="D178">
        <v>12080</v>
      </c>
      <c r="E178">
        <v>11900</v>
      </c>
      <c r="F178">
        <v>11950</v>
      </c>
    </row>
    <row r="179" spans="1:6" x14ac:dyDescent="0.25">
      <c r="A179" s="105">
        <v>40692</v>
      </c>
      <c r="B179" s="106">
        <v>40692</v>
      </c>
      <c r="C179">
        <v>11600</v>
      </c>
      <c r="D179">
        <v>11800</v>
      </c>
      <c r="E179">
        <v>11550</v>
      </c>
      <c r="F179">
        <v>11800</v>
      </c>
    </row>
    <row r="180" spans="1:6" x14ac:dyDescent="0.25">
      <c r="A180" s="105">
        <v>40700</v>
      </c>
      <c r="B180" s="106">
        <v>40700</v>
      </c>
      <c r="C180">
        <v>11850</v>
      </c>
      <c r="D180">
        <v>12150</v>
      </c>
      <c r="E180">
        <v>11850</v>
      </c>
      <c r="F180">
        <v>12150</v>
      </c>
    </row>
    <row r="181" spans="1:6" x14ac:dyDescent="0.25">
      <c r="A181" s="105">
        <v>40706</v>
      </c>
      <c r="B181" s="106">
        <v>40706</v>
      </c>
      <c r="C181">
        <v>12350</v>
      </c>
      <c r="D181">
        <v>12500</v>
      </c>
      <c r="E181">
        <v>12150</v>
      </c>
      <c r="F181">
        <v>12150</v>
      </c>
    </row>
    <row r="182" spans="1:6" x14ac:dyDescent="0.25">
      <c r="A182" s="105">
        <v>40713</v>
      </c>
      <c r="B182" s="106">
        <v>40713</v>
      </c>
      <c r="C182">
        <v>12000</v>
      </c>
      <c r="D182">
        <v>12000</v>
      </c>
      <c r="E182">
        <v>11480</v>
      </c>
      <c r="F182">
        <v>11480</v>
      </c>
    </row>
    <row r="183" spans="1:6" x14ac:dyDescent="0.25">
      <c r="A183" s="105">
        <v>40720</v>
      </c>
      <c r="B183" s="106">
        <v>40720</v>
      </c>
      <c r="C183">
        <v>11420</v>
      </c>
      <c r="D183">
        <v>11720</v>
      </c>
      <c r="E183">
        <v>11420</v>
      </c>
      <c r="F183">
        <v>11720</v>
      </c>
    </row>
    <row r="184" spans="1:6" x14ac:dyDescent="0.25">
      <c r="A184" s="105">
        <v>40727</v>
      </c>
      <c r="B184" s="106">
        <v>40727</v>
      </c>
      <c r="C184">
        <v>11800</v>
      </c>
      <c r="D184">
        <v>11900</v>
      </c>
      <c r="E184">
        <v>11550</v>
      </c>
      <c r="F184">
        <v>11550</v>
      </c>
    </row>
    <row r="185" spans="1:6" x14ac:dyDescent="0.25">
      <c r="A185" s="105">
        <v>40734</v>
      </c>
      <c r="B185" s="106">
        <v>40734</v>
      </c>
      <c r="C185">
        <v>11520</v>
      </c>
      <c r="D185">
        <v>11520</v>
      </c>
      <c r="E185">
        <v>11370</v>
      </c>
      <c r="F185">
        <v>11400</v>
      </c>
    </row>
    <row r="186" spans="1:6" x14ac:dyDescent="0.25">
      <c r="A186" s="105">
        <v>40742</v>
      </c>
      <c r="B186" s="106">
        <v>40742</v>
      </c>
      <c r="C186">
        <v>11490</v>
      </c>
      <c r="D186">
        <v>11540</v>
      </c>
      <c r="E186">
        <v>11340</v>
      </c>
      <c r="F186">
        <v>11360</v>
      </c>
    </row>
    <row r="187" spans="1:6" x14ac:dyDescent="0.25">
      <c r="A187" s="105">
        <v>40748</v>
      </c>
      <c r="B187" s="106">
        <v>40748</v>
      </c>
      <c r="C187">
        <v>11320</v>
      </c>
      <c r="D187">
        <v>11350</v>
      </c>
      <c r="E187">
        <v>11300</v>
      </c>
      <c r="F187">
        <v>11350</v>
      </c>
    </row>
    <row r="188" spans="1:6" x14ac:dyDescent="0.25">
      <c r="A188" s="105">
        <v>40755</v>
      </c>
      <c r="B188" s="106">
        <v>40755</v>
      </c>
      <c r="C188">
        <v>11240</v>
      </c>
      <c r="D188">
        <v>11500</v>
      </c>
      <c r="E188">
        <v>11240</v>
      </c>
      <c r="F188">
        <v>11450</v>
      </c>
    </row>
    <row r="189" spans="1:6" x14ac:dyDescent="0.25">
      <c r="A189" s="105">
        <v>40762</v>
      </c>
      <c r="B189" s="106">
        <v>40762</v>
      </c>
      <c r="C189">
        <v>11460</v>
      </c>
      <c r="D189">
        <v>11900</v>
      </c>
      <c r="E189">
        <v>11460</v>
      </c>
      <c r="F189">
        <v>11770</v>
      </c>
    </row>
    <row r="190" spans="1:6" x14ac:dyDescent="0.25">
      <c r="A190" s="105">
        <v>40769</v>
      </c>
      <c r="B190" s="106">
        <v>40769</v>
      </c>
      <c r="C190">
        <v>11700</v>
      </c>
      <c r="D190">
        <v>11870</v>
      </c>
      <c r="E190">
        <v>11650</v>
      </c>
      <c r="F190">
        <v>11870</v>
      </c>
    </row>
    <row r="191" spans="1:6" x14ac:dyDescent="0.25">
      <c r="A191" s="105">
        <v>40776</v>
      </c>
      <c r="B191" s="106">
        <v>40776</v>
      </c>
      <c r="C191">
        <v>11890</v>
      </c>
      <c r="D191">
        <v>12280</v>
      </c>
      <c r="E191">
        <v>11890</v>
      </c>
      <c r="F191">
        <v>12080</v>
      </c>
    </row>
    <row r="192" spans="1:6" x14ac:dyDescent="0.25">
      <c r="A192" s="105">
        <v>40783</v>
      </c>
      <c r="B192" s="106">
        <v>40783</v>
      </c>
      <c r="C192">
        <v>12000</v>
      </c>
      <c r="D192">
        <v>12100</v>
      </c>
      <c r="E192">
        <v>12000</v>
      </c>
      <c r="F192">
        <v>12100</v>
      </c>
    </row>
    <row r="193" spans="1:6" x14ac:dyDescent="0.25">
      <c r="A193" s="105">
        <v>40790</v>
      </c>
      <c r="B193" s="106">
        <v>40790</v>
      </c>
      <c r="C193">
        <v>12220</v>
      </c>
      <c r="D193">
        <v>12500</v>
      </c>
      <c r="E193">
        <v>12220</v>
      </c>
      <c r="F193">
        <v>12350</v>
      </c>
    </row>
    <row r="194" spans="1:6" x14ac:dyDescent="0.25">
      <c r="A194" s="105">
        <v>40797</v>
      </c>
      <c r="B194" s="106">
        <v>40797</v>
      </c>
      <c r="C194">
        <v>12350</v>
      </c>
      <c r="D194">
        <v>12750</v>
      </c>
      <c r="E194">
        <v>12350</v>
      </c>
      <c r="F194">
        <v>12750</v>
      </c>
    </row>
    <row r="195" spans="1:6" x14ac:dyDescent="0.25">
      <c r="A195" s="105">
        <v>40804</v>
      </c>
      <c r="B195" s="106">
        <v>40804</v>
      </c>
      <c r="C195">
        <v>12650</v>
      </c>
      <c r="D195">
        <v>12650</v>
      </c>
      <c r="E195">
        <v>12550</v>
      </c>
      <c r="F195">
        <v>12550</v>
      </c>
    </row>
    <row r="196" spans="1:6" x14ac:dyDescent="0.25">
      <c r="A196" s="105">
        <v>40811</v>
      </c>
      <c r="B196" s="106">
        <v>40811</v>
      </c>
      <c r="C196">
        <v>12700</v>
      </c>
      <c r="D196">
        <v>13020</v>
      </c>
      <c r="E196">
        <v>12700</v>
      </c>
      <c r="F196">
        <v>12730</v>
      </c>
    </row>
    <row r="197" spans="1:6" x14ac:dyDescent="0.25">
      <c r="A197" s="105">
        <v>40818</v>
      </c>
      <c r="B197" s="106">
        <v>40818</v>
      </c>
      <c r="C197">
        <v>12400</v>
      </c>
      <c r="D197">
        <v>12450</v>
      </c>
      <c r="E197">
        <v>12050</v>
      </c>
      <c r="F197">
        <v>12420</v>
      </c>
    </row>
    <row r="198" spans="1:6" x14ac:dyDescent="0.25">
      <c r="A198" s="105">
        <v>40825</v>
      </c>
      <c r="B198" s="106">
        <v>40825</v>
      </c>
      <c r="C198">
        <v>12400</v>
      </c>
      <c r="D198">
        <v>12400</v>
      </c>
      <c r="E198">
        <v>12240</v>
      </c>
      <c r="F198">
        <v>12350</v>
      </c>
    </row>
    <row r="199" spans="1:6" x14ac:dyDescent="0.25">
      <c r="A199" s="105">
        <v>40831</v>
      </c>
      <c r="B199" s="106">
        <v>40831</v>
      </c>
      <c r="C199">
        <v>12300</v>
      </c>
      <c r="D199">
        <v>12750</v>
      </c>
      <c r="E199">
        <v>12300</v>
      </c>
      <c r="F199">
        <v>12580</v>
      </c>
    </row>
    <row r="200" spans="1:6" x14ac:dyDescent="0.25">
      <c r="A200" s="105">
        <v>40838</v>
      </c>
      <c r="B200" s="106">
        <v>40838</v>
      </c>
      <c r="C200">
        <v>12740</v>
      </c>
      <c r="D200">
        <v>12920</v>
      </c>
      <c r="E200">
        <v>12740</v>
      </c>
      <c r="F200">
        <v>12920</v>
      </c>
    </row>
    <row r="201" spans="1:6" x14ac:dyDescent="0.25">
      <c r="A201" s="105">
        <v>40845</v>
      </c>
      <c r="B201" s="106">
        <v>40845</v>
      </c>
      <c r="C201">
        <v>13030</v>
      </c>
      <c r="D201">
        <v>13350</v>
      </c>
      <c r="E201">
        <v>13000</v>
      </c>
      <c r="F201">
        <v>13300</v>
      </c>
    </row>
    <row r="202" spans="1:6" x14ac:dyDescent="0.25">
      <c r="A202" s="105">
        <v>40852</v>
      </c>
      <c r="B202" s="106">
        <v>40852</v>
      </c>
      <c r="C202">
        <v>13100</v>
      </c>
      <c r="D202">
        <v>13340</v>
      </c>
      <c r="E202">
        <v>13100</v>
      </c>
      <c r="F202">
        <v>13340</v>
      </c>
    </row>
    <row r="203" spans="1:6" x14ac:dyDescent="0.25">
      <c r="A203" s="105">
        <v>40859</v>
      </c>
      <c r="B203" s="106">
        <v>40859</v>
      </c>
      <c r="C203">
        <v>13400</v>
      </c>
      <c r="D203">
        <v>13400</v>
      </c>
      <c r="E203">
        <v>13330</v>
      </c>
      <c r="F203">
        <v>13400</v>
      </c>
    </row>
    <row r="204" spans="1:6" x14ac:dyDescent="0.25">
      <c r="A204" s="105">
        <v>40866</v>
      </c>
      <c r="B204" s="106">
        <v>40866</v>
      </c>
      <c r="C204">
        <v>13330</v>
      </c>
      <c r="D204">
        <v>13560</v>
      </c>
      <c r="E204">
        <v>13130</v>
      </c>
      <c r="F204">
        <v>13560</v>
      </c>
    </row>
    <row r="205" spans="1:6" x14ac:dyDescent="0.25">
      <c r="A205" s="105">
        <v>40873</v>
      </c>
      <c r="B205" s="106">
        <v>40873</v>
      </c>
      <c r="C205">
        <v>13630</v>
      </c>
      <c r="D205">
        <v>13700</v>
      </c>
      <c r="E205">
        <v>13350</v>
      </c>
      <c r="F205">
        <v>13500</v>
      </c>
    </row>
    <row r="206" spans="1:6" x14ac:dyDescent="0.25">
      <c r="A206" s="105">
        <v>40880</v>
      </c>
      <c r="B206" s="106">
        <v>40880</v>
      </c>
      <c r="C206">
        <v>13650</v>
      </c>
      <c r="D206">
        <v>13650</v>
      </c>
      <c r="E206">
        <v>13550</v>
      </c>
      <c r="F206">
        <v>13550</v>
      </c>
    </row>
    <row r="207" spans="1:6" x14ac:dyDescent="0.25">
      <c r="A207" s="105">
        <v>40887</v>
      </c>
      <c r="B207" s="106">
        <v>40887</v>
      </c>
      <c r="C207">
        <v>13450</v>
      </c>
      <c r="D207">
        <v>13770</v>
      </c>
      <c r="E207">
        <v>13450</v>
      </c>
      <c r="F207">
        <v>13710</v>
      </c>
    </row>
    <row r="208" spans="1:6" x14ac:dyDescent="0.25">
      <c r="A208" s="105">
        <v>40894</v>
      </c>
      <c r="B208" s="106">
        <v>40894</v>
      </c>
      <c r="C208">
        <v>13840</v>
      </c>
      <c r="D208">
        <v>15300</v>
      </c>
      <c r="E208">
        <v>13840</v>
      </c>
      <c r="F208">
        <v>14230</v>
      </c>
    </row>
    <row r="209" spans="1:6" x14ac:dyDescent="0.25">
      <c r="A209" s="105">
        <v>40901</v>
      </c>
      <c r="B209" s="106">
        <v>40901</v>
      </c>
      <c r="C209">
        <v>14350</v>
      </c>
      <c r="D209">
        <v>15250</v>
      </c>
      <c r="E209">
        <v>14350</v>
      </c>
      <c r="F209">
        <v>15220</v>
      </c>
    </row>
    <row r="210" spans="1:6" x14ac:dyDescent="0.25">
      <c r="A210" s="105">
        <v>40908</v>
      </c>
      <c r="B210" s="106">
        <v>40908</v>
      </c>
      <c r="C210">
        <v>15550</v>
      </c>
      <c r="D210">
        <v>17400</v>
      </c>
      <c r="E210">
        <v>15550</v>
      </c>
      <c r="F210">
        <v>15980</v>
      </c>
    </row>
    <row r="211" spans="1:6" x14ac:dyDescent="0.25">
      <c r="A211" s="105">
        <v>40915</v>
      </c>
      <c r="B211" s="106">
        <v>40915</v>
      </c>
      <c r="C211">
        <v>15970</v>
      </c>
      <c r="D211">
        <v>16950</v>
      </c>
      <c r="E211">
        <v>15970</v>
      </c>
      <c r="F211">
        <v>16950</v>
      </c>
    </row>
    <row r="212" spans="1:6" x14ac:dyDescent="0.25">
      <c r="A212" s="105">
        <v>40924</v>
      </c>
      <c r="B212" s="106">
        <v>40924</v>
      </c>
      <c r="C212">
        <v>16900</v>
      </c>
      <c r="D212">
        <v>18200</v>
      </c>
      <c r="E212">
        <v>16900</v>
      </c>
      <c r="F212">
        <v>18200</v>
      </c>
    </row>
    <row r="213" spans="1:6" x14ac:dyDescent="0.25">
      <c r="A213" s="105">
        <v>40929</v>
      </c>
      <c r="B213" s="106">
        <v>40929</v>
      </c>
      <c r="C213">
        <v>19000</v>
      </c>
      <c r="D213">
        <v>21000</v>
      </c>
      <c r="E213">
        <v>17000</v>
      </c>
      <c r="F213">
        <v>17000</v>
      </c>
    </row>
    <row r="214" spans="1:6" x14ac:dyDescent="0.25">
      <c r="A214" s="105">
        <v>40936</v>
      </c>
      <c r="B214" s="106">
        <v>40936</v>
      </c>
      <c r="C214">
        <v>17700</v>
      </c>
      <c r="D214">
        <v>18300</v>
      </c>
      <c r="E214">
        <v>17700</v>
      </c>
      <c r="F214">
        <v>18300</v>
      </c>
    </row>
    <row r="215" spans="1:6" x14ac:dyDescent="0.25">
      <c r="A215" s="105">
        <v>40943</v>
      </c>
      <c r="B215" s="106">
        <v>40943</v>
      </c>
      <c r="C215">
        <v>17750</v>
      </c>
      <c r="D215">
        <v>19200</v>
      </c>
      <c r="E215">
        <v>17750</v>
      </c>
      <c r="F215">
        <v>19200</v>
      </c>
    </row>
    <row r="216" spans="1:6" x14ac:dyDescent="0.25">
      <c r="A216" s="105">
        <v>40951</v>
      </c>
      <c r="B216" s="106">
        <v>40951</v>
      </c>
      <c r="C216">
        <v>19400</v>
      </c>
      <c r="D216">
        <v>19600</v>
      </c>
      <c r="E216">
        <v>19000</v>
      </c>
      <c r="F216">
        <v>19600</v>
      </c>
    </row>
    <row r="217" spans="1:6" x14ac:dyDescent="0.25">
      <c r="A217" s="105">
        <v>40957</v>
      </c>
      <c r="B217" s="106">
        <v>40957</v>
      </c>
      <c r="C217">
        <v>19400</v>
      </c>
      <c r="D217">
        <v>19450</v>
      </c>
      <c r="E217">
        <v>19200</v>
      </c>
      <c r="F217">
        <v>19350</v>
      </c>
    </row>
    <row r="218" spans="1:6" x14ac:dyDescent="0.25">
      <c r="A218" s="105">
        <v>40966</v>
      </c>
      <c r="B218" s="106">
        <v>40966</v>
      </c>
      <c r="C218">
        <v>18700</v>
      </c>
      <c r="D218">
        <v>19250</v>
      </c>
      <c r="E218">
        <v>18500</v>
      </c>
      <c r="F218">
        <v>19250</v>
      </c>
    </row>
    <row r="219" spans="1:6" x14ac:dyDescent="0.25">
      <c r="A219" s="105">
        <v>40971</v>
      </c>
      <c r="B219" s="106">
        <v>40971</v>
      </c>
      <c r="C219">
        <v>19250</v>
      </c>
      <c r="D219">
        <v>19250</v>
      </c>
      <c r="E219">
        <v>18850</v>
      </c>
      <c r="F219">
        <v>19000</v>
      </c>
    </row>
    <row r="220" spans="1:6" x14ac:dyDescent="0.25">
      <c r="A220" s="105">
        <v>40978</v>
      </c>
      <c r="B220" s="106">
        <v>40978</v>
      </c>
      <c r="C220">
        <v>18800</v>
      </c>
      <c r="D220">
        <v>18850</v>
      </c>
      <c r="E220">
        <v>18500</v>
      </c>
      <c r="F220">
        <v>18500</v>
      </c>
    </row>
    <row r="221" spans="1:6" x14ac:dyDescent="0.25">
      <c r="A221" s="105">
        <v>40986</v>
      </c>
      <c r="B221" s="106">
        <v>40986</v>
      </c>
      <c r="C221">
        <v>19150</v>
      </c>
      <c r="D221">
        <v>19150</v>
      </c>
      <c r="E221">
        <v>19150</v>
      </c>
      <c r="F221">
        <v>19150</v>
      </c>
    </row>
    <row r="222" spans="1:6" x14ac:dyDescent="0.25">
      <c r="A222" s="105">
        <v>40993</v>
      </c>
      <c r="B222" s="106">
        <v>40993</v>
      </c>
      <c r="C222">
        <v>18900</v>
      </c>
      <c r="D222">
        <v>19200</v>
      </c>
      <c r="E222">
        <v>18900</v>
      </c>
      <c r="F222">
        <v>19200</v>
      </c>
    </row>
    <row r="223" spans="1:6" x14ac:dyDescent="0.25">
      <c r="A223" s="105">
        <v>41001</v>
      </c>
      <c r="B223" s="106">
        <v>41001</v>
      </c>
      <c r="C223">
        <v>19120</v>
      </c>
      <c r="D223">
        <v>19120</v>
      </c>
      <c r="E223">
        <v>18950</v>
      </c>
      <c r="F223">
        <v>19000</v>
      </c>
    </row>
    <row r="224" spans="1:6" x14ac:dyDescent="0.25">
      <c r="A224" s="105">
        <v>41006</v>
      </c>
      <c r="B224" s="106">
        <v>41006</v>
      </c>
      <c r="C224">
        <v>19100</v>
      </c>
      <c r="D224">
        <v>19100</v>
      </c>
      <c r="E224">
        <v>18650</v>
      </c>
      <c r="F224">
        <v>18840</v>
      </c>
    </row>
    <row r="225" spans="1:6" x14ac:dyDescent="0.25">
      <c r="A225" s="105">
        <v>41013</v>
      </c>
      <c r="B225" s="106">
        <v>41013</v>
      </c>
      <c r="C225">
        <v>18800</v>
      </c>
      <c r="D225">
        <v>18800</v>
      </c>
      <c r="E225">
        <v>17300</v>
      </c>
      <c r="F225">
        <v>18180</v>
      </c>
    </row>
    <row r="226" spans="1:6" x14ac:dyDescent="0.25">
      <c r="A226" s="105">
        <v>41020</v>
      </c>
      <c r="B226" s="106">
        <v>41020</v>
      </c>
      <c r="C226">
        <v>18030</v>
      </c>
      <c r="D226">
        <v>18030</v>
      </c>
      <c r="E226">
        <v>17480</v>
      </c>
      <c r="F226">
        <v>17480</v>
      </c>
    </row>
    <row r="227" spans="1:6" x14ac:dyDescent="0.25">
      <c r="A227" s="105">
        <v>41027</v>
      </c>
      <c r="B227" s="106">
        <v>41027</v>
      </c>
      <c r="C227">
        <v>16650</v>
      </c>
      <c r="D227">
        <v>17340</v>
      </c>
      <c r="E227">
        <v>16650</v>
      </c>
      <c r="F227">
        <v>17050</v>
      </c>
    </row>
    <row r="228" spans="1:6" x14ac:dyDescent="0.25">
      <c r="A228" s="105">
        <v>41034</v>
      </c>
      <c r="B228" s="106">
        <v>41034</v>
      </c>
      <c r="C228">
        <v>16780</v>
      </c>
      <c r="D228">
        <v>16780</v>
      </c>
      <c r="E228">
        <v>16190</v>
      </c>
      <c r="F228">
        <v>16190</v>
      </c>
    </row>
    <row r="229" spans="1:6" x14ac:dyDescent="0.25">
      <c r="A229" s="105">
        <v>41041</v>
      </c>
      <c r="B229" s="106">
        <v>41041</v>
      </c>
      <c r="C229">
        <v>15890</v>
      </c>
      <c r="D229">
        <v>16690</v>
      </c>
      <c r="E229">
        <v>15750</v>
      </c>
      <c r="F229">
        <v>16650</v>
      </c>
    </row>
    <row r="230" spans="1:6" x14ac:dyDescent="0.25">
      <c r="A230" s="105">
        <v>41048</v>
      </c>
      <c r="B230" s="106">
        <v>41048</v>
      </c>
      <c r="C230">
        <v>16850</v>
      </c>
      <c r="D230">
        <v>17600</v>
      </c>
      <c r="E230">
        <v>16690</v>
      </c>
      <c r="F230">
        <v>17600</v>
      </c>
    </row>
    <row r="231" spans="1:6" x14ac:dyDescent="0.25">
      <c r="A231" s="105">
        <v>41055</v>
      </c>
      <c r="B231" s="106">
        <v>41055</v>
      </c>
      <c r="C231">
        <v>17680</v>
      </c>
      <c r="D231">
        <v>17710</v>
      </c>
      <c r="E231">
        <v>17180</v>
      </c>
      <c r="F231">
        <v>17640</v>
      </c>
    </row>
    <row r="232" spans="1:6" x14ac:dyDescent="0.25">
      <c r="A232" s="105">
        <v>41062</v>
      </c>
      <c r="B232" s="106">
        <v>41062</v>
      </c>
      <c r="C232">
        <v>17780</v>
      </c>
      <c r="D232">
        <v>17810</v>
      </c>
      <c r="E232">
        <v>17590</v>
      </c>
      <c r="F232">
        <v>17810</v>
      </c>
    </row>
    <row r="233" spans="1:6" x14ac:dyDescent="0.25">
      <c r="A233" s="105">
        <v>41069</v>
      </c>
      <c r="B233" s="106">
        <v>41069</v>
      </c>
      <c r="C233">
        <v>18050</v>
      </c>
      <c r="D233">
        <v>18190</v>
      </c>
      <c r="E233">
        <v>17690</v>
      </c>
      <c r="F233">
        <v>17790</v>
      </c>
    </row>
    <row r="234" spans="1:6" x14ac:dyDescent="0.25">
      <c r="A234" s="105">
        <v>41076</v>
      </c>
      <c r="B234" s="106">
        <v>41076</v>
      </c>
      <c r="C234">
        <v>17820</v>
      </c>
      <c r="D234">
        <v>18280</v>
      </c>
      <c r="E234">
        <v>17820</v>
      </c>
      <c r="F234">
        <v>18220</v>
      </c>
    </row>
    <row r="235" spans="1:6" x14ac:dyDescent="0.25">
      <c r="A235" s="105">
        <v>41083</v>
      </c>
      <c r="B235" s="106">
        <v>41083</v>
      </c>
      <c r="C235">
        <v>18790</v>
      </c>
      <c r="D235">
        <v>20190</v>
      </c>
      <c r="E235">
        <v>18790</v>
      </c>
      <c r="F235">
        <v>20190</v>
      </c>
    </row>
    <row r="236" spans="1:6" x14ac:dyDescent="0.25">
      <c r="A236" s="105">
        <v>41090</v>
      </c>
      <c r="B236" s="106">
        <v>41090</v>
      </c>
      <c r="C236">
        <v>19950</v>
      </c>
      <c r="D236">
        <v>19950</v>
      </c>
      <c r="E236">
        <v>19400</v>
      </c>
      <c r="F236">
        <v>19680</v>
      </c>
    </row>
    <row r="237" spans="1:6" x14ac:dyDescent="0.25">
      <c r="A237" s="105">
        <v>41097</v>
      </c>
      <c r="B237" s="106">
        <v>41097</v>
      </c>
      <c r="C237">
        <v>19580</v>
      </c>
      <c r="D237">
        <v>19600</v>
      </c>
      <c r="E237">
        <v>18810</v>
      </c>
      <c r="F237">
        <v>19220</v>
      </c>
    </row>
    <row r="238" spans="1:6" x14ac:dyDescent="0.25">
      <c r="A238" s="105">
        <v>41104</v>
      </c>
      <c r="B238" s="106">
        <v>41104</v>
      </c>
      <c r="C238">
        <v>19350</v>
      </c>
      <c r="D238">
        <v>19350</v>
      </c>
      <c r="E238">
        <v>18880</v>
      </c>
      <c r="F238">
        <v>19100</v>
      </c>
    </row>
    <row r="239" spans="1:6" x14ac:dyDescent="0.25">
      <c r="A239" s="105">
        <v>41111</v>
      </c>
      <c r="B239" s="106">
        <v>41111</v>
      </c>
      <c r="C239">
        <v>19080</v>
      </c>
      <c r="D239">
        <v>19670</v>
      </c>
      <c r="E239">
        <v>18960</v>
      </c>
      <c r="F239">
        <v>19570</v>
      </c>
    </row>
    <row r="240" spans="1:6" x14ac:dyDescent="0.25">
      <c r="A240" s="105">
        <v>41118</v>
      </c>
      <c r="B240" s="106">
        <v>41118</v>
      </c>
      <c r="C240">
        <v>19600</v>
      </c>
      <c r="D240">
        <v>20250</v>
      </c>
      <c r="E240">
        <v>19380</v>
      </c>
      <c r="F240">
        <v>20190</v>
      </c>
    </row>
    <row r="241" spans="1:6" x14ac:dyDescent="0.25">
      <c r="A241" s="105">
        <v>41125</v>
      </c>
      <c r="B241" s="106">
        <v>41125</v>
      </c>
      <c r="C241">
        <v>20190</v>
      </c>
      <c r="D241">
        <v>21250</v>
      </c>
      <c r="E241">
        <v>19920</v>
      </c>
      <c r="F241">
        <v>20950</v>
      </c>
    </row>
    <row r="242" spans="1:6" x14ac:dyDescent="0.25">
      <c r="A242" s="105">
        <v>41132</v>
      </c>
      <c r="B242" s="106">
        <v>41132</v>
      </c>
      <c r="C242">
        <v>21300</v>
      </c>
      <c r="D242">
        <v>21590</v>
      </c>
      <c r="E242">
        <v>21050</v>
      </c>
      <c r="F242">
        <v>21250</v>
      </c>
    </row>
    <row r="243" spans="1:6" x14ac:dyDescent="0.25">
      <c r="A243" s="105">
        <v>41139</v>
      </c>
      <c r="B243" s="106">
        <v>41139</v>
      </c>
      <c r="C243">
        <v>21300</v>
      </c>
      <c r="D243">
        <v>21730</v>
      </c>
      <c r="E243">
        <v>21180</v>
      </c>
      <c r="F243">
        <v>21650</v>
      </c>
    </row>
    <row r="244" spans="1:6" x14ac:dyDescent="0.25">
      <c r="A244" s="105">
        <v>41146</v>
      </c>
      <c r="B244" s="106">
        <v>41146</v>
      </c>
      <c r="C244">
        <v>21830</v>
      </c>
      <c r="D244">
        <v>22100</v>
      </c>
      <c r="E244">
        <v>21650</v>
      </c>
      <c r="F244">
        <v>21940</v>
      </c>
    </row>
    <row r="245" spans="1:6" x14ac:dyDescent="0.25">
      <c r="A245" s="105">
        <v>41153</v>
      </c>
      <c r="B245" s="106">
        <v>41153</v>
      </c>
      <c r="C245">
        <v>21940</v>
      </c>
      <c r="D245">
        <v>22550</v>
      </c>
      <c r="E245">
        <v>21280</v>
      </c>
      <c r="F245">
        <v>22180</v>
      </c>
    </row>
    <row r="246" spans="1:6" x14ac:dyDescent="0.25">
      <c r="A246" s="105">
        <v>41160</v>
      </c>
      <c r="B246" s="106">
        <v>41160</v>
      </c>
      <c r="C246">
        <v>22180</v>
      </c>
      <c r="D246">
        <v>26500</v>
      </c>
      <c r="E246">
        <v>22180</v>
      </c>
      <c r="F246">
        <v>23950</v>
      </c>
    </row>
    <row r="247" spans="1:6" x14ac:dyDescent="0.25">
      <c r="A247" s="105">
        <v>41167</v>
      </c>
      <c r="B247" s="106">
        <v>41167</v>
      </c>
      <c r="C247">
        <v>24050</v>
      </c>
      <c r="D247">
        <v>25330</v>
      </c>
      <c r="E247">
        <v>23850</v>
      </c>
      <c r="F247">
        <v>24380</v>
      </c>
    </row>
    <row r="248" spans="1:6" x14ac:dyDescent="0.25">
      <c r="A248" s="105">
        <v>41174</v>
      </c>
      <c r="B248" s="106">
        <v>41174</v>
      </c>
      <c r="C248">
        <v>24740</v>
      </c>
      <c r="D248">
        <v>27190</v>
      </c>
      <c r="E248">
        <v>24350</v>
      </c>
      <c r="F248">
        <v>26920</v>
      </c>
    </row>
    <row r="249" spans="1:6" x14ac:dyDescent="0.25">
      <c r="A249" s="105">
        <v>41181</v>
      </c>
      <c r="B249" s="106">
        <v>41181</v>
      </c>
      <c r="C249">
        <v>27160</v>
      </c>
      <c r="D249">
        <v>36500</v>
      </c>
      <c r="E249">
        <v>27160</v>
      </c>
      <c r="F249">
        <v>36000</v>
      </c>
    </row>
    <row r="250" spans="1:6" x14ac:dyDescent="0.25">
      <c r="A250" s="105">
        <v>41190</v>
      </c>
      <c r="B250" s="106">
        <v>41190</v>
      </c>
      <c r="C250">
        <v>31500</v>
      </c>
      <c r="D250">
        <v>33500</v>
      </c>
      <c r="E250">
        <v>31500</v>
      </c>
      <c r="F250">
        <v>33500</v>
      </c>
    </row>
    <row r="251" spans="1:6" x14ac:dyDescent="0.25">
      <c r="A251" s="105">
        <v>41202</v>
      </c>
      <c r="B251" s="106">
        <v>41202</v>
      </c>
      <c r="C251">
        <v>36000</v>
      </c>
      <c r="D251">
        <v>36000</v>
      </c>
      <c r="E251">
        <v>34000</v>
      </c>
      <c r="F251">
        <v>34000</v>
      </c>
    </row>
    <row r="252" spans="1:6" x14ac:dyDescent="0.25">
      <c r="A252" s="105">
        <v>41209</v>
      </c>
      <c r="B252" s="106">
        <v>41209</v>
      </c>
      <c r="C252">
        <v>33300</v>
      </c>
      <c r="D252">
        <v>33300</v>
      </c>
      <c r="E252">
        <v>33300</v>
      </c>
      <c r="F252">
        <v>33300</v>
      </c>
    </row>
    <row r="253" spans="1:6" x14ac:dyDescent="0.25">
      <c r="A253" s="105">
        <v>41217</v>
      </c>
      <c r="B253" s="106">
        <v>41217</v>
      </c>
      <c r="C253">
        <v>30000</v>
      </c>
      <c r="D253">
        <v>32300</v>
      </c>
      <c r="E253">
        <v>29500</v>
      </c>
      <c r="F253">
        <v>32300</v>
      </c>
    </row>
    <row r="254" spans="1:6" x14ac:dyDescent="0.25">
      <c r="A254" s="105">
        <v>41227</v>
      </c>
      <c r="B254" s="106">
        <v>41227</v>
      </c>
      <c r="C254">
        <v>30200</v>
      </c>
      <c r="D254">
        <v>30200</v>
      </c>
      <c r="E254">
        <v>29800</v>
      </c>
      <c r="F254">
        <v>29800</v>
      </c>
    </row>
    <row r="255" spans="1:6" x14ac:dyDescent="0.25">
      <c r="A255" s="105">
        <v>41230</v>
      </c>
      <c r="B255" s="106">
        <v>41230</v>
      </c>
      <c r="C255">
        <v>28850</v>
      </c>
      <c r="D255">
        <v>29600</v>
      </c>
      <c r="E255">
        <v>26500</v>
      </c>
      <c r="F255">
        <v>29600</v>
      </c>
    </row>
    <row r="256" spans="1:6" x14ac:dyDescent="0.25">
      <c r="A256" s="105">
        <v>41239</v>
      </c>
      <c r="B256" s="106">
        <v>41239</v>
      </c>
      <c r="C256">
        <v>28550</v>
      </c>
      <c r="D256">
        <v>28690</v>
      </c>
      <c r="E256">
        <v>28400</v>
      </c>
      <c r="F256">
        <v>28690</v>
      </c>
    </row>
    <row r="257" spans="1:6" x14ac:dyDescent="0.25">
      <c r="A257" s="105">
        <v>41244</v>
      </c>
      <c r="B257" s="106">
        <v>41244</v>
      </c>
      <c r="C257">
        <v>29250</v>
      </c>
      <c r="D257">
        <v>30300</v>
      </c>
      <c r="E257">
        <v>28950</v>
      </c>
      <c r="F257">
        <v>30300</v>
      </c>
    </row>
    <row r="258" spans="1:6" x14ac:dyDescent="0.25">
      <c r="A258" s="105">
        <v>41251</v>
      </c>
      <c r="B258" s="106">
        <v>41251</v>
      </c>
      <c r="C258">
        <v>29700</v>
      </c>
      <c r="D258">
        <v>30100</v>
      </c>
      <c r="E258">
        <v>29700</v>
      </c>
      <c r="F258">
        <v>30100</v>
      </c>
    </row>
    <row r="259" spans="1:6" x14ac:dyDescent="0.25">
      <c r="A259" s="105">
        <v>41258</v>
      </c>
      <c r="B259" s="106">
        <v>41258</v>
      </c>
      <c r="C259">
        <v>29850</v>
      </c>
      <c r="D259">
        <v>31150</v>
      </c>
      <c r="E259">
        <v>29850</v>
      </c>
      <c r="F259">
        <v>30950</v>
      </c>
    </row>
    <row r="260" spans="1:6" x14ac:dyDescent="0.25">
      <c r="A260" s="105">
        <v>41265</v>
      </c>
      <c r="B260" s="106">
        <v>41265</v>
      </c>
      <c r="C260">
        <v>31700</v>
      </c>
      <c r="D260">
        <v>34100</v>
      </c>
      <c r="E260">
        <v>31700</v>
      </c>
      <c r="F260">
        <v>32350</v>
      </c>
    </row>
    <row r="261" spans="1:6" x14ac:dyDescent="0.25">
      <c r="A261" s="105">
        <v>41272</v>
      </c>
      <c r="B261" s="106">
        <v>41272</v>
      </c>
      <c r="C261">
        <v>32300</v>
      </c>
      <c r="D261">
        <v>32800</v>
      </c>
      <c r="E261">
        <v>31600</v>
      </c>
      <c r="F261">
        <v>32400</v>
      </c>
    </row>
    <row r="262" spans="1:6" x14ac:dyDescent="0.25">
      <c r="A262" s="105">
        <v>41281</v>
      </c>
      <c r="B262" s="106">
        <v>41281</v>
      </c>
      <c r="C262">
        <v>32350</v>
      </c>
      <c r="D262">
        <v>32800</v>
      </c>
      <c r="E262">
        <v>32300</v>
      </c>
      <c r="F262">
        <v>32600</v>
      </c>
    </row>
    <row r="263" spans="1:6" x14ac:dyDescent="0.25">
      <c r="A263" s="105">
        <v>41286</v>
      </c>
      <c r="B263" s="106">
        <v>41286</v>
      </c>
      <c r="C263">
        <v>32700</v>
      </c>
      <c r="D263">
        <v>33150</v>
      </c>
      <c r="E263">
        <v>32670</v>
      </c>
      <c r="F263">
        <v>32980</v>
      </c>
    </row>
    <row r="264" spans="1:6" x14ac:dyDescent="0.25">
      <c r="A264" s="105">
        <v>41293</v>
      </c>
      <c r="B264" s="106">
        <v>41293</v>
      </c>
      <c r="C264">
        <v>33150</v>
      </c>
      <c r="D264">
        <v>36300</v>
      </c>
      <c r="E264">
        <v>33150</v>
      </c>
      <c r="F264">
        <v>35200</v>
      </c>
    </row>
    <row r="265" spans="1:6" x14ac:dyDescent="0.25">
      <c r="A265" s="105">
        <v>41300</v>
      </c>
      <c r="B265" s="106">
        <v>41300</v>
      </c>
      <c r="C265">
        <v>34800</v>
      </c>
      <c r="D265">
        <v>38500</v>
      </c>
      <c r="E265">
        <v>34800</v>
      </c>
      <c r="F265">
        <v>38500</v>
      </c>
    </row>
    <row r="266" spans="1:6" x14ac:dyDescent="0.25">
      <c r="A266" s="105">
        <v>41307</v>
      </c>
      <c r="B266" s="106">
        <v>41307</v>
      </c>
      <c r="C266">
        <v>37800</v>
      </c>
      <c r="D266">
        <v>38650</v>
      </c>
      <c r="E266">
        <v>37400</v>
      </c>
      <c r="F266">
        <v>37400</v>
      </c>
    </row>
    <row r="267" spans="1:6" x14ac:dyDescent="0.25">
      <c r="A267" s="105">
        <v>41314</v>
      </c>
      <c r="B267" s="106">
        <v>41314</v>
      </c>
      <c r="C267">
        <v>38400</v>
      </c>
      <c r="D267">
        <v>38400</v>
      </c>
      <c r="E267">
        <v>36900</v>
      </c>
      <c r="F267">
        <v>37500</v>
      </c>
    </row>
    <row r="268" spans="1:6" x14ac:dyDescent="0.25">
      <c r="A268" s="105">
        <v>41321</v>
      </c>
      <c r="B268" s="106">
        <v>41321</v>
      </c>
      <c r="C268">
        <v>37200</v>
      </c>
      <c r="D268">
        <v>37250</v>
      </c>
      <c r="E268">
        <v>36800</v>
      </c>
      <c r="F268">
        <v>36800</v>
      </c>
    </row>
    <row r="269" spans="1:6" x14ac:dyDescent="0.25">
      <c r="A269" s="105">
        <v>41328</v>
      </c>
      <c r="B269" s="106">
        <v>41328</v>
      </c>
      <c r="C269">
        <v>36800</v>
      </c>
      <c r="D269">
        <v>37800</v>
      </c>
      <c r="E269">
        <v>36800</v>
      </c>
      <c r="F269">
        <v>36800</v>
      </c>
    </row>
    <row r="270" spans="1:6" x14ac:dyDescent="0.25">
      <c r="A270" s="105">
        <v>41335</v>
      </c>
      <c r="B270" s="106">
        <v>41335</v>
      </c>
      <c r="C270">
        <v>36000</v>
      </c>
      <c r="D270">
        <v>36300</v>
      </c>
      <c r="E270">
        <v>33000</v>
      </c>
      <c r="F270">
        <v>36300</v>
      </c>
    </row>
    <row r="271" spans="1:6" x14ac:dyDescent="0.25">
      <c r="A271" s="105">
        <v>41342</v>
      </c>
      <c r="B271" s="106">
        <v>41342</v>
      </c>
      <c r="C271">
        <v>34900</v>
      </c>
      <c r="D271">
        <v>35100</v>
      </c>
      <c r="E271">
        <v>34000</v>
      </c>
      <c r="F271">
        <v>34000</v>
      </c>
    </row>
    <row r="272" spans="1:6" x14ac:dyDescent="0.25">
      <c r="A272" s="105">
        <v>41349</v>
      </c>
      <c r="B272" s="106">
        <v>41349</v>
      </c>
      <c r="C272">
        <v>33400</v>
      </c>
      <c r="D272">
        <v>34300</v>
      </c>
      <c r="E272">
        <v>33400</v>
      </c>
      <c r="F272">
        <v>34000</v>
      </c>
    </row>
    <row r="273" spans="1:6" x14ac:dyDescent="0.25">
      <c r="A273" s="105">
        <v>41358</v>
      </c>
      <c r="B273" s="106">
        <v>41358</v>
      </c>
      <c r="C273">
        <v>34600</v>
      </c>
      <c r="D273">
        <v>34800</v>
      </c>
      <c r="E273">
        <v>34600</v>
      </c>
      <c r="F273">
        <v>34700</v>
      </c>
    </row>
    <row r="274" spans="1:6" x14ac:dyDescent="0.25">
      <c r="A274" s="105">
        <v>41363</v>
      </c>
      <c r="B274" s="106">
        <v>41363</v>
      </c>
      <c r="C274">
        <v>34500</v>
      </c>
      <c r="D274">
        <v>34500</v>
      </c>
      <c r="E274">
        <v>34200</v>
      </c>
      <c r="F274">
        <v>34500</v>
      </c>
    </row>
    <row r="275" spans="1:6" x14ac:dyDescent="0.25">
      <c r="A275" s="105">
        <v>41370</v>
      </c>
      <c r="B275" s="106">
        <v>41370</v>
      </c>
      <c r="C275">
        <v>35150</v>
      </c>
      <c r="D275">
        <v>36100</v>
      </c>
      <c r="E275">
        <v>35100</v>
      </c>
      <c r="F275">
        <v>35100</v>
      </c>
    </row>
    <row r="276" spans="1:6" x14ac:dyDescent="0.25">
      <c r="A276" s="105">
        <v>41377</v>
      </c>
      <c r="B276" s="106">
        <v>41377</v>
      </c>
      <c r="C276">
        <v>35200</v>
      </c>
      <c r="D276">
        <v>35400</v>
      </c>
      <c r="E276">
        <v>35000</v>
      </c>
      <c r="F276">
        <v>35400</v>
      </c>
    </row>
    <row r="277" spans="1:6" x14ac:dyDescent="0.25">
      <c r="A277" s="105">
        <v>41384</v>
      </c>
      <c r="B277" s="106">
        <v>41384</v>
      </c>
      <c r="C277">
        <v>35000</v>
      </c>
      <c r="D277">
        <v>36200</v>
      </c>
      <c r="E277">
        <v>35000</v>
      </c>
      <c r="F277">
        <v>36000</v>
      </c>
    </row>
    <row r="278" spans="1:6" x14ac:dyDescent="0.25">
      <c r="A278" s="105">
        <v>41391</v>
      </c>
      <c r="B278" s="106">
        <v>41391</v>
      </c>
      <c r="C278">
        <v>35900</v>
      </c>
      <c r="D278">
        <v>35900</v>
      </c>
      <c r="E278">
        <v>35400</v>
      </c>
      <c r="F278">
        <v>35400</v>
      </c>
    </row>
    <row r="279" spans="1:6" x14ac:dyDescent="0.25">
      <c r="A279" s="105">
        <v>41398</v>
      </c>
      <c r="B279" s="106">
        <v>41398</v>
      </c>
      <c r="C279">
        <v>35600</v>
      </c>
      <c r="D279">
        <v>35700</v>
      </c>
      <c r="E279">
        <v>35200</v>
      </c>
      <c r="F279">
        <v>35200</v>
      </c>
    </row>
    <row r="280" spans="1:6" x14ac:dyDescent="0.25">
      <c r="A280" s="105">
        <v>41405</v>
      </c>
      <c r="B280" s="106">
        <v>41405</v>
      </c>
      <c r="C280">
        <v>35100</v>
      </c>
      <c r="D280">
        <v>35200</v>
      </c>
      <c r="E280">
        <v>34850</v>
      </c>
      <c r="F280">
        <v>35150</v>
      </c>
    </row>
    <row r="281" spans="1:6" x14ac:dyDescent="0.25">
      <c r="A281" s="105">
        <v>41412</v>
      </c>
      <c r="B281" s="106">
        <v>41412</v>
      </c>
      <c r="C281">
        <v>35050</v>
      </c>
      <c r="D281">
        <v>35500</v>
      </c>
      <c r="E281">
        <v>34650</v>
      </c>
      <c r="F281">
        <v>35400</v>
      </c>
    </row>
    <row r="282" spans="1:6" x14ac:dyDescent="0.25">
      <c r="A282" s="105">
        <v>41419</v>
      </c>
      <c r="B282" s="106">
        <v>41419</v>
      </c>
      <c r="C282">
        <v>35600</v>
      </c>
      <c r="D282">
        <v>36850</v>
      </c>
      <c r="E282">
        <v>35600</v>
      </c>
      <c r="F282">
        <v>36200</v>
      </c>
    </row>
    <row r="283" spans="1:6" x14ac:dyDescent="0.25">
      <c r="A283" s="105">
        <v>41426</v>
      </c>
      <c r="B283" s="106">
        <v>41426</v>
      </c>
      <c r="C283">
        <v>36400</v>
      </c>
      <c r="D283">
        <v>36650</v>
      </c>
      <c r="E283">
        <v>36200</v>
      </c>
      <c r="F283">
        <v>36650</v>
      </c>
    </row>
    <row r="284" spans="1:6" x14ac:dyDescent="0.25">
      <c r="A284" s="105">
        <v>41433</v>
      </c>
      <c r="B284" s="106">
        <v>41433</v>
      </c>
      <c r="C284">
        <v>36550</v>
      </c>
      <c r="D284">
        <v>36550</v>
      </c>
      <c r="E284">
        <v>35800</v>
      </c>
      <c r="F284">
        <v>36350</v>
      </c>
    </row>
    <row r="285" spans="1:6" x14ac:dyDescent="0.25">
      <c r="A285" s="105">
        <v>41440</v>
      </c>
      <c r="B285" s="106">
        <v>41440</v>
      </c>
      <c r="C285">
        <v>34300</v>
      </c>
      <c r="D285">
        <v>35000</v>
      </c>
      <c r="E285">
        <v>32900</v>
      </c>
      <c r="F285">
        <v>32900</v>
      </c>
    </row>
    <row r="286" spans="1:6" x14ac:dyDescent="0.25">
      <c r="A286" s="105">
        <v>41447</v>
      </c>
      <c r="B286" s="106">
        <v>41447</v>
      </c>
      <c r="C286">
        <v>31700</v>
      </c>
      <c r="D286">
        <v>33450</v>
      </c>
      <c r="E286">
        <v>31000</v>
      </c>
      <c r="F286">
        <v>33450</v>
      </c>
    </row>
    <row r="287" spans="1:6" x14ac:dyDescent="0.25">
      <c r="A287" s="105">
        <v>41454</v>
      </c>
      <c r="B287" s="106">
        <v>41454</v>
      </c>
      <c r="C287">
        <v>32950</v>
      </c>
      <c r="D287">
        <v>33800</v>
      </c>
      <c r="E287">
        <v>32950</v>
      </c>
      <c r="F287">
        <v>33550</v>
      </c>
    </row>
    <row r="288" spans="1:6" x14ac:dyDescent="0.25">
      <c r="A288" s="105">
        <v>41461</v>
      </c>
      <c r="B288" s="106">
        <v>41461</v>
      </c>
      <c r="C288">
        <v>33400</v>
      </c>
      <c r="D288">
        <v>33400</v>
      </c>
      <c r="E288">
        <v>32700</v>
      </c>
      <c r="F288">
        <v>32900</v>
      </c>
    </row>
    <row r="289" spans="1:6" x14ac:dyDescent="0.25">
      <c r="A289" s="105">
        <v>41468</v>
      </c>
      <c r="B289" s="106">
        <v>41468</v>
      </c>
      <c r="C289">
        <v>33000</v>
      </c>
      <c r="D289">
        <v>33000</v>
      </c>
      <c r="E289">
        <v>31500</v>
      </c>
      <c r="F289">
        <v>31600</v>
      </c>
    </row>
    <row r="290" spans="1:6" x14ac:dyDescent="0.25">
      <c r="A290" s="105">
        <v>41475</v>
      </c>
      <c r="B290" s="106">
        <v>41475</v>
      </c>
      <c r="C290">
        <v>31000</v>
      </c>
      <c r="D290">
        <v>31800</v>
      </c>
      <c r="E290">
        <v>30700</v>
      </c>
      <c r="F290">
        <v>31450</v>
      </c>
    </row>
    <row r="291" spans="1:6" x14ac:dyDescent="0.25">
      <c r="A291" s="105">
        <v>41482</v>
      </c>
      <c r="B291" s="106">
        <v>41482</v>
      </c>
      <c r="C291">
        <v>31500</v>
      </c>
      <c r="D291">
        <v>31800</v>
      </c>
      <c r="E291">
        <v>31400</v>
      </c>
      <c r="F291">
        <v>31800</v>
      </c>
    </row>
    <row r="292" spans="1:6" x14ac:dyDescent="0.25">
      <c r="A292" s="105">
        <v>41489</v>
      </c>
      <c r="B292" s="106">
        <v>41489</v>
      </c>
      <c r="C292">
        <v>32000</v>
      </c>
      <c r="D292">
        <v>32800</v>
      </c>
      <c r="E292">
        <v>31650</v>
      </c>
      <c r="F292">
        <v>32000</v>
      </c>
    </row>
    <row r="293" spans="1:6" x14ac:dyDescent="0.25">
      <c r="A293" s="105">
        <v>41497</v>
      </c>
      <c r="B293" s="106">
        <v>41497</v>
      </c>
      <c r="C293">
        <v>32100</v>
      </c>
      <c r="D293">
        <v>32300</v>
      </c>
      <c r="E293">
        <v>31650</v>
      </c>
      <c r="F293">
        <v>31850</v>
      </c>
    </row>
    <row r="294" spans="1:6" x14ac:dyDescent="0.25">
      <c r="A294" s="105">
        <v>41503</v>
      </c>
      <c r="B294" s="106">
        <v>41503</v>
      </c>
      <c r="C294">
        <v>31900</v>
      </c>
      <c r="D294">
        <v>31900</v>
      </c>
      <c r="E294">
        <v>30730</v>
      </c>
      <c r="F294">
        <v>31050</v>
      </c>
    </row>
    <row r="295" spans="1:6" x14ac:dyDescent="0.25">
      <c r="A295" s="105">
        <v>41510</v>
      </c>
      <c r="B295" s="106">
        <v>41510</v>
      </c>
      <c r="C295">
        <v>31200</v>
      </c>
      <c r="D295">
        <v>32940</v>
      </c>
      <c r="E295">
        <v>30930</v>
      </c>
      <c r="F295">
        <v>32440</v>
      </c>
    </row>
    <row r="296" spans="1:6" x14ac:dyDescent="0.25">
      <c r="A296" s="105">
        <v>41517</v>
      </c>
      <c r="B296" s="106">
        <v>41517</v>
      </c>
      <c r="C296">
        <v>32100</v>
      </c>
      <c r="D296">
        <v>33270</v>
      </c>
      <c r="E296">
        <v>32090</v>
      </c>
      <c r="F296">
        <v>33250</v>
      </c>
    </row>
    <row r="297" spans="1:6" x14ac:dyDescent="0.25">
      <c r="A297" s="105">
        <v>41524</v>
      </c>
      <c r="B297" s="106">
        <v>41524</v>
      </c>
      <c r="C297">
        <v>32920</v>
      </c>
      <c r="D297">
        <v>32940</v>
      </c>
      <c r="E297">
        <v>31480</v>
      </c>
      <c r="F297">
        <v>31640</v>
      </c>
    </row>
    <row r="298" spans="1:6" x14ac:dyDescent="0.25">
      <c r="A298" s="105">
        <v>41531</v>
      </c>
      <c r="B298" s="106">
        <v>41531</v>
      </c>
      <c r="C298">
        <v>31640</v>
      </c>
      <c r="D298">
        <v>31750</v>
      </c>
      <c r="E298">
        <v>30400</v>
      </c>
      <c r="F298">
        <v>30680</v>
      </c>
    </row>
    <row r="299" spans="1:6" x14ac:dyDescent="0.25">
      <c r="A299" s="105">
        <v>41538</v>
      </c>
      <c r="B299" s="106">
        <v>41538</v>
      </c>
      <c r="C299">
        <v>29970</v>
      </c>
      <c r="D299">
        <v>31060</v>
      </c>
      <c r="E299">
        <v>28840</v>
      </c>
      <c r="F299">
        <v>30290</v>
      </c>
    </row>
    <row r="300" spans="1:6" x14ac:dyDescent="0.25">
      <c r="A300" s="105">
        <v>41545</v>
      </c>
      <c r="B300" s="106">
        <v>41545</v>
      </c>
      <c r="C300">
        <v>29900</v>
      </c>
      <c r="D300">
        <v>30760</v>
      </c>
      <c r="E300">
        <v>29480</v>
      </c>
      <c r="F300">
        <v>30300</v>
      </c>
    </row>
    <row r="301" spans="1:6" x14ac:dyDescent="0.25">
      <c r="A301" s="105">
        <v>41552</v>
      </c>
      <c r="B301" s="106">
        <v>41552</v>
      </c>
      <c r="C301">
        <v>30200</v>
      </c>
      <c r="D301">
        <v>30650</v>
      </c>
      <c r="E301">
        <v>30200</v>
      </c>
      <c r="F301">
        <v>30320</v>
      </c>
    </row>
    <row r="302" spans="1:6" x14ac:dyDescent="0.25">
      <c r="A302" s="105">
        <v>41559</v>
      </c>
      <c r="B302" s="106">
        <v>41559</v>
      </c>
      <c r="C302">
        <v>30340</v>
      </c>
      <c r="D302">
        <v>30340</v>
      </c>
      <c r="E302">
        <v>30100</v>
      </c>
      <c r="F302">
        <v>30260</v>
      </c>
    </row>
    <row r="303" spans="1:6" x14ac:dyDescent="0.25">
      <c r="A303" s="105">
        <v>41566</v>
      </c>
      <c r="B303" s="106">
        <v>41566</v>
      </c>
      <c r="C303">
        <v>30280</v>
      </c>
      <c r="D303">
        <v>30280</v>
      </c>
      <c r="E303">
        <v>29850</v>
      </c>
      <c r="F303">
        <v>30000</v>
      </c>
    </row>
    <row r="304" spans="1:6" x14ac:dyDescent="0.25">
      <c r="A304" s="105">
        <v>41573</v>
      </c>
      <c r="B304" s="106">
        <v>41573</v>
      </c>
      <c r="C304">
        <v>30050</v>
      </c>
      <c r="D304">
        <v>30160</v>
      </c>
      <c r="E304">
        <v>29980</v>
      </c>
      <c r="F304">
        <v>30020</v>
      </c>
    </row>
    <row r="305" spans="1:6" x14ac:dyDescent="0.25">
      <c r="A305" s="105">
        <v>41580</v>
      </c>
      <c r="B305" s="106">
        <v>41580</v>
      </c>
      <c r="C305">
        <v>30040</v>
      </c>
      <c r="D305">
        <v>30320</v>
      </c>
      <c r="E305">
        <v>30030</v>
      </c>
      <c r="F305">
        <v>30140</v>
      </c>
    </row>
    <row r="306" spans="1:6" x14ac:dyDescent="0.25">
      <c r="A306" s="105">
        <v>41587</v>
      </c>
      <c r="B306" s="106">
        <v>41587</v>
      </c>
      <c r="C306">
        <v>29880</v>
      </c>
      <c r="D306">
        <v>30200</v>
      </c>
      <c r="E306">
        <v>29880</v>
      </c>
      <c r="F306">
        <v>30140</v>
      </c>
    </row>
    <row r="307" spans="1:6" x14ac:dyDescent="0.25">
      <c r="A307" s="105">
        <v>41594</v>
      </c>
      <c r="B307" s="106">
        <v>41594</v>
      </c>
      <c r="C307">
        <v>30110</v>
      </c>
      <c r="D307">
        <v>30130</v>
      </c>
      <c r="E307">
        <v>29900</v>
      </c>
      <c r="F307">
        <v>30040</v>
      </c>
    </row>
    <row r="308" spans="1:6" x14ac:dyDescent="0.25">
      <c r="A308" s="105">
        <v>41601</v>
      </c>
      <c r="B308" s="106">
        <v>41601</v>
      </c>
      <c r="C308">
        <v>29970</v>
      </c>
      <c r="D308">
        <v>30030</v>
      </c>
      <c r="E308">
        <v>28800</v>
      </c>
      <c r="F308">
        <v>29420</v>
      </c>
    </row>
    <row r="309" spans="1:6" x14ac:dyDescent="0.25">
      <c r="A309" s="105">
        <v>41608</v>
      </c>
      <c r="B309" s="106">
        <v>41608</v>
      </c>
      <c r="C309">
        <v>29450</v>
      </c>
      <c r="D309">
        <v>29560</v>
      </c>
      <c r="E309">
        <v>29310</v>
      </c>
      <c r="F309">
        <v>29470</v>
      </c>
    </row>
    <row r="310" spans="1:6" x14ac:dyDescent="0.25">
      <c r="A310" s="105">
        <v>41615</v>
      </c>
      <c r="B310" s="106">
        <v>41615</v>
      </c>
      <c r="C310">
        <v>29490</v>
      </c>
      <c r="D310">
        <v>29490</v>
      </c>
      <c r="E310">
        <v>29300</v>
      </c>
      <c r="F310">
        <v>29310</v>
      </c>
    </row>
    <row r="311" spans="1:6" x14ac:dyDescent="0.25">
      <c r="A311" s="105">
        <v>41622</v>
      </c>
      <c r="B311" s="106">
        <v>41622</v>
      </c>
      <c r="C311">
        <v>29500</v>
      </c>
      <c r="D311">
        <v>29560</v>
      </c>
      <c r="E311">
        <v>29380</v>
      </c>
      <c r="F311">
        <v>29400</v>
      </c>
    </row>
    <row r="312" spans="1:6" x14ac:dyDescent="0.25">
      <c r="A312" s="105">
        <v>41629</v>
      </c>
      <c r="B312" s="106">
        <v>41629</v>
      </c>
      <c r="C312">
        <v>29410</v>
      </c>
      <c r="D312">
        <v>29890</v>
      </c>
      <c r="E312">
        <v>29380</v>
      </c>
      <c r="F312">
        <v>29890</v>
      </c>
    </row>
    <row r="313" spans="1:6" x14ac:dyDescent="0.25">
      <c r="A313" s="105">
        <v>41636</v>
      </c>
      <c r="B313" s="106">
        <v>41636</v>
      </c>
      <c r="C313">
        <v>29860</v>
      </c>
      <c r="D313">
        <v>30210</v>
      </c>
      <c r="E313">
        <v>29830</v>
      </c>
      <c r="F313">
        <v>29920</v>
      </c>
    </row>
    <row r="314" spans="1:6" x14ac:dyDescent="0.25">
      <c r="A314" s="105">
        <v>41643</v>
      </c>
      <c r="B314" s="106">
        <v>41643</v>
      </c>
      <c r="C314">
        <v>29900</v>
      </c>
      <c r="D314">
        <v>29920</v>
      </c>
      <c r="E314">
        <v>29620</v>
      </c>
      <c r="F314">
        <v>29750</v>
      </c>
    </row>
    <row r="315" spans="1:6" x14ac:dyDescent="0.25">
      <c r="A315" s="105">
        <v>41650</v>
      </c>
      <c r="B315" s="106">
        <v>41650</v>
      </c>
      <c r="C315">
        <v>29730</v>
      </c>
      <c r="D315">
        <v>29800</v>
      </c>
      <c r="E315">
        <v>29450</v>
      </c>
      <c r="F315">
        <v>29540</v>
      </c>
    </row>
    <row r="316" spans="1:6" x14ac:dyDescent="0.25">
      <c r="A316" s="105">
        <v>41657</v>
      </c>
      <c r="B316" s="106">
        <v>41657</v>
      </c>
      <c r="C316">
        <v>29500</v>
      </c>
      <c r="D316">
        <v>29600</v>
      </c>
      <c r="E316">
        <v>28800</v>
      </c>
      <c r="F316">
        <v>29420</v>
      </c>
    </row>
    <row r="317" spans="1:6" x14ac:dyDescent="0.25">
      <c r="A317" s="105">
        <v>41664</v>
      </c>
      <c r="B317" s="106">
        <v>41664</v>
      </c>
      <c r="C317">
        <v>29470</v>
      </c>
      <c r="D317">
        <v>29580</v>
      </c>
      <c r="E317">
        <v>29380</v>
      </c>
      <c r="F317">
        <v>29400</v>
      </c>
    </row>
    <row r="318" spans="1:6" x14ac:dyDescent="0.25">
      <c r="A318" s="105">
        <v>41671</v>
      </c>
      <c r="B318" s="106">
        <v>41671</v>
      </c>
      <c r="C318">
        <v>29350</v>
      </c>
      <c r="D318">
        <v>29550</v>
      </c>
      <c r="E318">
        <v>29350</v>
      </c>
      <c r="F318">
        <v>29490</v>
      </c>
    </row>
    <row r="319" spans="1:6" x14ac:dyDescent="0.25">
      <c r="A319" s="105">
        <v>41678</v>
      </c>
      <c r="B319" s="106">
        <v>41678</v>
      </c>
      <c r="C319">
        <v>29550</v>
      </c>
      <c r="D319">
        <v>29590</v>
      </c>
      <c r="E319">
        <v>29420</v>
      </c>
      <c r="F319">
        <v>29500</v>
      </c>
    </row>
    <row r="320" spans="1:6" x14ac:dyDescent="0.25">
      <c r="A320" s="105">
        <v>41685</v>
      </c>
      <c r="B320" s="106">
        <v>41685</v>
      </c>
      <c r="C320">
        <v>29540</v>
      </c>
      <c r="D320">
        <v>29600</v>
      </c>
      <c r="E320">
        <v>29440</v>
      </c>
      <c r="F320">
        <v>29510</v>
      </c>
    </row>
    <row r="321" spans="1:6" x14ac:dyDescent="0.25">
      <c r="A321" s="105">
        <v>41692</v>
      </c>
      <c r="B321" s="106">
        <v>41692</v>
      </c>
      <c r="C321">
        <v>29470</v>
      </c>
      <c r="D321">
        <v>30200</v>
      </c>
      <c r="E321">
        <v>29470</v>
      </c>
      <c r="F321">
        <v>29970</v>
      </c>
    </row>
    <row r="322" spans="1:6" x14ac:dyDescent="0.25">
      <c r="A322" s="105">
        <v>41699</v>
      </c>
      <c r="B322" s="106">
        <v>41699</v>
      </c>
      <c r="C322">
        <v>30130</v>
      </c>
      <c r="D322">
        <v>31250</v>
      </c>
      <c r="E322">
        <v>30110</v>
      </c>
      <c r="F322">
        <v>30440</v>
      </c>
    </row>
    <row r="323" spans="1:6" x14ac:dyDescent="0.25">
      <c r="A323" s="105">
        <v>41706</v>
      </c>
      <c r="B323" s="106">
        <v>41706</v>
      </c>
      <c r="C323">
        <v>30480</v>
      </c>
      <c r="D323">
        <v>30910</v>
      </c>
      <c r="E323">
        <v>30000</v>
      </c>
      <c r="F323">
        <v>30300</v>
      </c>
    </row>
    <row r="324" spans="1:6" x14ac:dyDescent="0.25">
      <c r="A324" s="105">
        <v>41713</v>
      </c>
      <c r="B324" s="106">
        <v>41713</v>
      </c>
      <c r="C324">
        <v>30400</v>
      </c>
      <c r="D324">
        <v>30410</v>
      </c>
      <c r="E324">
        <v>29840</v>
      </c>
      <c r="F324">
        <v>30100</v>
      </c>
    </row>
    <row r="325" spans="1:6" x14ac:dyDescent="0.25">
      <c r="A325" s="105">
        <v>41723</v>
      </c>
      <c r="B325" s="106">
        <v>41723</v>
      </c>
      <c r="C325">
        <v>30180</v>
      </c>
      <c r="D325">
        <v>30590</v>
      </c>
      <c r="E325">
        <v>30180</v>
      </c>
      <c r="F325">
        <v>30590</v>
      </c>
    </row>
    <row r="326" spans="1:6" x14ac:dyDescent="0.25">
      <c r="A326" s="105">
        <v>41727</v>
      </c>
      <c r="B326" s="106">
        <v>41727</v>
      </c>
      <c r="C326">
        <v>30490</v>
      </c>
      <c r="D326">
        <v>30600</v>
      </c>
      <c r="E326">
        <v>30420</v>
      </c>
      <c r="F326">
        <v>30600</v>
      </c>
    </row>
    <row r="327" spans="1:6" x14ac:dyDescent="0.25">
      <c r="A327" s="105">
        <v>41734</v>
      </c>
      <c r="B327" s="106">
        <v>41734</v>
      </c>
      <c r="C327">
        <v>30600</v>
      </c>
      <c r="D327">
        <v>31100</v>
      </c>
      <c r="E327">
        <v>30330</v>
      </c>
      <c r="F327">
        <v>30810</v>
      </c>
    </row>
    <row r="328" spans="1:6" x14ac:dyDescent="0.25">
      <c r="A328" s="105">
        <v>41741</v>
      </c>
      <c r="B328" s="106">
        <v>41741</v>
      </c>
      <c r="C328">
        <v>30780</v>
      </c>
      <c r="D328">
        <v>32000</v>
      </c>
      <c r="E328">
        <v>30750</v>
      </c>
      <c r="F328">
        <v>31760</v>
      </c>
    </row>
    <row r="329" spans="1:6" x14ac:dyDescent="0.25">
      <c r="A329" s="105">
        <v>41748</v>
      </c>
      <c r="B329" s="106">
        <v>41748</v>
      </c>
      <c r="C329">
        <v>31630</v>
      </c>
      <c r="D329">
        <v>33470</v>
      </c>
      <c r="E329">
        <v>31630</v>
      </c>
      <c r="F329">
        <v>32570</v>
      </c>
    </row>
    <row r="330" spans="1:6" x14ac:dyDescent="0.25">
      <c r="A330" s="105">
        <v>41755</v>
      </c>
      <c r="B330" s="106">
        <v>41755</v>
      </c>
      <c r="C330">
        <v>32430</v>
      </c>
      <c r="D330">
        <v>33450</v>
      </c>
      <c r="E330">
        <v>32250</v>
      </c>
      <c r="F330">
        <v>33070</v>
      </c>
    </row>
    <row r="331" spans="1:6" x14ac:dyDescent="0.25">
      <c r="A331" s="105">
        <v>41762</v>
      </c>
      <c r="B331" s="106">
        <v>41762</v>
      </c>
      <c r="C331">
        <v>33170</v>
      </c>
      <c r="D331">
        <v>33300</v>
      </c>
      <c r="E331">
        <v>32720</v>
      </c>
      <c r="F331">
        <v>32890</v>
      </c>
    </row>
    <row r="332" spans="1:6" x14ac:dyDescent="0.25">
      <c r="A332" s="105">
        <v>41769</v>
      </c>
      <c r="B332" s="106">
        <v>41769</v>
      </c>
      <c r="C332">
        <v>32880</v>
      </c>
      <c r="D332">
        <v>32940</v>
      </c>
      <c r="E332">
        <v>32270</v>
      </c>
      <c r="F332">
        <v>32410</v>
      </c>
    </row>
    <row r="333" spans="1:6" x14ac:dyDescent="0.25">
      <c r="A333" s="105">
        <v>41776</v>
      </c>
      <c r="B333" s="106">
        <v>41776</v>
      </c>
      <c r="C333">
        <v>33150</v>
      </c>
      <c r="D333">
        <v>33170</v>
      </c>
      <c r="E333">
        <v>32730</v>
      </c>
      <c r="F333">
        <v>32880</v>
      </c>
    </row>
    <row r="334" spans="1:6" x14ac:dyDescent="0.25">
      <c r="A334" s="105">
        <v>41783</v>
      </c>
      <c r="B334" s="106">
        <v>41783</v>
      </c>
      <c r="C334">
        <v>32810</v>
      </c>
      <c r="D334">
        <v>32880</v>
      </c>
      <c r="E334">
        <v>32630</v>
      </c>
      <c r="F334">
        <v>32710</v>
      </c>
    </row>
    <row r="335" spans="1:6" x14ac:dyDescent="0.25">
      <c r="A335" s="105">
        <v>41790</v>
      </c>
      <c r="B335" s="106">
        <v>41790</v>
      </c>
      <c r="C335">
        <v>32720</v>
      </c>
      <c r="D335">
        <v>32840</v>
      </c>
      <c r="E335">
        <v>32720</v>
      </c>
      <c r="F335">
        <v>32770</v>
      </c>
    </row>
    <row r="336" spans="1:6" x14ac:dyDescent="0.25">
      <c r="A336" s="105">
        <v>41798</v>
      </c>
      <c r="B336" s="106">
        <v>41798</v>
      </c>
      <c r="C336">
        <v>32600</v>
      </c>
      <c r="D336">
        <v>32690</v>
      </c>
      <c r="E336">
        <v>32050</v>
      </c>
      <c r="F336">
        <v>32420</v>
      </c>
    </row>
    <row r="337" spans="1:6" x14ac:dyDescent="0.25">
      <c r="A337" s="105">
        <v>41804</v>
      </c>
      <c r="B337" s="106">
        <v>41804</v>
      </c>
      <c r="C337">
        <v>32430</v>
      </c>
      <c r="D337">
        <v>32430</v>
      </c>
      <c r="E337">
        <v>31750</v>
      </c>
      <c r="F337">
        <v>31950</v>
      </c>
    </row>
    <row r="338" spans="1:6" x14ac:dyDescent="0.25">
      <c r="A338" s="105">
        <v>41811</v>
      </c>
      <c r="B338" s="106">
        <v>41811</v>
      </c>
      <c r="C338">
        <v>32180</v>
      </c>
      <c r="D338">
        <v>32200</v>
      </c>
      <c r="E338">
        <v>31600</v>
      </c>
      <c r="F338">
        <v>31630</v>
      </c>
    </row>
    <row r="339" spans="1:6" x14ac:dyDescent="0.25">
      <c r="A339" s="105">
        <v>41818</v>
      </c>
      <c r="B339" s="106">
        <v>41818</v>
      </c>
      <c r="C339">
        <v>31700</v>
      </c>
      <c r="D339">
        <v>31700</v>
      </c>
      <c r="E339">
        <v>30900</v>
      </c>
      <c r="F339">
        <v>31430</v>
      </c>
    </row>
    <row r="340" spans="1:6" x14ac:dyDescent="0.25">
      <c r="A340" s="105">
        <v>41825</v>
      </c>
      <c r="B340" s="106">
        <v>41825</v>
      </c>
      <c r="C340">
        <v>31230</v>
      </c>
      <c r="D340">
        <v>31480</v>
      </c>
      <c r="E340">
        <v>30780</v>
      </c>
      <c r="F340">
        <v>31130</v>
      </c>
    </row>
    <row r="341" spans="1:6" x14ac:dyDescent="0.25">
      <c r="A341" s="105">
        <v>41832</v>
      </c>
      <c r="B341" s="106">
        <v>41832</v>
      </c>
      <c r="C341">
        <v>31030</v>
      </c>
      <c r="D341">
        <v>31420</v>
      </c>
      <c r="E341">
        <v>30980</v>
      </c>
      <c r="F341">
        <v>31400</v>
      </c>
    </row>
    <row r="342" spans="1:6" x14ac:dyDescent="0.25">
      <c r="A342" s="105">
        <v>41840</v>
      </c>
      <c r="B342" s="106">
        <v>41840</v>
      </c>
      <c r="C342">
        <v>31350</v>
      </c>
      <c r="D342">
        <v>31430</v>
      </c>
      <c r="E342">
        <v>31210</v>
      </c>
      <c r="F342">
        <v>31380</v>
      </c>
    </row>
    <row r="343" spans="1:6" x14ac:dyDescent="0.25">
      <c r="A343" s="105">
        <v>41846</v>
      </c>
      <c r="B343" s="106">
        <v>41846</v>
      </c>
      <c r="C343">
        <v>31410</v>
      </c>
      <c r="D343">
        <v>31410</v>
      </c>
      <c r="E343">
        <v>31210</v>
      </c>
      <c r="F343">
        <v>31220</v>
      </c>
    </row>
    <row r="344" spans="1:6" x14ac:dyDescent="0.25">
      <c r="A344" s="105">
        <v>41853</v>
      </c>
      <c r="B344" s="106">
        <v>41853</v>
      </c>
      <c r="C344">
        <v>31240</v>
      </c>
      <c r="D344">
        <v>31480</v>
      </c>
      <c r="E344">
        <v>31200</v>
      </c>
      <c r="F344">
        <v>31350</v>
      </c>
    </row>
    <row r="345" spans="1:6" x14ac:dyDescent="0.25">
      <c r="A345" s="105">
        <v>41860</v>
      </c>
      <c r="B345" s="106">
        <v>41860</v>
      </c>
      <c r="C345">
        <v>31300</v>
      </c>
      <c r="D345">
        <v>31300</v>
      </c>
      <c r="E345">
        <v>31220</v>
      </c>
      <c r="F345">
        <v>31240</v>
      </c>
    </row>
    <row r="346" spans="1:6" x14ac:dyDescent="0.25">
      <c r="A346" s="105">
        <v>41867</v>
      </c>
      <c r="B346" s="106">
        <v>41867</v>
      </c>
      <c r="C346">
        <v>31220</v>
      </c>
      <c r="D346">
        <v>31220</v>
      </c>
      <c r="E346">
        <v>30990</v>
      </c>
      <c r="F346">
        <v>31000</v>
      </c>
    </row>
    <row r="347" spans="1:6" x14ac:dyDescent="0.25">
      <c r="A347" s="105">
        <v>41874</v>
      </c>
      <c r="B347" s="106">
        <v>41874</v>
      </c>
      <c r="C347">
        <v>30970</v>
      </c>
      <c r="D347">
        <v>31340</v>
      </c>
      <c r="E347">
        <v>30710</v>
      </c>
      <c r="F347">
        <v>31310</v>
      </c>
    </row>
    <row r="348" spans="1:6" x14ac:dyDescent="0.25">
      <c r="A348" s="105">
        <v>41881</v>
      </c>
      <c r="B348" s="106">
        <v>41881</v>
      </c>
      <c r="C348">
        <v>31370</v>
      </c>
      <c r="D348">
        <v>31880</v>
      </c>
      <c r="E348">
        <v>31370</v>
      </c>
      <c r="F348">
        <v>31750</v>
      </c>
    </row>
    <row r="349" spans="1:6" x14ac:dyDescent="0.25">
      <c r="A349" s="105">
        <v>41888</v>
      </c>
      <c r="B349" s="106">
        <v>41888</v>
      </c>
      <c r="C349">
        <v>31740</v>
      </c>
      <c r="D349">
        <v>31980</v>
      </c>
      <c r="E349">
        <v>31550</v>
      </c>
      <c r="F349">
        <v>31860</v>
      </c>
    </row>
    <row r="350" spans="1:6" x14ac:dyDescent="0.25">
      <c r="A350" s="105">
        <v>41895</v>
      </c>
      <c r="B350" s="106">
        <v>41895</v>
      </c>
      <c r="C350">
        <v>31860</v>
      </c>
      <c r="D350">
        <v>32150</v>
      </c>
      <c r="E350">
        <v>31780</v>
      </c>
      <c r="F350">
        <v>32120</v>
      </c>
    </row>
    <row r="351" spans="1:6" x14ac:dyDescent="0.25">
      <c r="A351" s="105">
        <v>41902</v>
      </c>
      <c r="B351" s="106">
        <v>41902</v>
      </c>
      <c r="C351">
        <v>32070</v>
      </c>
      <c r="D351">
        <v>32070</v>
      </c>
      <c r="E351">
        <v>31720</v>
      </c>
      <c r="F351">
        <v>32020</v>
      </c>
    </row>
    <row r="352" spans="1:6" x14ac:dyDescent="0.25">
      <c r="A352" s="105">
        <v>41909</v>
      </c>
      <c r="B352" s="106">
        <v>41909</v>
      </c>
      <c r="C352">
        <v>32000</v>
      </c>
      <c r="D352">
        <v>32690</v>
      </c>
      <c r="E352">
        <v>32000</v>
      </c>
      <c r="F352">
        <v>32420</v>
      </c>
    </row>
    <row r="353" spans="1:6" x14ac:dyDescent="0.25">
      <c r="A353" s="105">
        <v>41916</v>
      </c>
      <c r="B353" s="106">
        <v>41916</v>
      </c>
      <c r="C353">
        <v>32420</v>
      </c>
      <c r="D353">
        <v>32450</v>
      </c>
      <c r="E353">
        <v>32300</v>
      </c>
      <c r="F353">
        <v>32410</v>
      </c>
    </row>
    <row r="354" spans="1:6" x14ac:dyDescent="0.25">
      <c r="A354" s="105">
        <v>41923</v>
      </c>
      <c r="B354" s="106">
        <v>41923</v>
      </c>
      <c r="C354">
        <v>32500</v>
      </c>
      <c r="D354">
        <v>32630</v>
      </c>
      <c r="E354">
        <v>32430</v>
      </c>
      <c r="F354">
        <v>32520</v>
      </c>
    </row>
    <row r="355" spans="1:6" x14ac:dyDescent="0.25">
      <c r="A355" s="105">
        <v>41930</v>
      </c>
      <c r="B355" s="106">
        <v>41930</v>
      </c>
      <c r="C355">
        <v>32520</v>
      </c>
      <c r="D355">
        <v>32520</v>
      </c>
      <c r="E355">
        <v>32230</v>
      </c>
      <c r="F355">
        <v>32260</v>
      </c>
    </row>
    <row r="356" spans="1:6" x14ac:dyDescent="0.25">
      <c r="A356" s="105">
        <v>41937</v>
      </c>
      <c r="B356" s="106">
        <v>41937</v>
      </c>
      <c r="C356">
        <v>32280</v>
      </c>
      <c r="D356">
        <v>32450</v>
      </c>
      <c r="E356">
        <v>32130</v>
      </c>
      <c r="F356">
        <v>32430</v>
      </c>
    </row>
    <row r="357" spans="1:6" x14ac:dyDescent="0.25">
      <c r="A357" s="105">
        <v>41944</v>
      </c>
      <c r="B357" s="106">
        <v>41944</v>
      </c>
      <c r="C357">
        <v>32470</v>
      </c>
      <c r="D357">
        <v>32600</v>
      </c>
      <c r="E357">
        <v>32450</v>
      </c>
      <c r="F357">
        <v>32570</v>
      </c>
    </row>
    <row r="358" spans="1:6" x14ac:dyDescent="0.25">
      <c r="A358" s="105">
        <v>41951</v>
      </c>
      <c r="B358" s="106">
        <v>41951</v>
      </c>
      <c r="C358">
        <v>32530</v>
      </c>
      <c r="D358">
        <v>32620</v>
      </c>
      <c r="E358">
        <v>32440</v>
      </c>
      <c r="F358">
        <v>32610</v>
      </c>
    </row>
    <row r="359" spans="1:6" x14ac:dyDescent="0.25">
      <c r="A359" s="105">
        <v>41958</v>
      </c>
      <c r="B359" s="106">
        <v>41958</v>
      </c>
      <c r="C359">
        <v>32570</v>
      </c>
      <c r="D359">
        <v>32590</v>
      </c>
      <c r="E359">
        <v>32440</v>
      </c>
      <c r="F359">
        <v>32520</v>
      </c>
    </row>
    <row r="360" spans="1:6" x14ac:dyDescent="0.25">
      <c r="A360" s="105">
        <v>41965</v>
      </c>
      <c r="B360" s="106">
        <v>41965</v>
      </c>
      <c r="C360">
        <v>32510</v>
      </c>
      <c r="D360">
        <v>33120</v>
      </c>
      <c r="E360">
        <v>32360</v>
      </c>
      <c r="F360">
        <v>33100</v>
      </c>
    </row>
    <row r="361" spans="1:6" x14ac:dyDescent="0.25">
      <c r="A361" s="105">
        <v>41972</v>
      </c>
      <c r="B361" s="106">
        <v>41972</v>
      </c>
      <c r="C361">
        <v>33230</v>
      </c>
      <c r="D361">
        <v>35250</v>
      </c>
      <c r="E361">
        <v>33210</v>
      </c>
      <c r="F361">
        <v>33710</v>
      </c>
    </row>
    <row r="362" spans="1:6" x14ac:dyDescent="0.25">
      <c r="A362" s="105">
        <v>41979</v>
      </c>
      <c r="B362" s="106">
        <v>41979</v>
      </c>
      <c r="C362">
        <v>33670</v>
      </c>
      <c r="D362">
        <v>34690</v>
      </c>
      <c r="E362">
        <v>33270</v>
      </c>
      <c r="F362">
        <v>34290</v>
      </c>
    </row>
    <row r="363" spans="1:6" x14ac:dyDescent="0.25">
      <c r="A363" s="105">
        <v>41987</v>
      </c>
      <c r="B363" s="106">
        <v>41987</v>
      </c>
      <c r="C363">
        <v>34300</v>
      </c>
      <c r="D363">
        <v>35120</v>
      </c>
      <c r="E363">
        <v>34220</v>
      </c>
      <c r="F363">
        <v>35030</v>
      </c>
    </row>
    <row r="364" spans="1:6" x14ac:dyDescent="0.25">
      <c r="A364" s="105">
        <v>41993</v>
      </c>
      <c r="B364" s="106">
        <v>41993</v>
      </c>
      <c r="C364">
        <v>35050</v>
      </c>
      <c r="D364">
        <v>35870</v>
      </c>
      <c r="E364">
        <v>34930</v>
      </c>
      <c r="F364">
        <v>35400</v>
      </c>
    </row>
    <row r="365" spans="1:6" x14ac:dyDescent="0.25">
      <c r="A365" s="105">
        <v>42000</v>
      </c>
      <c r="B365" s="106">
        <v>42000</v>
      </c>
      <c r="C365">
        <v>35490</v>
      </c>
      <c r="D365">
        <v>35760</v>
      </c>
      <c r="E365">
        <v>34920</v>
      </c>
      <c r="F365">
        <v>34960</v>
      </c>
    </row>
    <row r="366" spans="1:6" x14ac:dyDescent="0.25">
      <c r="A366" s="105">
        <v>42007</v>
      </c>
      <c r="B366" s="106">
        <v>42007</v>
      </c>
      <c r="C366">
        <v>34920</v>
      </c>
      <c r="D366">
        <v>35430</v>
      </c>
      <c r="E366">
        <v>34760</v>
      </c>
      <c r="F366">
        <v>35010</v>
      </c>
    </row>
    <row r="367" spans="1:6" x14ac:dyDescent="0.25">
      <c r="A367" s="105">
        <v>42014</v>
      </c>
      <c r="B367" s="106">
        <v>42014</v>
      </c>
      <c r="C367">
        <v>34980</v>
      </c>
      <c r="D367">
        <v>35080</v>
      </c>
      <c r="E367">
        <v>34410</v>
      </c>
      <c r="F367">
        <v>34490</v>
      </c>
    </row>
    <row r="368" spans="1:6" x14ac:dyDescent="0.25">
      <c r="A368" s="105">
        <v>42021</v>
      </c>
      <c r="B368" s="106">
        <v>42021</v>
      </c>
      <c r="C368">
        <v>34390</v>
      </c>
      <c r="D368">
        <v>35150</v>
      </c>
      <c r="E368">
        <v>34380</v>
      </c>
      <c r="F368">
        <v>34580</v>
      </c>
    </row>
    <row r="369" spans="1:6" x14ac:dyDescent="0.25">
      <c r="A369" s="105">
        <v>42028</v>
      </c>
      <c r="B369" s="106">
        <v>42028</v>
      </c>
      <c r="C369">
        <v>34570</v>
      </c>
      <c r="D369">
        <v>34910</v>
      </c>
      <c r="E369">
        <v>34440</v>
      </c>
      <c r="F369">
        <v>34540</v>
      </c>
    </row>
    <row r="370" spans="1:6" x14ac:dyDescent="0.25">
      <c r="A370" s="105">
        <v>42035</v>
      </c>
      <c r="B370" s="106">
        <v>42035</v>
      </c>
      <c r="C370">
        <v>34540</v>
      </c>
      <c r="D370">
        <v>34610</v>
      </c>
      <c r="E370">
        <v>34390</v>
      </c>
      <c r="F370">
        <v>34390</v>
      </c>
    </row>
    <row r="371" spans="1:6" x14ac:dyDescent="0.25">
      <c r="A371" s="105">
        <v>42042</v>
      </c>
      <c r="B371" s="106">
        <v>42042</v>
      </c>
      <c r="C371">
        <v>34280</v>
      </c>
      <c r="D371">
        <v>34330</v>
      </c>
      <c r="E371">
        <v>33890</v>
      </c>
      <c r="F371">
        <v>34230</v>
      </c>
    </row>
    <row r="372" spans="1:6" x14ac:dyDescent="0.25">
      <c r="A372" s="105">
        <v>42049</v>
      </c>
      <c r="B372" s="106">
        <v>42049</v>
      </c>
      <c r="C372">
        <v>34220</v>
      </c>
      <c r="D372">
        <v>34310</v>
      </c>
      <c r="E372">
        <v>33980</v>
      </c>
      <c r="F372">
        <v>34100</v>
      </c>
    </row>
    <row r="373" spans="1:6" x14ac:dyDescent="0.25">
      <c r="A373" s="105">
        <v>42056</v>
      </c>
      <c r="B373" s="106">
        <v>42056</v>
      </c>
      <c r="C373">
        <v>34120</v>
      </c>
      <c r="D373">
        <v>34430</v>
      </c>
      <c r="E373">
        <v>34040</v>
      </c>
      <c r="F373">
        <v>34370</v>
      </c>
    </row>
    <row r="374" spans="1:6" x14ac:dyDescent="0.25">
      <c r="A374" s="105">
        <v>42063</v>
      </c>
      <c r="B374" s="106">
        <v>42063</v>
      </c>
      <c r="C374">
        <v>34340</v>
      </c>
      <c r="D374">
        <v>34340</v>
      </c>
      <c r="E374">
        <v>34060</v>
      </c>
      <c r="F374">
        <v>34100</v>
      </c>
    </row>
    <row r="375" spans="1:6" x14ac:dyDescent="0.25">
      <c r="A375" s="105">
        <v>42070</v>
      </c>
      <c r="B375" s="106">
        <v>42070</v>
      </c>
      <c r="C375">
        <v>34110</v>
      </c>
      <c r="D375">
        <v>34110</v>
      </c>
      <c r="E375">
        <v>32950</v>
      </c>
      <c r="F375">
        <v>33290</v>
      </c>
    </row>
    <row r="376" spans="1:6" x14ac:dyDescent="0.25">
      <c r="A376" s="105">
        <v>42077</v>
      </c>
      <c r="B376" s="106">
        <v>42077</v>
      </c>
      <c r="C376">
        <v>33160</v>
      </c>
      <c r="D376">
        <v>33800</v>
      </c>
      <c r="E376">
        <v>31540</v>
      </c>
      <c r="F376">
        <v>32740</v>
      </c>
    </row>
    <row r="377" spans="1:6" x14ac:dyDescent="0.25">
      <c r="A377" s="105">
        <v>42092</v>
      </c>
      <c r="B377" s="106">
        <v>42092</v>
      </c>
      <c r="C377">
        <v>33060</v>
      </c>
      <c r="D377">
        <v>33320</v>
      </c>
      <c r="E377">
        <v>32870</v>
      </c>
      <c r="F377">
        <v>32960</v>
      </c>
    </row>
    <row r="378" spans="1:6" x14ac:dyDescent="0.25">
      <c r="A378" s="105">
        <v>42098</v>
      </c>
      <c r="B378" s="106">
        <v>42098</v>
      </c>
      <c r="C378">
        <v>32840</v>
      </c>
      <c r="D378">
        <v>33280</v>
      </c>
      <c r="E378">
        <v>31930</v>
      </c>
      <c r="F378">
        <v>32890</v>
      </c>
    </row>
    <row r="379" spans="1:6" x14ac:dyDescent="0.25">
      <c r="A379" s="105">
        <v>42105</v>
      </c>
      <c r="B379" s="106">
        <v>42105</v>
      </c>
      <c r="C379">
        <v>33000</v>
      </c>
      <c r="D379">
        <v>33840</v>
      </c>
      <c r="E379">
        <v>33000</v>
      </c>
      <c r="F379">
        <v>33390</v>
      </c>
    </row>
    <row r="380" spans="1:6" x14ac:dyDescent="0.25">
      <c r="A380" s="105">
        <v>42112</v>
      </c>
      <c r="B380" s="106">
        <v>42112</v>
      </c>
      <c r="C380">
        <v>33420</v>
      </c>
      <c r="D380">
        <v>33420</v>
      </c>
      <c r="E380">
        <v>33180</v>
      </c>
      <c r="F380">
        <v>33190</v>
      </c>
    </row>
    <row r="381" spans="1:6" x14ac:dyDescent="0.25">
      <c r="A381" s="105">
        <v>42119</v>
      </c>
      <c r="B381" s="106">
        <v>42119</v>
      </c>
      <c r="C381">
        <v>33180</v>
      </c>
      <c r="D381">
        <v>33410</v>
      </c>
      <c r="E381">
        <v>33160</v>
      </c>
      <c r="F381">
        <v>33160</v>
      </c>
    </row>
    <row r="382" spans="1:6" x14ac:dyDescent="0.25">
      <c r="A382" s="105">
        <v>42127</v>
      </c>
      <c r="B382" s="106">
        <v>42127</v>
      </c>
      <c r="C382">
        <v>33270</v>
      </c>
      <c r="D382">
        <v>33410</v>
      </c>
      <c r="E382">
        <v>33080</v>
      </c>
      <c r="F382">
        <v>33180</v>
      </c>
    </row>
    <row r="383" spans="1:6" x14ac:dyDescent="0.25">
      <c r="A383" s="105">
        <v>42133</v>
      </c>
      <c r="B383" s="106">
        <v>42133</v>
      </c>
      <c r="C383">
        <v>33210</v>
      </c>
      <c r="D383">
        <v>33290</v>
      </c>
      <c r="E383">
        <v>32950</v>
      </c>
      <c r="F383">
        <v>32960</v>
      </c>
    </row>
    <row r="384" spans="1:6" x14ac:dyDescent="0.25">
      <c r="A384" s="105">
        <v>42140</v>
      </c>
      <c r="B384" s="106">
        <v>42140</v>
      </c>
      <c r="C384">
        <v>32970</v>
      </c>
      <c r="D384">
        <v>33150</v>
      </c>
      <c r="E384">
        <v>32760</v>
      </c>
      <c r="F384">
        <v>32840</v>
      </c>
    </row>
    <row r="385" spans="1:6" x14ac:dyDescent="0.25">
      <c r="A385" s="105">
        <v>42147</v>
      </c>
      <c r="B385" s="106">
        <v>42147</v>
      </c>
      <c r="C385">
        <v>32950</v>
      </c>
      <c r="D385">
        <v>33220</v>
      </c>
      <c r="E385">
        <v>32920</v>
      </c>
      <c r="F385">
        <v>32970</v>
      </c>
    </row>
    <row r="386" spans="1:6" x14ac:dyDescent="0.25">
      <c r="A386" s="105">
        <v>42154</v>
      </c>
      <c r="B386" s="106">
        <v>42154</v>
      </c>
      <c r="C386">
        <v>33090</v>
      </c>
      <c r="D386">
        <v>33330</v>
      </c>
      <c r="E386">
        <v>32970</v>
      </c>
      <c r="F386">
        <v>33210</v>
      </c>
    </row>
    <row r="387" spans="1:6" x14ac:dyDescent="0.25">
      <c r="A387" s="105">
        <v>42161</v>
      </c>
      <c r="B387" s="106">
        <v>42161</v>
      </c>
      <c r="C387">
        <v>33210</v>
      </c>
      <c r="D387">
        <v>33220</v>
      </c>
      <c r="E387">
        <v>33060</v>
      </c>
      <c r="F387">
        <v>33190</v>
      </c>
    </row>
    <row r="388" spans="1:6" x14ac:dyDescent="0.25">
      <c r="A388" s="105">
        <v>42168</v>
      </c>
      <c r="B388" s="106">
        <v>42168</v>
      </c>
      <c r="C388">
        <v>33050</v>
      </c>
      <c r="D388">
        <v>33170</v>
      </c>
      <c r="E388">
        <v>32780</v>
      </c>
      <c r="F388">
        <v>32880</v>
      </c>
    </row>
    <row r="389" spans="1:6" x14ac:dyDescent="0.25">
      <c r="A389" s="105">
        <v>42175</v>
      </c>
      <c r="B389" s="106">
        <v>42175</v>
      </c>
      <c r="C389">
        <v>32890</v>
      </c>
      <c r="D389">
        <v>32990</v>
      </c>
      <c r="E389">
        <v>32580</v>
      </c>
      <c r="F389">
        <v>32850</v>
      </c>
    </row>
    <row r="390" spans="1:6" x14ac:dyDescent="0.25">
      <c r="A390" s="105">
        <v>42182</v>
      </c>
      <c r="B390" s="106">
        <v>42182</v>
      </c>
      <c r="C390">
        <v>33000</v>
      </c>
      <c r="D390">
        <v>33490</v>
      </c>
      <c r="E390">
        <v>32980</v>
      </c>
      <c r="F390">
        <v>33060</v>
      </c>
    </row>
    <row r="391" spans="1:6" x14ac:dyDescent="0.25">
      <c r="A391" s="105">
        <v>42189</v>
      </c>
      <c r="B391" s="106">
        <v>42189</v>
      </c>
      <c r="C391">
        <v>33210</v>
      </c>
      <c r="D391">
        <v>33330</v>
      </c>
      <c r="E391">
        <v>32490</v>
      </c>
      <c r="F391">
        <v>32490</v>
      </c>
    </row>
    <row r="392" spans="1:6" x14ac:dyDescent="0.25">
      <c r="A392" s="105">
        <v>42196</v>
      </c>
      <c r="B392" s="106">
        <v>42196</v>
      </c>
      <c r="C392">
        <v>32580</v>
      </c>
      <c r="D392">
        <v>32740</v>
      </c>
      <c r="E392">
        <v>31890</v>
      </c>
      <c r="F392">
        <v>32410</v>
      </c>
    </row>
    <row r="393" spans="1:6" x14ac:dyDescent="0.25">
      <c r="A393" s="105">
        <v>42205</v>
      </c>
      <c r="B393" s="106">
        <v>42205</v>
      </c>
      <c r="C393">
        <v>32430</v>
      </c>
      <c r="D393">
        <v>32700</v>
      </c>
      <c r="E393">
        <v>32310</v>
      </c>
      <c r="F393">
        <v>32480</v>
      </c>
    </row>
    <row r="394" spans="1:6" x14ac:dyDescent="0.25">
      <c r="A394" s="105">
        <v>42210</v>
      </c>
      <c r="B394" s="106">
        <v>42210</v>
      </c>
      <c r="C394">
        <v>32380</v>
      </c>
      <c r="D394">
        <v>33180</v>
      </c>
      <c r="E394">
        <v>32380</v>
      </c>
      <c r="F394">
        <v>33000</v>
      </c>
    </row>
    <row r="395" spans="1:6" x14ac:dyDescent="0.25">
      <c r="A395" s="105">
        <v>42217</v>
      </c>
      <c r="B395" s="106">
        <v>42217</v>
      </c>
      <c r="C395">
        <v>33100</v>
      </c>
      <c r="D395">
        <v>33330</v>
      </c>
      <c r="E395">
        <v>33060</v>
      </c>
      <c r="F395">
        <v>33250</v>
      </c>
    </row>
    <row r="396" spans="1:6" x14ac:dyDescent="0.25">
      <c r="A396" s="105">
        <v>42224</v>
      </c>
      <c r="B396" s="106">
        <v>42224</v>
      </c>
      <c r="C396">
        <v>33460</v>
      </c>
      <c r="D396">
        <v>33680</v>
      </c>
      <c r="E396">
        <v>33300</v>
      </c>
      <c r="F396">
        <v>33450</v>
      </c>
    </row>
    <row r="397" spans="1:6" x14ac:dyDescent="0.25">
      <c r="A397" s="105">
        <v>42231</v>
      </c>
      <c r="B397" s="106">
        <v>42231</v>
      </c>
      <c r="C397">
        <v>33600</v>
      </c>
      <c r="D397">
        <v>33720</v>
      </c>
      <c r="E397">
        <v>33390</v>
      </c>
      <c r="F397">
        <v>33490</v>
      </c>
    </row>
    <row r="398" spans="1:6" x14ac:dyDescent="0.25">
      <c r="A398" s="105">
        <v>42238</v>
      </c>
      <c r="B398" s="106">
        <v>42238</v>
      </c>
      <c r="C398">
        <v>33610</v>
      </c>
      <c r="D398">
        <v>34070</v>
      </c>
      <c r="E398">
        <v>33480</v>
      </c>
      <c r="F398">
        <v>33550</v>
      </c>
    </row>
    <row r="399" spans="1:6" x14ac:dyDescent="0.25">
      <c r="A399" s="105">
        <v>42245</v>
      </c>
      <c r="B399" s="106">
        <v>42245</v>
      </c>
      <c r="C399">
        <v>33600</v>
      </c>
      <c r="D399">
        <v>34220</v>
      </c>
      <c r="E399">
        <v>33590</v>
      </c>
      <c r="F399">
        <v>33850</v>
      </c>
    </row>
    <row r="400" spans="1:6" x14ac:dyDescent="0.25">
      <c r="A400" s="105">
        <v>42252</v>
      </c>
      <c r="B400" s="106">
        <v>42252</v>
      </c>
      <c r="C400">
        <v>34110</v>
      </c>
      <c r="D400">
        <v>34370</v>
      </c>
      <c r="E400">
        <v>33830</v>
      </c>
      <c r="F400">
        <v>33850</v>
      </c>
    </row>
    <row r="401" spans="1:6" x14ac:dyDescent="0.25">
      <c r="A401" s="105">
        <v>42259</v>
      </c>
      <c r="B401" s="106">
        <v>42259</v>
      </c>
      <c r="C401">
        <v>34460</v>
      </c>
      <c r="D401">
        <v>34930</v>
      </c>
      <c r="E401">
        <v>33850</v>
      </c>
      <c r="F401">
        <v>33850</v>
      </c>
    </row>
    <row r="402" spans="1:6" x14ac:dyDescent="0.25">
      <c r="A402" s="105">
        <v>42266</v>
      </c>
      <c r="B402" s="106">
        <v>42266</v>
      </c>
      <c r="C402">
        <v>34000</v>
      </c>
      <c r="D402">
        <v>34080</v>
      </c>
      <c r="E402">
        <v>33720</v>
      </c>
      <c r="F402">
        <v>33850</v>
      </c>
    </row>
    <row r="403" spans="1:6" x14ac:dyDescent="0.25">
      <c r="A403" s="105">
        <v>42273</v>
      </c>
      <c r="B403" s="106">
        <v>42273</v>
      </c>
      <c r="C403">
        <v>33970</v>
      </c>
      <c r="D403">
        <v>34660</v>
      </c>
      <c r="E403">
        <v>33840</v>
      </c>
      <c r="F403">
        <v>33890</v>
      </c>
    </row>
    <row r="404" spans="1:6" x14ac:dyDescent="0.25">
      <c r="A404" s="105">
        <v>42280</v>
      </c>
      <c r="B404" s="106">
        <v>42280</v>
      </c>
      <c r="C404">
        <v>34600</v>
      </c>
      <c r="D404">
        <v>34850</v>
      </c>
      <c r="E404">
        <v>33940</v>
      </c>
      <c r="F404">
        <v>33980</v>
      </c>
    </row>
    <row r="405" spans="1:6" x14ac:dyDescent="0.25">
      <c r="A405" s="105">
        <v>42287</v>
      </c>
      <c r="B405" s="106">
        <v>42287</v>
      </c>
      <c r="C405">
        <v>33980</v>
      </c>
      <c r="D405">
        <v>34960</v>
      </c>
      <c r="E405">
        <v>33880</v>
      </c>
      <c r="F405">
        <v>34130</v>
      </c>
    </row>
    <row r="406" spans="1:6" x14ac:dyDescent="0.25">
      <c r="A406" s="105">
        <v>42294</v>
      </c>
      <c r="B406" s="106">
        <v>42294</v>
      </c>
      <c r="C406">
        <v>33710</v>
      </c>
      <c r="D406">
        <v>34710</v>
      </c>
      <c r="E406">
        <v>33710</v>
      </c>
      <c r="F406">
        <v>33850</v>
      </c>
    </row>
    <row r="407" spans="1:6" x14ac:dyDescent="0.25">
      <c r="A407" s="105">
        <v>42302</v>
      </c>
      <c r="B407" s="106">
        <v>42302</v>
      </c>
      <c r="C407">
        <v>34600</v>
      </c>
      <c r="D407">
        <v>34900</v>
      </c>
      <c r="E407">
        <v>33850</v>
      </c>
      <c r="F407">
        <v>33890</v>
      </c>
    </row>
    <row r="408" spans="1:6" x14ac:dyDescent="0.25">
      <c r="A408" s="105">
        <v>42308</v>
      </c>
      <c r="B408" s="106">
        <v>42308</v>
      </c>
      <c r="C408">
        <v>34800</v>
      </c>
      <c r="D408">
        <v>35150</v>
      </c>
      <c r="E408">
        <v>33890</v>
      </c>
      <c r="F408">
        <v>33890</v>
      </c>
    </row>
    <row r="409" spans="1:6" x14ac:dyDescent="0.25">
      <c r="A409" s="105">
        <v>42315</v>
      </c>
      <c r="B409" s="106">
        <v>42315</v>
      </c>
      <c r="C409">
        <v>34300</v>
      </c>
      <c r="D409">
        <v>35710</v>
      </c>
      <c r="E409">
        <v>33930</v>
      </c>
      <c r="F409">
        <v>35710</v>
      </c>
    </row>
    <row r="410" spans="1:6" x14ac:dyDescent="0.25">
      <c r="A410" s="105">
        <v>42322</v>
      </c>
      <c r="B410" s="106">
        <v>42322</v>
      </c>
      <c r="C410">
        <v>35710</v>
      </c>
      <c r="D410">
        <v>36000</v>
      </c>
      <c r="E410">
        <v>33940</v>
      </c>
      <c r="F410">
        <v>35830</v>
      </c>
    </row>
    <row r="411" spans="1:6" x14ac:dyDescent="0.25">
      <c r="A411" s="105">
        <v>42329</v>
      </c>
      <c r="B411" s="106">
        <v>42329</v>
      </c>
      <c r="C411">
        <v>35750</v>
      </c>
      <c r="D411">
        <v>36350</v>
      </c>
      <c r="E411">
        <v>35750</v>
      </c>
      <c r="F411">
        <v>36320</v>
      </c>
    </row>
    <row r="412" spans="1:6" x14ac:dyDescent="0.25">
      <c r="A412" s="105">
        <v>42336</v>
      </c>
      <c r="B412" s="106">
        <v>42336</v>
      </c>
      <c r="C412">
        <v>36450</v>
      </c>
      <c r="D412">
        <v>36800</v>
      </c>
      <c r="E412">
        <v>36320</v>
      </c>
      <c r="F412">
        <v>36620</v>
      </c>
    </row>
    <row r="413" spans="1:6" x14ac:dyDescent="0.25">
      <c r="A413" s="105">
        <v>42343</v>
      </c>
      <c r="B413" s="106">
        <v>42343</v>
      </c>
      <c r="C413">
        <v>36400</v>
      </c>
      <c r="D413">
        <v>36590</v>
      </c>
      <c r="E413">
        <v>36180</v>
      </c>
      <c r="F413">
        <v>36480</v>
      </c>
    </row>
    <row r="414" spans="1:6" x14ac:dyDescent="0.25">
      <c r="A414" s="105">
        <v>42351</v>
      </c>
      <c r="B414" s="106">
        <v>42351</v>
      </c>
      <c r="C414">
        <v>36530</v>
      </c>
      <c r="D414">
        <v>36610</v>
      </c>
      <c r="E414">
        <v>36180</v>
      </c>
      <c r="F414">
        <v>36580</v>
      </c>
    </row>
    <row r="415" spans="1:6" x14ac:dyDescent="0.25">
      <c r="A415" s="105">
        <v>42357</v>
      </c>
      <c r="B415" s="106">
        <v>42357</v>
      </c>
      <c r="C415">
        <v>36560</v>
      </c>
      <c r="D415">
        <v>36830</v>
      </c>
      <c r="E415">
        <v>36330</v>
      </c>
      <c r="F415">
        <v>36750</v>
      </c>
    </row>
    <row r="416" spans="1:6" x14ac:dyDescent="0.25">
      <c r="A416" s="105">
        <v>42364</v>
      </c>
      <c r="B416" s="106">
        <v>42364</v>
      </c>
      <c r="C416">
        <v>36760</v>
      </c>
      <c r="D416">
        <v>36850</v>
      </c>
      <c r="E416">
        <v>36600</v>
      </c>
      <c r="F416">
        <v>36820</v>
      </c>
    </row>
    <row r="417" spans="1:6" x14ac:dyDescent="0.25">
      <c r="A417" s="105">
        <v>42371</v>
      </c>
      <c r="B417" s="106">
        <v>42371</v>
      </c>
      <c r="C417">
        <v>36900</v>
      </c>
      <c r="D417">
        <v>37150</v>
      </c>
      <c r="E417">
        <v>36700</v>
      </c>
      <c r="F417">
        <v>37080</v>
      </c>
    </row>
    <row r="418" spans="1:6" x14ac:dyDescent="0.25">
      <c r="A418" s="105">
        <v>42378</v>
      </c>
      <c r="B418" s="106">
        <v>42378</v>
      </c>
      <c r="C418">
        <v>37180</v>
      </c>
      <c r="D418">
        <v>37390</v>
      </c>
      <c r="E418">
        <v>36450</v>
      </c>
      <c r="F418">
        <v>36450</v>
      </c>
    </row>
    <row r="419" spans="1:6" x14ac:dyDescent="0.25">
      <c r="A419" s="105">
        <v>42385</v>
      </c>
      <c r="B419" s="106">
        <v>42385</v>
      </c>
      <c r="C419">
        <v>36280</v>
      </c>
      <c r="D419">
        <v>36440</v>
      </c>
      <c r="E419">
        <v>35780</v>
      </c>
      <c r="F419">
        <v>36360</v>
      </c>
    </row>
    <row r="420" spans="1:6" x14ac:dyDescent="0.25">
      <c r="A420" s="105">
        <v>42392</v>
      </c>
      <c r="B420" s="106">
        <v>42392</v>
      </c>
      <c r="C420">
        <v>36430</v>
      </c>
      <c r="D420">
        <v>36700</v>
      </c>
      <c r="E420">
        <v>36320</v>
      </c>
      <c r="F420">
        <v>36430</v>
      </c>
    </row>
    <row r="421" spans="1:6" x14ac:dyDescent="0.25">
      <c r="A421" s="105">
        <v>42399</v>
      </c>
      <c r="B421" s="106">
        <v>42399</v>
      </c>
      <c r="C421">
        <v>36400</v>
      </c>
      <c r="D421">
        <v>36460</v>
      </c>
      <c r="E421">
        <v>36030</v>
      </c>
      <c r="F421">
        <v>36040</v>
      </c>
    </row>
    <row r="422" spans="1:6" x14ac:dyDescent="0.25">
      <c r="A422" s="105">
        <v>42406</v>
      </c>
      <c r="B422" s="106">
        <v>42406</v>
      </c>
      <c r="C422">
        <v>35980</v>
      </c>
      <c r="D422">
        <v>35980</v>
      </c>
      <c r="E422">
        <v>35050</v>
      </c>
      <c r="F422">
        <v>35110</v>
      </c>
    </row>
    <row r="423" spans="1:6" x14ac:dyDescent="0.25">
      <c r="A423" s="105">
        <v>42413</v>
      </c>
      <c r="B423" s="106">
        <v>42413</v>
      </c>
      <c r="C423">
        <v>35060</v>
      </c>
      <c r="D423">
        <v>35110</v>
      </c>
      <c r="E423">
        <v>34410</v>
      </c>
      <c r="F423">
        <v>34950</v>
      </c>
    </row>
    <row r="424" spans="1:6" x14ac:dyDescent="0.25">
      <c r="A424" s="105">
        <v>42420</v>
      </c>
      <c r="B424" s="106">
        <v>42420</v>
      </c>
      <c r="C424">
        <v>34900</v>
      </c>
      <c r="D424">
        <v>35030</v>
      </c>
      <c r="E424">
        <v>34420</v>
      </c>
      <c r="F424">
        <v>35020</v>
      </c>
    </row>
    <row r="425" spans="1:6" x14ac:dyDescent="0.25">
      <c r="A425" s="105">
        <v>42427</v>
      </c>
      <c r="B425" s="106">
        <v>42427</v>
      </c>
      <c r="C425">
        <v>35020</v>
      </c>
      <c r="D425">
        <v>35130</v>
      </c>
      <c r="E425">
        <v>34560</v>
      </c>
      <c r="F425">
        <v>34580</v>
      </c>
    </row>
    <row r="426" spans="1:6" x14ac:dyDescent="0.25">
      <c r="A426" s="105">
        <v>42434</v>
      </c>
      <c r="B426" s="106">
        <v>42434</v>
      </c>
      <c r="C426">
        <v>34540</v>
      </c>
      <c r="D426">
        <v>34570</v>
      </c>
      <c r="E426">
        <v>34070</v>
      </c>
      <c r="F426">
        <v>34430</v>
      </c>
    </row>
    <row r="427" spans="1:6" x14ac:dyDescent="0.25">
      <c r="A427" s="105">
        <v>42441</v>
      </c>
      <c r="B427" s="106">
        <v>42441</v>
      </c>
      <c r="C427">
        <v>34410</v>
      </c>
      <c r="D427">
        <v>34770</v>
      </c>
      <c r="E427">
        <v>34200</v>
      </c>
      <c r="F427">
        <v>34680</v>
      </c>
    </row>
    <row r="428" spans="1:6" x14ac:dyDescent="0.25">
      <c r="A428" s="105">
        <v>42448</v>
      </c>
      <c r="B428" s="106">
        <v>42448</v>
      </c>
      <c r="C428">
        <v>34710</v>
      </c>
      <c r="D428">
        <v>34710</v>
      </c>
      <c r="E428">
        <v>34710</v>
      </c>
      <c r="F428">
        <v>34710</v>
      </c>
    </row>
    <row r="429" spans="1:6" x14ac:dyDescent="0.25">
      <c r="A429" s="105">
        <v>42455</v>
      </c>
      <c r="B429" s="106">
        <v>42455</v>
      </c>
      <c r="C429">
        <v>34650</v>
      </c>
      <c r="D429">
        <v>35000</v>
      </c>
      <c r="E429">
        <v>34650</v>
      </c>
      <c r="F429">
        <v>34840</v>
      </c>
    </row>
    <row r="430" spans="1:6" x14ac:dyDescent="0.25">
      <c r="A430" s="105">
        <v>42462</v>
      </c>
      <c r="B430" s="106">
        <v>42462</v>
      </c>
      <c r="C430">
        <v>34730</v>
      </c>
      <c r="D430">
        <v>35040</v>
      </c>
      <c r="E430">
        <v>34560</v>
      </c>
      <c r="F430">
        <v>34790</v>
      </c>
    </row>
    <row r="431" spans="1:6" x14ac:dyDescent="0.25">
      <c r="A431" s="105">
        <v>42469</v>
      </c>
      <c r="B431" s="106">
        <v>42469</v>
      </c>
      <c r="C431">
        <v>34780</v>
      </c>
      <c r="D431">
        <v>34910</v>
      </c>
      <c r="E431">
        <v>34700</v>
      </c>
      <c r="F431">
        <v>34730</v>
      </c>
    </row>
    <row r="432" spans="1:6" x14ac:dyDescent="0.25">
      <c r="A432" s="105">
        <v>42476</v>
      </c>
      <c r="B432" s="106">
        <v>42476</v>
      </c>
      <c r="C432">
        <v>34770</v>
      </c>
      <c r="D432">
        <v>34820</v>
      </c>
      <c r="E432">
        <v>34590</v>
      </c>
      <c r="F432">
        <v>34670</v>
      </c>
    </row>
    <row r="433" spans="1:6" x14ac:dyDescent="0.25">
      <c r="A433" s="105">
        <v>42483</v>
      </c>
      <c r="B433" s="106">
        <v>42483</v>
      </c>
      <c r="C433">
        <v>34690</v>
      </c>
      <c r="D433">
        <v>34800</v>
      </c>
      <c r="E433">
        <v>34640</v>
      </c>
      <c r="F433">
        <v>34660</v>
      </c>
    </row>
    <row r="434" spans="1:6" x14ac:dyDescent="0.25">
      <c r="A434" s="105">
        <v>42490</v>
      </c>
      <c r="B434" s="106">
        <v>42490</v>
      </c>
      <c r="C434">
        <v>34650</v>
      </c>
      <c r="D434">
        <v>34660</v>
      </c>
      <c r="E434">
        <v>34420</v>
      </c>
      <c r="F434">
        <v>34450</v>
      </c>
    </row>
    <row r="435" spans="1:6" x14ac:dyDescent="0.25">
      <c r="A435" s="105">
        <v>42497</v>
      </c>
      <c r="B435" s="106">
        <v>42497</v>
      </c>
      <c r="C435">
        <v>34400</v>
      </c>
      <c r="D435">
        <v>34600</v>
      </c>
      <c r="E435">
        <v>34330</v>
      </c>
      <c r="F435">
        <v>34470</v>
      </c>
    </row>
    <row r="436" spans="1:6" x14ac:dyDescent="0.25">
      <c r="A436" s="105">
        <v>42504</v>
      </c>
      <c r="B436" s="106">
        <v>42504</v>
      </c>
      <c r="C436">
        <v>34480</v>
      </c>
      <c r="D436">
        <v>34490</v>
      </c>
      <c r="E436">
        <v>34360</v>
      </c>
      <c r="F436">
        <v>34420</v>
      </c>
    </row>
    <row r="437" spans="1:6" x14ac:dyDescent="0.25">
      <c r="A437" s="105">
        <v>42511</v>
      </c>
      <c r="B437" s="106">
        <v>42511</v>
      </c>
      <c r="C437">
        <v>34410</v>
      </c>
      <c r="D437">
        <v>34680</v>
      </c>
      <c r="E437">
        <v>34410</v>
      </c>
      <c r="F437">
        <v>34680</v>
      </c>
    </row>
    <row r="438" spans="1:6" x14ac:dyDescent="0.25">
      <c r="A438" s="105">
        <v>42518</v>
      </c>
      <c r="B438" s="106">
        <v>42518</v>
      </c>
      <c r="C438">
        <v>34680</v>
      </c>
      <c r="D438">
        <v>34940</v>
      </c>
      <c r="E438">
        <v>34620</v>
      </c>
      <c r="F438">
        <v>34780</v>
      </c>
    </row>
    <row r="439" spans="1:6" x14ac:dyDescent="0.25">
      <c r="A439" s="105">
        <v>42526</v>
      </c>
      <c r="B439" s="106">
        <v>42526</v>
      </c>
      <c r="C439">
        <v>34770</v>
      </c>
      <c r="D439">
        <v>34770</v>
      </c>
      <c r="E439">
        <v>34560</v>
      </c>
      <c r="F439">
        <v>34690</v>
      </c>
    </row>
    <row r="440" spans="1:6" x14ac:dyDescent="0.25">
      <c r="A440" s="105">
        <v>42532</v>
      </c>
      <c r="B440" s="106">
        <v>42532</v>
      </c>
      <c r="C440">
        <v>34700</v>
      </c>
      <c r="D440">
        <v>34720</v>
      </c>
      <c r="E440">
        <v>34570</v>
      </c>
      <c r="F440">
        <v>34600</v>
      </c>
    </row>
    <row r="441" spans="1:6" x14ac:dyDescent="0.25">
      <c r="A441" s="105">
        <v>42539</v>
      </c>
      <c r="B441" s="106">
        <v>42539</v>
      </c>
      <c r="C441">
        <v>34610</v>
      </c>
      <c r="D441">
        <v>34690</v>
      </c>
      <c r="E441">
        <v>34540</v>
      </c>
      <c r="F441">
        <v>34690</v>
      </c>
    </row>
    <row r="442" spans="1:6" x14ac:dyDescent="0.25">
      <c r="A442" s="105">
        <v>42546</v>
      </c>
      <c r="B442" s="106">
        <v>42546</v>
      </c>
      <c r="C442">
        <v>34670</v>
      </c>
      <c r="D442">
        <v>35500</v>
      </c>
      <c r="E442">
        <v>34590</v>
      </c>
      <c r="F442">
        <v>35420</v>
      </c>
    </row>
    <row r="443" spans="1:6" x14ac:dyDescent="0.25">
      <c r="A443" s="105">
        <v>42553</v>
      </c>
      <c r="B443" s="106">
        <v>42553</v>
      </c>
      <c r="C443">
        <v>35430</v>
      </c>
      <c r="D443">
        <v>35440</v>
      </c>
      <c r="E443">
        <v>34770</v>
      </c>
      <c r="F443">
        <v>34830</v>
      </c>
    </row>
    <row r="444" spans="1:6" x14ac:dyDescent="0.25">
      <c r="A444" s="105">
        <v>42560</v>
      </c>
      <c r="B444" s="106">
        <v>42560</v>
      </c>
      <c r="C444">
        <v>34950</v>
      </c>
      <c r="D444">
        <v>35200</v>
      </c>
      <c r="E444">
        <v>34750</v>
      </c>
      <c r="F444">
        <v>35080</v>
      </c>
    </row>
    <row r="445" spans="1:6" x14ac:dyDescent="0.25">
      <c r="A445" s="105">
        <v>42567</v>
      </c>
      <c r="B445" s="106">
        <v>42567</v>
      </c>
      <c r="C445">
        <v>35100</v>
      </c>
      <c r="D445">
        <v>35200</v>
      </c>
      <c r="E445">
        <v>34940</v>
      </c>
      <c r="F445">
        <v>35080</v>
      </c>
    </row>
    <row r="446" spans="1:6" x14ac:dyDescent="0.25">
      <c r="A446" s="105">
        <v>42574</v>
      </c>
      <c r="B446" s="106">
        <v>42574</v>
      </c>
      <c r="C446">
        <v>35090</v>
      </c>
      <c r="D446">
        <v>35390</v>
      </c>
      <c r="E446">
        <v>35080</v>
      </c>
      <c r="F446">
        <v>35290</v>
      </c>
    </row>
    <row r="447" spans="1:6" x14ac:dyDescent="0.25">
      <c r="A447" s="105">
        <v>42581</v>
      </c>
      <c r="B447" s="106">
        <v>42581</v>
      </c>
      <c r="C447">
        <v>35330</v>
      </c>
      <c r="D447">
        <v>35430</v>
      </c>
      <c r="E447">
        <v>35190</v>
      </c>
      <c r="F447">
        <v>35270</v>
      </c>
    </row>
    <row r="448" spans="1:6" x14ac:dyDescent="0.25">
      <c r="A448" s="105">
        <v>42588</v>
      </c>
      <c r="B448" s="106">
        <v>42588</v>
      </c>
      <c r="C448">
        <v>35250</v>
      </c>
      <c r="D448">
        <v>35450</v>
      </c>
      <c r="E448">
        <v>35230</v>
      </c>
      <c r="F448">
        <v>35400</v>
      </c>
    </row>
    <row r="449" spans="1:6" x14ac:dyDescent="0.25">
      <c r="A449" s="105">
        <v>42595</v>
      </c>
      <c r="B449" s="106">
        <v>42595</v>
      </c>
      <c r="C449">
        <v>35390</v>
      </c>
      <c r="D449">
        <v>35450</v>
      </c>
      <c r="E449">
        <v>35330</v>
      </c>
      <c r="F449">
        <v>35380</v>
      </c>
    </row>
    <row r="450" spans="1:6" x14ac:dyDescent="0.25">
      <c r="A450" s="105">
        <v>42602</v>
      </c>
      <c r="B450" s="106">
        <v>42602</v>
      </c>
      <c r="C450">
        <v>35370</v>
      </c>
      <c r="D450">
        <v>35520</v>
      </c>
      <c r="E450">
        <v>35340</v>
      </c>
      <c r="F450">
        <v>35490</v>
      </c>
    </row>
    <row r="451" spans="1:6" x14ac:dyDescent="0.25">
      <c r="A451" s="105">
        <v>42609</v>
      </c>
      <c r="B451" s="106">
        <v>42609</v>
      </c>
      <c r="C451">
        <v>35480</v>
      </c>
      <c r="D451">
        <v>35630</v>
      </c>
      <c r="E451">
        <v>35450</v>
      </c>
      <c r="F451">
        <v>35610</v>
      </c>
    </row>
    <row r="452" spans="1:6" x14ac:dyDescent="0.25">
      <c r="A452" s="105">
        <v>42616</v>
      </c>
      <c r="B452" s="106">
        <v>42616</v>
      </c>
      <c r="C452">
        <v>35590</v>
      </c>
      <c r="D452">
        <v>35640</v>
      </c>
      <c r="E452">
        <v>35480</v>
      </c>
      <c r="F452">
        <v>35520</v>
      </c>
    </row>
    <row r="453" spans="1:6" x14ac:dyDescent="0.25">
      <c r="A453" s="105">
        <v>42623</v>
      </c>
      <c r="B453" s="106">
        <v>42623</v>
      </c>
      <c r="C453">
        <v>35530</v>
      </c>
      <c r="D453">
        <v>35570</v>
      </c>
      <c r="E453">
        <v>35480</v>
      </c>
      <c r="F453">
        <v>35530</v>
      </c>
    </row>
    <row r="454" spans="1:6" x14ac:dyDescent="0.25">
      <c r="A454" s="105">
        <v>42630</v>
      </c>
      <c r="B454" s="106">
        <v>42630</v>
      </c>
      <c r="C454">
        <v>35540</v>
      </c>
      <c r="D454">
        <v>35700</v>
      </c>
      <c r="E454">
        <v>35540</v>
      </c>
      <c r="F454">
        <v>35660</v>
      </c>
    </row>
    <row r="455" spans="1:6" x14ac:dyDescent="0.25">
      <c r="A455" s="105">
        <v>42637</v>
      </c>
      <c r="B455" s="106">
        <v>42637</v>
      </c>
      <c r="C455">
        <v>35650</v>
      </c>
      <c r="D455">
        <v>35820</v>
      </c>
      <c r="E455">
        <v>35630</v>
      </c>
      <c r="F455">
        <v>35760</v>
      </c>
    </row>
    <row r="456" spans="1:6" x14ac:dyDescent="0.25">
      <c r="A456" s="105">
        <v>42644</v>
      </c>
      <c r="B456" s="106">
        <v>42644</v>
      </c>
      <c r="C456">
        <v>35810</v>
      </c>
      <c r="D456">
        <v>35910</v>
      </c>
      <c r="E456">
        <v>35760</v>
      </c>
      <c r="F456">
        <v>35860</v>
      </c>
    </row>
    <row r="457" spans="1:6" x14ac:dyDescent="0.25">
      <c r="A457" s="105">
        <v>42651</v>
      </c>
      <c r="B457" s="106">
        <v>42651</v>
      </c>
      <c r="C457">
        <v>35890</v>
      </c>
      <c r="D457">
        <v>35950</v>
      </c>
      <c r="E457">
        <v>35780</v>
      </c>
      <c r="F457">
        <v>35950</v>
      </c>
    </row>
    <row r="458" spans="1:6" x14ac:dyDescent="0.25">
      <c r="A458" s="105">
        <v>42658</v>
      </c>
      <c r="B458" s="106">
        <v>42658</v>
      </c>
      <c r="C458">
        <v>35960</v>
      </c>
      <c r="D458">
        <v>36010</v>
      </c>
      <c r="E458">
        <v>35860</v>
      </c>
      <c r="F458">
        <v>35920</v>
      </c>
    </row>
    <row r="459" spans="1:6" x14ac:dyDescent="0.25">
      <c r="A459" s="105">
        <v>42665</v>
      </c>
      <c r="B459" s="106">
        <v>42665</v>
      </c>
      <c r="C459">
        <v>35930</v>
      </c>
      <c r="D459">
        <v>36230</v>
      </c>
      <c r="E459">
        <v>35900</v>
      </c>
      <c r="F459">
        <v>36190</v>
      </c>
    </row>
    <row r="460" spans="1:6" x14ac:dyDescent="0.25">
      <c r="A460" s="105">
        <v>42672</v>
      </c>
      <c r="B460" s="106">
        <v>42672</v>
      </c>
      <c r="C460">
        <v>36200</v>
      </c>
      <c r="D460">
        <v>36330</v>
      </c>
      <c r="E460">
        <v>36130</v>
      </c>
      <c r="F460">
        <v>36220</v>
      </c>
    </row>
    <row r="461" spans="1:6" x14ac:dyDescent="0.25">
      <c r="A461" s="105">
        <v>42679</v>
      </c>
      <c r="B461" s="106">
        <v>42679</v>
      </c>
      <c r="C461">
        <v>36230</v>
      </c>
      <c r="D461">
        <v>36560</v>
      </c>
      <c r="E461">
        <v>36210</v>
      </c>
      <c r="F461">
        <v>36540</v>
      </c>
    </row>
    <row r="462" spans="1:6" x14ac:dyDescent="0.25">
      <c r="A462" s="105">
        <v>42686</v>
      </c>
      <c r="B462" s="106">
        <v>42686</v>
      </c>
      <c r="C462">
        <v>36550</v>
      </c>
      <c r="D462">
        <v>37250</v>
      </c>
      <c r="E462">
        <v>36530</v>
      </c>
      <c r="F462">
        <v>37030</v>
      </c>
    </row>
    <row r="463" spans="1:6" x14ac:dyDescent="0.25">
      <c r="A463" s="105">
        <v>42693</v>
      </c>
      <c r="B463" s="106">
        <v>42693</v>
      </c>
      <c r="C463">
        <v>37010</v>
      </c>
      <c r="D463">
        <v>37520</v>
      </c>
      <c r="E463">
        <v>36750</v>
      </c>
      <c r="F463">
        <v>37430</v>
      </c>
    </row>
    <row r="464" spans="1:6" x14ac:dyDescent="0.25">
      <c r="A464" s="105">
        <v>42700</v>
      </c>
      <c r="B464" s="106">
        <v>42700</v>
      </c>
      <c r="C464">
        <v>37460</v>
      </c>
      <c r="D464">
        <v>39060</v>
      </c>
      <c r="E464">
        <v>37340</v>
      </c>
      <c r="F464">
        <v>38390</v>
      </c>
    </row>
    <row r="465" spans="1:6" x14ac:dyDescent="0.25">
      <c r="A465" s="105">
        <v>42707</v>
      </c>
      <c r="B465" s="106">
        <v>42707</v>
      </c>
      <c r="C465">
        <v>38090</v>
      </c>
      <c r="D465">
        <v>39480</v>
      </c>
      <c r="E465">
        <v>37910</v>
      </c>
      <c r="F465">
        <v>39120</v>
      </c>
    </row>
    <row r="466" spans="1:6" x14ac:dyDescent="0.25">
      <c r="A466" s="105">
        <v>42714</v>
      </c>
      <c r="B466" s="106">
        <v>42714</v>
      </c>
      <c r="C466">
        <v>39170</v>
      </c>
      <c r="D466">
        <v>39550</v>
      </c>
      <c r="E466">
        <v>38940</v>
      </c>
      <c r="F466">
        <v>39540</v>
      </c>
    </row>
    <row r="467" spans="1:6" x14ac:dyDescent="0.25">
      <c r="A467" s="105">
        <v>42722</v>
      </c>
      <c r="B467" s="106">
        <v>42722</v>
      </c>
      <c r="C467">
        <v>39550</v>
      </c>
      <c r="D467">
        <v>40190</v>
      </c>
      <c r="E467">
        <v>39240</v>
      </c>
      <c r="F467">
        <v>40020</v>
      </c>
    </row>
    <row r="468" spans="1:6" x14ac:dyDescent="0.25">
      <c r="A468" s="105">
        <v>42728</v>
      </c>
      <c r="B468" s="106">
        <v>42728</v>
      </c>
      <c r="C468">
        <v>39970</v>
      </c>
      <c r="D468">
        <v>41520</v>
      </c>
      <c r="E468">
        <v>39900</v>
      </c>
      <c r="F468">
        <v>40400</v>
      </c>
    </row>
    <row r="469" spans="1:6" x14ac:dyDescent="0.25">
      <c r="A469" s="105">
        <v>42735</v>
      </c>
      <c r="B469" s="106">
        <v>42735</v>
      </c>
      <c r="C469">
        <v>39890</v>
      </c>
      <c r="D469">
        <v>40390</v>
      </c>
      <c r="E469">
        <v>38450</v>
      </c>
      <c r="F469">
        <v>39390</v>
      </c>
    </row>
    <row r="470" spans="1:6" x14ac:dyDescent="0.25">
      <c r="A470" s="105">
        <v>42742</v>
      </c>
      <c r="B470" s="106">
        <v>42742</v>
      </c>
      <c r="C470">
        <v>39460</v>
      </c>
      <c r="D470">
        <v>39820</v>
      </c>
      <c r="E470">
        <v>39270</v>
      </c>
      <c r="F470">
        <v>39790</v>
      </c>
    </row>
    <row r="471" spans="1:6" x14ac:dyDescent="0.25">
      <c r="A471" s="105">
        <v>42749</v>
      </c>
      <c r="B471" s="106">
        <v>42749</v>
      </c>
      <c r="C471">
        <v>39810</v>
      </c>
      <c r="D471">
        <v>39850</v>
      </c>
      <c r="E471">
        <v>38120</v>
      </c>
      <c r="F471">
        <v>38240</v>
      </c>
    </row>
    <row r="472" spans="1:6" x14ac:dyDescent="0.25">
      <c r="A472" s="105">
        <v>42756</v>
      </c>
      <c r="B472" s="106">
        <v>42756</v>
      </c>
      <c r="C472">
        <v>38270</v>
      </c>
      <c r="D472">
        <v>38850</v>
      </c>
      <c r="E472">
        <v>37870</v>
      </c>
      <c r="F472">
        <v>38580</v>
      </c>
    </row>
    <row r="473" spans="1:6" x14ac:dyDescent="0.25">
      <c r="A473" s="105">
        <v>42763</v>
      </c>
      <c r="B473" s="106">
        <v>42763</v>
      </c>
      <c r="C473">
        <v>38660</v>
      </c>
      <c r="D473">
        <v>38730</v>
      </c>
      <c r="E473">
        <v>38130</v>
      </c>
      <c r="F473">
        <v>38240</v>
      </c>
    </row>
    <row r="474" spans="1:6" x14ac:dyDescent="0.25">
      <c r="A474" s="105">
        <v>42770</v>
      </c>
      <c r="B474" s="106">
        <v>42770</v>
      </c>
      <c r="C474">
        <v>38260</v>
      </c>
      <c r="D474">
        <v>38700</v>
      </c>
      <c r="E474">
        <v>38180</v>
      </c>
      <c r="F474">
        <v>38260</v>
      </c>
    </row>
    <row r="475" spans="1:6" x14ac:dyDescent="0.25">
      <c r="A475" s="105">
        <v>42777</v>
      </c>
      <c r="B475" s="106">
        <v>42777</v>
      </c>
      <c r="C475">
        <v>38320</v>
      </c>
      <c r="D475">
        <v>38380</v>
      </c>
      <c r="E475">
        <v>38060</v>
      </c>
      <c r="F475">
        <v>38110</v>
      </c>
    </row>
    <row r="476" spans="1:6" x14ac:dyDescent="0.25">
      <c r="A476" s="105">
        <v>42784</v>
      </c>
      <c r="B476" s="106">
        <v>42784</v>
      </c>
      <c r="C476">
        <v>38100</v>
      </c>
      <c r="D476">
        <v>38680</v>
      </c>
      <c r="E476">
        <v>37780</v>
      </c>
      <c r="F476">
        <v>37800</v>
      </c>
    </row>
    <row r="477" spans="1:6" x14ac:dyDescent="0.25">
      <c r="A477" s="105">
        <v>42791</v>
      </c>
      <c r="B477" s="106">
        <v>42791</v>
      </c>
      <c r="C477">
        <v>37810</v>
      </c>
      <c r="D477">
        <v>38200</v>
      </c>
      <c r="E477">
        <v>37720</v>
      </c>
      <c r="F477">
        <v>37830</v>
      </c>
    </row>
    <row r="478" spans="1:6" x14ac:dyDescent="0.25">
      <c r="A478" s="105">
        <v>42798</v>
      </c>
      <c r="B478" s="106">
        <v>42798</v>
      </c>
      <c r="C478">
        <v>37840</v>
      </c>
      <c r="D478">
        <v>37850</v>
      </c>
      <c r="E478">
        <v>37230</v>
      </c>
      <c r="F478">
        <v>37490</v>
      </c>
    </row>
    <row r="479" spans="1:6" x14ac:dyDescent="0.25">
      <c r="A479" s="105">
        <v>42805</v>
      </c>
      <c r="B479" s="106">
        <v>42805</v>
      </c>
      <c r="C479">
        <v>37520</v>
      </c>
      <c r="D479">
        <v>37980</v>
      </c>
      <c r="E479">
        <v>37430</v>
      </c>
      <c r="F479">
        <v>37570</v>
      </c>
    </row>
    <row r="480" spans="1:6" x14ac:dyDescent="0.25">
      <c r="A480" s="105">
        <v>42812</v>
      </c>
      <c r="B480" s="106">
        <v>42812</v>
      </c>
      <c r="C480">
        <v>37590</v>
      </c>
      <c r="D480">
        <v>37590</v>
      </c>
      <c r="E480">
        <v>37450</v>
      </c>
      <c r="F480">
        <v>37480</v>
      </c>
    </row>
    <row r="481" spans="1:6" x14ac:dyDescent="0.25">
      <c r="A481" s="105">
        <v>42819</v>
      </c>
      <c r="B481" s="106">
        <v>42819</v>
      </c>
      <c r="C481">
        <v>37580</v>
      </c>
      <c r="D481">
        <v>38840</v>
      </c>
      <c r="E481">
        <v>37300</v>
      </c>
      <c r="F481">
        <v>37400</v>
      </c>
    </row>
    <row r="482" spans="1:6" x14ac:dyDescent="0.25">
      <c r="A482" s="105">
        <v>42828</v>
      </c>
      <c r="B482" s="106">
        <v>42828</v>
      </c>
      <c r="C482">
        <v>37510</v>
      </c>
      <c r="D482">
        <v>37730</v>
      </c>
      <c r="E482">
        <v>37490</v>
      </c>
      <c r="F482">
        <v>37610</v>
      </c>
    </row>
    <row r="483" spans="1:6" x14ac:dyDescent="0.25">
      <c r="A483" s="105">
        <v>42833</v>
      </c>
      <c r="B483" s="106">
        <v>42833</v>
      </c>
      <c r="C483">
        <v>37620</v>
      </c>
      <c r="D483">
        <v>37670</v>
      </c>
      <c r="E483">
        <v>37580</v>
      </c>
      <c r="F483">
        <v>37590</v>
      </c>
    </row>
    <row r="484" spans="1:6" x14ac:dyDescent="0.25">
      <c r="A484" s="105">
        <v>42840</v>
      </c>
      <c r="B484" s="106">
        <v>42840</v>
      </c>
      <c r="C484">
        <v>37570</v>
      </c>
      <c r="D484">
        <v>37610</v>
      </c>
      <c r="E484">
        <v>37470</v>
      </c>
      <c r="F484">
        <v>37480</v>
      </c>
    </row>
    <row r="485" spans="1:6" x14ac:dyDescent="0.25">
      <c r="A485" s="105">
        <v>42847</v>
      </c>
      <c r="B485" s="106">
        <v>42847</v>
      </c>
      <c r="C485">
        <v>37490</v>
      </c>
      <c r="D485">
        <v>37620</v>
      </c>
      <c r="E485">
        <v>37480</v>
      </c>
      <c r="F485">
        <v>37620</v>
      </c>
    </row>
    <row r="486" spans="1:6" x14ac:dyDescent="0.25">
      <c r="A486" s="105">
        <v>42854</v>
      </c>
      <c r="B486" s="106">
        <v>42854</v>
      </c>
      <c r="C486">
        <v>37640</v>
      </c>
      <c r="D486">
        <v>37820</v>
      </c>
      <c r="E486">
        <v>37620</v>
      </c>
      <c r="F486">
        <v>37700</v>
      </c>
    </row>
    <row r="487" spans="1:6" x14ac:dyDescent="0.25">
      <c r="A487" s="105">
        <v>42861</v>
      </c>
      <c r="B487" s="106">
        <v>42861</v>
      </c>
      <c r="C487">
        <v>37710</v>
      </c>
      <c r="D487">
        <v>37750</v>
      </c>
      <c r="E487">
        <v>37540</v>
      </c>
      <c r="F487">
        <v>37590</v>
      </c>
    </row>
    <row r="488" spans="1:6" x14ac:dyDescent="0.25">
      <c r="A488" s="105">
        <v>42868</v>
      </c>
      <c r="B488" s="106">
        <v>42868</v>
      </c>
      <c r="C488">
        <v>37600</v>
      </c>
      <c r="D488">
        <v>37730</v>
      </c>
      <c r="E488">
        <v>37540</v>
      </c>
      <c r="F488">
        <v>37670</v>
      </c>
    </row>
    <row r="489" spans="1:6" x14ac:dyDescent="0.25">
      <c r="A489" s="105">
        <v>42876</v>
      </c>
      <c r="B489" s="106">
        <v>42876</v>
      </c>
      <c r="C489">
        <v>37380</v>
      </c>
      <c r="D489">
        <v>37580</v>
      </c>
      <c r="E489">
        <v>37320</v>
      </c>
      <c r="F489">
        <v>37430</v>
      </c>
    </row>
    <row r="490" spans="1:6" x14ac:dyDescent="0.25">
      <c r="A490" s="105">
        <v>42882</v>
      </c>
      <c r="B490" s="106">
        <v>42882</v>
      </c>
      <c r="C490">
        <v>37420</v>
      </c>
      <c r="D490">
        <v>37580</v>
      </c>
      <c r="E490">
        <v>37330</v>
      </c>
      <c r="F490">
        <v>37340</v>
      </c>
    </row>
    <row r="491" spans="1:6" x14ac:dyDescent="0.25">
      <c r="A491" s="105">
        <v>42889</v>
      </c>
      <c r="B491" s="106">
        <v>42889</v>
      </c>
      <c r="C491">
        <v>37330</v>
      </c>
      <c r="D491">
        <v>37400</v>
      </c>
      <c r="E491">
        <v>37290</v>
      </c>
      <c r="F491">
        <v>37370</v>
      </c>
    </row>
    <row r="492" spans="1:6" x14ac:dyDescent="0.25">
      <c r="A492" s="105">
        <v>42896</v>
      </c>
      <c r="B492" s="106">
        <v>42896</v>
      </c>
      <c r="C492">
        <v>37380</v>
      </c>
      <c r="D492">
        <v>37380</v>
      </c>
      <c r="E492">
        <v>37270</v>
      </c>
      <c r="F492">
        <v>37310</v>
      </c>
    </row>
    <row r="493" spans="1:6" x14ac:dyDescent="0.25">
      <c r="A493" s="105">
        <v>42903</v>
      </c>
      <c r="B493" s="106">
        <v>42903</v>
      </c>
      <c r="C493">
        <v>37300</v>
      </c>
      <c r="D493">
        <v>37610</v>
      </c>
      <c r="E493">
        <v>37270</v>
      </c>
      <c r="F493">
        <v>37440</v>
      </c>
    </row>
    <row r="494" spans="1:6" x14ac:dyDescent="0.25">
      <c r="A494" s="105">
        <v>42910</v>
      </c>
      <c r="B494" s="106">
        <v>42910</v>
      </c>
      <c r="C494">
        <v>37450</v>
      </c>
      <c r="D494">
        <v>37680</v>
      </c>
      <c r="E494">
        <v>37450</v>
      </c>
      <c r="F494">
        <v>37680</v>
      </c>
    </row>
    <row r="495" spans="1:6" x14ac:dyDescent="0.25">
      <c r="A495" s="105">
        <v>42917</v>
      </c>
      <c r="B495" s="106">
        <v>42917</v>
      </c>
      <c r="C495">
        <v>37720</v>
      </c>
      <c r="D495">
        <v>37920</v>
      </c>
      <c r="E495">
        <v>37720</v>
      </c>
      <c r="F495">
        <v>37880</v>
      </c>
    </row>
    <row r="496" spans="1:6" x14ac:dyDescent="0.25">
      <c r="A496" s="105">
        <v>42924</v>
      </c>
      <c r="B496" s="106">
        <v>42924</v>
      </c>
      <c r="C496">
        <v>37890</v>
      </c>
      <c r="D496">
        <v>37960</v>
      </c>
      <c r="E496">
        <v>37850</v>
      </c>
      <c r="F496">
        <v>37580</v>
      </c>
    </row>
    <row r="497" spans="1:6" x14ac:dyDescent="0.25">
      <c r="A497" s="105">
        <v>42931</v>
      </c>
      <c r="B497" s="106">
        <v>42931</v>
      </c>
      <c r="C497">
        <v>37820</v>
      </c>
      <c r="D497">
        <v>37830</v>
      </c>
      <c r="E497">
        <v>37770</v>
      </c>
      <c r="F497">
        <v>37820</v>
      </c>
    </row>
    <row r="498" spans="1:6" x14ac:dyDescent="0.25">
      <c r="A498" s="105">
        <v>42938</v>
      </c>
      <c r="B498" s="106">
        <v>42938</v>
      </c>
      <c r="C498">
        <v>37850</v>
      </c>
      <c r="D498">
        <v>38040</v>
      </c>
      <c r="E498">
        <v>37710</v>
      </c>
      <c r="F498">
        <v>38010</v>
      </c>
    </row>
    <row r="499" spans="1:6" x14ac:dyDescent="0.25">
      <c r="A499" s="105">
        <v>42945</v>
      </c>
      <c r="B499" s="106">
        <v>42945</v>
      </c>
      <c r="C499">
        <v>38020</v>
      </c>
      <c r="D499">
        <v>38260</v>
      </c>
      <c r="E499">
        <v>38010</v>
      </c>
      <c r="F499">
        <v>38260</v>
      </c>
    </row>
    <row r="500" spans="1:6" x14ac:dyDescent="0.25">
      <c r="A500" s="105">
        <v>42953</v>
      </c>
      <c r="B500" s="106">
        <v>42953</v>
      </c>
      <c r="C500">
        <v>38250</v>
      </c>
      <c r="D500">
        <v>38250</v>
      </c>
      <c r="E500">
        <v>38110</v>
      </c>
      <c r="F500">
        <v>38110</v>
      </c>
    </row>
    <row r="501" spans="1:6" x14ac:dyDescent="0.25">
      <c r="A501" s="105">
        <v>42959</v>
      </c>
      <c r="B501" s="106">
        <v>42959</v>
      </c>
      <c r="C501">
        <v>38120</v>
      </c>
      <c r="D501">
        <v>38200</v>
      </c>
      <c r="E501">
        <v>38120</v>
      </c>
      <c r="F501">
        <v>38200</v>
      </c>
    </row>
    <row r="502" spans="1:6" x14ac:dyDescent="0.25">
      <c r="A502" s="105">
        <v>42966</v>
      </c>
      <c r="B502" s="106">
        <v>42966</v>
      </c>
      <c r="C502">
        <v>38190</v>
      </c>
      <c r="D502">
        <v>38380</v>
      </c>
      <c r="E502">
        <v>38190</v>
      </c>
      <c r="F502">
        <v>38380</v>
      </c>
    </row>
    <row r="503" spans="1:6" x14ac:dyDescent="0.25">
      <c r="A503" s="105">
        <v>42973</v>
      </c>
      <c r="B503" s="106">
        <v>42973</v>
      </c>
      <c r="C503">
        <v>38390</v>
      </c>
      <c r="D503">
        <v>38740</v>
      </c>
      <c r="E503">
        <v>38390</v>
      </c>
      <c r="F503">
        <v>38740</v>
      </c>
    </row>
    <row r="504" spans="1:6" x14ac:dyDescent="0.25">
      <c r="A504" s="105">
        <v>42980</v>
      </c>
      <c r="B504" s="106">
        <v>42980</v>
      </c>
      <c r="C504">
        <v>38750</v>
      </c>
      <c r="D504">
        <v>39040</v>
      </c>
      <c r="E504">
        <v>38750</v>
      </c>
      <c r="F504">
        <v>39040</v>
      </c>
    </row>
    <row r="505" spans="1:6" x14ac:dyDescent="0.25">
      <c r="A505" s="105">
        <v>42988</v>
      </c>
      <c r="B505" s="106">
        <v>42988</v>
      </c>
      <c r="C505">
        <v>39050</v>
      </c>
      <c r="D505">
        <v>39250</v>
      </c>
      <c r="E505">
        <v>38980</v>
      </c>
      <c r="F505">
        <v>39100</v>
      </c>
    </row>
    <row r="506" spans="1:6" x14ac:dyDescent="0.25">
      <c r="A506" s="105">
        <v>42994</v>
      </c>
      <c r="B506" s="106">
        <v>42994</v>
      </c>
      <c r="C506">
        <v>39120</v>
      </c>
      <c r="D506">
        <v>39120</v>
      </c>
      <c r="E506">
        <v>38910</v>
      </c>
      <c r="F506">
        <v>38920</v>
      </c>
    </row>
    <row r="507" spans="1:6" x14ac:dyDescent="0.25">
      <c r="A507" s="105">
        <v>43001</v>
      </c>
      <c r="B507" s="106">
        <v>43001</v>
      </c>
      <c r="C507">
        <v>38940</v>
      </c>
      <c r="D507">
        <v>39130</v>
      </c>
      <c r="E507">
        <v>38910</v>
      </c>
      <c r="F507">
        <v>39110</v>
      </c>
    </row>
    <row r="508" spans="1:6" x14ac:dyDescent="0.25">
      <c r="A508" s="105">
        <v>43010</v>
      </c>
      <c r="B508" s="106">
        <v>43010</v>
      </c>
      <c r="C508">
        <v>39120</v>
      </c>
      <c r="D508">
        <v>39480</v>
      </c>
      <c r="E508">
        <v>39120</v>
      </c>
      <c r="F508">
        <v>39480</v>
      </c>
    </row>
    <row r="509" spans="1:6" x14ac:dyDescent="0.25">
      <c r="A509" s="105">
        <v>43015</v>
      </c>
      <c r="B509" s="106">
        <v>43015</v>
      </c>
      <c r="C509">
        <v>39540</v>
      </c>
      <c r="D509">
        <v>40490</v>
      </c>
      <c r="E509">
        <v>39530</v>
      </c>
      <c r="F509">
        <v>40170</v>
      </c>
    </row>
    <row r="510" spans="1:6" x14ac:dyDescent="0.25">
      <c r="A510" s="105">
        <v>43022</v>
      </c>
      <c r="B510" s="106">
        <v>43022</v>
      </c>
      <c r="C510">
        <v>39970</v>
      </c>
      <c r="D510">
        <v>40340</v>
      </c>
      <c r="E510">
        <v>39930</v>
      </c>
      <c r="F510">
        <v>40170</v>
      </c>
    </row>
    <row r="511" spans="1:6" x14ac:dyDescent="0.25">
      <c r="A511" s="105">
        <v>43029</v>
      </c>
      <c r="B511" s="106">
        <v>43029</v>
      </c>
      <c r="C511">
        <v>40140</v>
      </c>
      <c r="D511">
        <v>40470</v>
      </c>
      <c r="E511">
        <v>40110</v>
      </c>
      <c r="F511">
        <v>40320</v>
      </c>
    </row>
    <row r="512" spans="1:6" x14ac:dyDescent="0.25">
      <c r="A512" s="105">
        <v>43036</v>
      </c>
      <c r="B512" s="106">
        <v>43036</v>
      </c>
      <c r="C512">
        <v>40400</v>
      </c>
      <c r="D512">
        <v>40760</v>
      </c>
      <c r="E512">
        <v>40390</v>
      </c>
      <c r="F512">
        <v>40540</v>
      </c>
    </row>
    <row r="513" spans="1:6" x14ac:dyDescent="0.25">
      <c r="A513" s="105">
        <v>43043</v>
      </c>
      <c r="B513" s="106">
        <v>43043</v>
      </c>
      <c r="C513">
        <v>40550</v>
      </c>
      <c r="D513">
        <v>40770</v>
      </c>
      <c r="E513">
        <v>40500</v>
      </c>
      <c r="F513">
        <v>40740</v>
      </c>
    </row>
    <row r="514" spans="1:6" x14ac:dyDescent="0.25">
      <c r="A514" s="105">
        <v>43050</v>
      </c>
      <c r="B514" s="106">
        <v>43050</v>
      </c>
      <c r="C514">
        <v>40750</v>
      </c>
      <c r="D514">
        <v>41380</v>
      </c>
      <c r="E514">
        <v>40750</v>
      </c>
      <c r="F514">
        <v>41000</v>
      </c>
    </row>
    <row r="515" spans="1:6" x14ac:dyDescent="0.25">
      <c r="A515" s="105">
        <v>43057</v>
      </c>
      <c r="B515" s="106">
        <v>43057</v>
      </c>
      <c r="C515">
        <v>40960</v>
      </c>
      <c r="D515">
        <v>41280</v>
      </c>
      <c r="E515">
        <v>40910</v>
      </c>
      <c r="F515">
        <v>41240</v>
      </c>
    </row>
    <row r="516" spans="1:6" x14ac:dyDescent="0.25">
      <c r="A516" s="105">
        <v>43064</v>
      </c>
      <c r="B516" s="106">
        <v>43064</v>
      </c>
      <c r="C516">
        <v>41260</v>
      </c>
      <c r="D516">
        <v>41480</v>
      </c>
      <c r="E516">
        <v>41110</v>
      </c>
      <c r="F516">
        <v>41390</v>
      </c>
    </row>
    <row r="517" spans="1:6" x14ac:dyDescent="0.25">
      <c r="A517" s="105">
        <v>43071</v>
      </c>
      <c r="B517" s="106">
        <v>43071</v>
      </c>
      <c r="C517">
        <v>41470</v>
      </c>
      <c r="D517">
        <v>42140</v>
      </c>
      <c r="E517">
        <v>41440</v>
      </c>
      <c r="F517">
        <v>41950</v>
      </c>
    </row>
    <row r="518" spans="1:6" x14ac:dyDescent="0.25">
      <c r="A518" s="105">
        <v>43078</v>
      </c>
      <c r="B518" s="106">
        <v>43078</v>
      </c>
      <c r="C518">
        <v>41900</v>
      </c>
      <c r="D518">
        <v>42230</v>
      </c>
      <c r="E518">
        <v>41860</v>
      </c>
      <c r="F518">
        <v>42110</v>
      </c>
    </row>
    <row r="519" spans="1:6" x14ac:dyDescent="0.25">
      <c r="A519" s="105">
        <v>43085</v>
      </c>
      <c r="B519" s="106">
        <v>43085</v>
      </c>
      <c r="C519">
        <v>42090</v>
      </c>
      <c r="D519">
        <v>42090</v>
      </c>
      <c r="E519">
        <v>41780</v>
      </c>
      <c r="F519">
        <v>41940</v>
      </c>
    </row>
    <row r="520" spans="1:6" x14ac:dyDescent="0.25">
      <c r="A520" s="105">
        <v>43092</v>
      </c>
      <c r="B520" s="106">
        <v>43092</v>
      </c>
      <c r="C520">
        <v>42000</v>
      </c>
      <c r="D520">
        <v>42100</v>
      </c>
      <c r="E520">
        <v>41750</v>
      </c>
      <c r="F520">
        <v>42030</v>
      </c>
    </row>
    <row r="521" spans="1:6" x14ac:dyDescent="0.25">
      <c r="A521" s="105">
        <v>43099</v>
      </c>
      <c r="B521" s="106">
        <v>43099</v>
      </c>
      <c r="C521">
        <v>42150</v>
      </c>
      <c r="D521">
        <v>43910</v>
      </c>
      <c r="E521">
        <v>42110</v>
      </c>
      <c r="F521">
        <v>43240</v>
      </c>
    </row>
    <row r="522" spans="1:6" x14ac:dyDescent="0.25">
      <c r="A522" s="105">
        <v>43106</v>
      </c>
      <c r="B522" s="106">
        <v>43106</v>
      </c>
      <c r="C522">
        <v>43200</v>
      </c>
      <c r="D522">
        <v>44380</v>
      </c>
      <c r="E522">
        <v>42800</v>
      </c>
      <c r="F522">
        <v>44150</v>
      </c>
    </row>
    <row r="523" spans="1:6" x14ac:dyDescent="0.25">
      <c r="A523" s="105">
        <v>43113</v>
      </c>
      <c r="B523" s="106">
        <v>43113</v>
      </c>
      <c r="C523">
        <v>43670</v>
      </c>
      <c r="D523">
        <v>44910</v>
      </c>
      <c r="E523">
        <v>43670</v>
      </c>
      <c r="F523">
        <v>44580</v>
      </c>
    </row>
    <row r="524" spans="1:6" x14ac:dyDescent="0.25">
      <c r="A524" s="105">
        <v>43120</v>
      </c>
      <c r="B524" s="106">
        <v>43120</v>
      </c>
      <c r="C524">
        <v>44650</v>
      </c>
      <c r="D524">
        <v>46980</v>
      </c>
      <c r="E524">
        <v>44570</v>
      </c>
      <c r="F524">
        <v>45330</v>
      </c>
    </row>
    <row r="525" spans="1:6" x14ac:dyDescent="0.25">
      <c r="A525" s="105">
        <v>43127</v>
      </c>
      <c r="B525" s="106">
        <v>43127</v>
      </c>
      <c r="C525">
        <v>45230</v>
      </c>
      <c r="D525">
        <v>46540</v>
      </c>
      <c r="E525">
        <v>45010</v>
      </c>
      <c r="F525">
        <v>46470</v>
      </c>
    </row>
    <row r="526" spans="1:6" x14ac:dyDescent="0.25">
      <c r="A526" s="105">
        <v>43134</v>
      </c>
      <c r="B526" s="106">
        <v>43134</v>
      </c>
      <c r="C526">
        <v>46540</v>
      </c>
      <c r="D526">
        <v>47800</v>
      </c>
      <c r="E526">
        <v>45370</v>
      </c>
      <c r="F526">
        <v>46700</v>
      </c>
    </row>
    <row r="527" spans="1:6" x14ac:dyDescent="0.25">
      <c r="A527" s="105">
        <v>43141</v>
      </c>
      <c r="B527" s="106">
        <v>43141</v>
      </c>
      <c r="C527">
        <v>46640</v>
      </c>
      <c r="D527">
        <v>49120</v>
      </c>
      <c r="E527">
        <v>46420</v>
      </c>
      <c r="F527">
        <v>47380</v>
      </c>
    </row>
    <row r="528" spans="1:6" x14ac:dyDescent="0.25">
      <c r="A528" s="105">
        <v>43148</v>
      </c>
      <c r="B528" s="106">
        <v>43148</v>
      </c>
      <c r="C528">
        <v>48170</v>
      </c>
      <c r="D528">
        <v>48170</v>
      </c>
      <c r="E528">
        <v>44930</v>
      </c>
      <c r="F528">
        <v>44930</v>
      </c>
    </row>
    <row r="529" spans="1:6" x14ac:dyDescent="0.25">
      <c r="A529" s="105">
        <v>43155</v>
      </c>
      <c r="B529" s="106">
        <v>43155</v>
      </c>
      <c r="C529">
        <v>44900</v>
      </c>
      <c r="D529">
        <v>47700</v>
      </c>
      <c r="E529">
        <v>44690</v>
      </c>
      <c r="F529">
        <v>44690</v>
      </c>
    </row>
    <row r="530" spans="1:6" x14ac:dyDescent="0.25">
      <c r="A530" s="105">
        <v>43162</v>
      </c>
      <c r="B530" s="106">
        <v>43162</v>
      </c>
      <c r="C530">
        <v>44680</v>
      </c>
      <c r="D530">
        <v>47960</v>
      </c>
      <c r="E530">
        <v>44670</v>
      </c>
      <c r="F530">
        <v>47860</v>
      </c>
    </row>
    <row r="531" spans="1:6" x14ac:dyDescent="0.25">
      <c r="A531" s="105">
        <v>43169</v>
      </c>
      <c r="B531" s="106">
        <v>43169</v>
      </c>
      <c r="C531">
        <v>48340</v>
      </c>
      <c r="D531">
        <v>48650</v>
      </c>
      <c r="E531">
        <v>47230</v>
      </c>
      <c r="F531">
        <v>48650</v>
      </c>
    </row>
    <row r="532" spans="1:6" x14ac:dyDescent="0.25">
      <c r="A532" s="105">
        <v>43176</v>
      </c>
      <c r="B532" s="106">
        <v>43176</v>
      </c>
      <c r="C532">
        <v>48670</v>
      </c>
      <c r="D532">
        <v>49130</v>
      </c>
      <c r="E532">
        <v>47790</v>
      </c>
      <c r="F532">
        <v>48990</v>
      </c>
    </row>
    <row r="533" spans="1:6" x14ac:dyDescent="0.25">
      <c r="A533" s="105">
        <v>43183</v>
      </c>
      <c r="B533" s="106">
        <v>43183</v>
      </c>
      <c r="C533">
        <v>48810</v>
      </c>
      <c r="D533">
        <v>51600</v>
      </c>
      <c r="E533">
        <v>48810</v>
      </c>
      <c r="F533">
        <v>51020</v>
      </c>
    </row>
    <row r="534" spans="1:6" x14ac:dyDescent="0.25">
      <c r="A534" s="105">
        <v>43190</v>
      </c>
      <c r="B534" s="106">
        <v>43190</v>
      </c>
      <c r="C534">
        <v>50850</v>
      </c>
      <c r="D534">
        <v>51450</v>
      </c>
      <c r="E534">
        <v>49350</v>
      </c>
      <c r="F534">
        <v>50940</v>
      </c>
    </row>
    <row r="535" spans="1:6" x14ac:dyDescent="0.25">
      <c r="A535" s="105">
        <v>43197</v>
      </c>
      <c r="B535" s="106">
        <v>43197</v>
      </c>
      <c r="C535">
        <v>50910</v>
      </c>
      <c r="D535">
        <v>60480</v>
      </c>
      <c r="E535">
        <v>50700</v>
      </c>
      <c r="F535">
        <v>54500</v>
      </c>
    </row>
    <row r="536" spans="1:6" x14ac:dyDescent="0.25">
      <c r="A536" s="105">
        <v>43205</v>
      </c>
      <c r="B536" s="106">
        <v>43205</v>
      </c>
      <c r="C536">
        <v>55350</v>
      </c>
      <c r="D536">
        <v>56300</v>
      </c>
      <c r="E536">
        <v>53950</v>
      </c>
      <c r="F536">
        <v>54700</v>
      </c>
    </row>
    <row r="537" spans="1:6" x14ac:dyDescent="0.25">
      <c r="A537" s="105">
        <v>43212</v>
      </c>
      <c r="B537" s="106">
        <v>43212</v>
      </c>
      <c r="C537">
        <v>54500</v>
      </c>
      <c r="D537">
        <v>55800</v>
      </c>
      <c r="E537">
        <v>54400</v>
      </c>
      <c r="F537">
        <v>55800</v>
      </c>
    </row>
    <row r="538" spans="1:6" x14ac:dyDescent="0.25">
      <c r="A538" s="105">
        <v>43219</v>
      </c>
      <c r="B538" s="106">
        <v>43219</v>
      </c>
      <c r="C538">
        <v>56700</v>
      </c>
      <c r="D538">
        <v>65400</v>
      </c>
      <c r="E538">
        <v>56700</v>
      </c>
      <c r="F538">
        <v>65100</v>
      </c>
    </row>
    <row r="539" spans="1:6" x14ac:dyDescent="0.25">
      <c r="A539" s="105">
        <v>43226</v>
      </c>
      <c r="B539" s="106">
        <v>43226</v>
      </c>
      <c r="C539">
        <v>68600</v>
      </c>
      <c r="D539">
        <v>70300</v>
      </c>
      <c r="E539">
        <v>62000</v>
      </c>
      <c r="F539">
        <v>66400</v>
      </c>
    </row>
    <row r="540" spans="1:6" x14ac:dyDescent="0.25">
      <c r="A540" s="105">
        <v>43233</v>
      </c>
      <c r="B540" s="106">
        <v>43233</v>
      </c>
      <c r="C540">
        <v>66400</v>
      </c>
      <c r="D540">
        <v>66500</v>
      </c>
      <c r="E540">
        <v>61000</v>
      </c>
      <c r="F540">
        <v>62500</v>
      </c>
    </row>
    <row r="541" spans="1:6" x14ac:dyDescent="0.25">
      <c r="A541" s="105">
        <v>43240</v>
      </c>
      <c r="B541" s="106">
        <v>43240</v>
      </c>
      <c r="C541">
        <v>62500</v>
      </c>
      <c r="D541">
        <v>65000</v>
      </c>
      <c r="E541">
        <v>60800</v>
      </c>
      <c r="F541">
        <v>62500</v>
      </c>
    </row>
    <row r="542" spans="1:6" x14ac:dyDescent="0.25">
      <c r="A542" s="105">
        <v>43247</v>
      </c>
      <c r="B542" s="106">
        <v>43247</v>
      </c>
      <c r="C542">
        <v>62500</v>
      </c>
      <c r="D542">
        <v>66500</v>
      </c>
      <c r="E542">
        <v>62500</v>
      </c>
      <c r="F542">
        <v>64300</v>
      </c>
    </row>
    <row r="543" spans="1:6" x14ac:dyDescent="0.25">
      <c r="A543" s="105">
        <v>43254</v>
      </c>
      <c r="B543" s="106">
        <v>43254</v>
      </c>
      <c r="C543">
        <v>64300</v>
      </c>
      <c r="D543">
        <v>65500</v>
      </c>
      <c r="E543">
        <v>64000</v>
      </c>
      <c r="F543">
        <v>65500</v>
      </c>
    </row>
    <row r="544" spans="1:6" x14ac:dyDescent="0.25">
      <c r="A544" s="105">
        <v>43261</v>
      </c>
      <c r="B544" s="106">
        <v>43261</v>
      </c>
      <c r="C544">
        <v>65100</v>
      </c>
      <c r="D544">
        <v>72600</v>
      </c>
      <c r="E544">
        <v>65100</v>
      </c>
      <c r="F544">
        <v>69500</v>
      </c>
    </row>
    <row r="545" spans="1:6" x14ac:dyDescent="0.25">
      <c r="A545" s="105">
        <v>43268</v>
      </c>
      <c r="B545" s="106">
        <v>43268</v>
      </c>
      <c r="C545">
        <v>69500</v>
      </c>
      <c r="D545">
        <v>81200</v>
      </c>
      <c r="E545">
        <v>68200</v>
      </c>
      <c r="F545">
        <v>79200</v>
      </c>
    </row>
    <row r="546" spans="1:6" x14ac:dyDescent="0.25">
      <c r="A546" s="105">
        <v>43275</v>
      </c>
      <c r="B546" s="106">
        <v>43275</v>
      </c>
      <c r="C546">
        <v>79800</v>
      </c>
      <c r="D546">
        <v>90000</v>
      </c>
      <c r="E546">
        <v>77500</v>
      </c>
      <c r="F546">
        <v>80450</v>
      </c>
    </row>
    <row r="547" spans="1:6" x14ac:dyDescent="0.25">
      <c r="A547" s="105">
        <v>43282</v>
      </c>
      <c r="B547" s="106">
        <v>43282</v>
      </c>
      <c r="C547">
        <v>80400</v>
      </c>
      <c r="D547">
        <v>84500</v>
      </c>
      <c r="E547">
        <v>78000</v>
      </c>
      <c r="F547">
        <v>80000</v>
      </c>
    </row>
    <row r="548" spans="1:6" x14ac:dyDescent="0.25">
      <c r="A548" s="105">
        <v>43289</v>
      </c>
      <c r="B548" s="106">
        <v>43289</v>
      </c>
      <c r="C548">
        <v>80000</v>
      </c>
      <c r="D548">
        <v>81000</v>
      </c>
      <c r="E548">
        <v>76500</v>
      </c>
      <c r="F548">
        <v>80800</v>
      </c>
    </row>
    <row r="549" spans="1:6" x14ac:dyDescent="0.25">
      <c r="A549" s="105">
        <v>43296</v>
      </c>
      <c r="B549" s="106">
        <v>43296</v>
      </c>
      <c r="C549">
        <v>80800</v>
      </c>
      <c r="D549">
        <v>85100</v>
      </c>
      <c r="E549">
        <v>78800</v>
      </c>
      <c r="F549">
        <v>84300</v>
      </c>
    </row>
    <row r="550" spans="1:6" x14ac:dyDescent="0.25">
      <c r="A550" s="105">
        <v>43303</v>
      </c>
      <c r="B550" s="106">
        <v>43303</v>
      </c>
      <c r="C550">
        <v>84300</v>
      </c>
      <c r="D550">
        <v>97900</v>
      </c>
      <c r="E550">
        <v>84300</v>
      </c>
      <c r="F550">
        <v>97900</v>
      </c>
    </row>
    <row r="551" spans="1:6" x14ac:dyDescent="0.25">
      <c r="A551" s="105">
        <v>43310</v>
      </c>
      <c r="B551" s="106">
        <v>43310</v>
      </c>
      <c r="C551">
        <v>98000</v>
      </c>
      <c r="D551">
        <v>120000</v>
      </c>
      <c r="E551">
        <v>98000</v>
      </c>
      <c r="F551">
        <v>100000</v>
      </c>
    </row>
    <row r="552" spans="1:6" x14ac:dyDescent="0.25">
      <c r="A552" s="105">
        <v>43317</v>
      </c>
      <c r="B552" s="106">
        <v>43317</v>
      </c>
      <c r="C552">
        <v>101000</v>
      </c>
      <c r="D552">
        <v>108000</v>
      </c>
      <c r="E552">
        <v>97000</v>
      </c>
      <c r="F552">
        <v>108000</v>
      </c>
    </row>
    <row r="553" spans="1:6" x14ac:dyDescent="0.25">
      <c r="A553" s="105">
        <v>43324</v>
      </c>
      <c r="B553" s="106">
        <v>43324</v>
      </c>
      <c r="C553">
        <v>105000</v>
      </c>
      <c r="D553">
        <v>109000</v>
      </c>
      <c r="E553">
        <v>105000</v>
      </c>
      <c r="F553">
        <v>105500</v>
      </c>
    </row>
    <row r="554" spans="1:6" x14ac:dyDescent="0.25">
      <c r="A554" s="105">
        <v>43331</v>
      </c>
      <c r="B554" s="106">
        <v>43331</v>
      </c>
      <c r="C554">
        <v>104000</v>
      </c>
      <c r="D554">
        <v>107000</v>
      </c>
      <c r="E554">
        <v>104000</v>
      </c>
      <c r="F554">
        <v>106500</v>
      </c>
    </row>
    <row r="555" spans="1:6" x14ac:dyDescent="0.25">
      <c r="A555" s="105">
        <v>43338</v>
      </c>
      <c r="B555" s="106">
        <v>43338</v>
      </c>
      <c r="C555">
        <v>106500</v>
      </c>
      <c r="D555">
        <v>112500</v>
      </c>
      <c r="E555">
        <v>106500</v>
      </c>
      <c r="F555">
        <v>112500</v>
      </c>
    </row>
    <row r="556" spans="1:6" x14ac:dyDescent="0.25">
      <c r="A556" s="105">
        <v>43345</v>
      </c>
      <c r="B556" s="106">
        <v>43345</v>
      </c>
      <c r="C556">
        <v>119000</v>
      </c>
      <c r="D556">
        <v>144000</v>
      </c>
      <c r="E556">
        <v>119000</v>
      </c>
      <c r="F556">
        <v>131000</v>
      </c>
    </row>
    <row r="557" spans="1:6" x14ac:dyDescent="0.25">
      <c r="A557" s="105">
        <v>43352</v>
      </c>
      <c r="B557" s="106">
        <v>43352</v>
      </c>
      <c r="C557">
        <v>127000</v>
      </c>
      <c r="D557">
        <v>142000</v>
      </c>
      <c r="E557">
        <v>127000</v>
      </c>
      <c r="F557">
        <v>137650</v>
      </c>
    </row>
    <row r="558" spans="1:6" x14ac:dyDescent="0.25">
      <c r="A558" s="105">
        <v>43358</v>
      </c>
      <c r="B558" s="106">
        <v>43358</v>
      </c>
      <c r="C558">
        <v>138580</v>
      </c>
      <c r="D558">
        <v>147910</v>
      </c>
      <c r="E558">
        <v>135450</v>
      </c>
      <c r="F558">
        <v>145290</v>
      </c>
    </row>
    <row r="559" spans="1:6" x14ac:dyDescent="0.25">
      <c r="A559" s="105">
        <v>43365</v>
      </c>
      <c r="B559" s="106">
        <v>43365</v>
      </c>
      <c r="C559">
        <v>141980</v>
      </c>
      <c r="D559">
        <v>193560</v>
      </c>
      <c r="E559">
        <v>140510</v>
      </c>
      <c r="F559">
        <v>175390</v>
      </c>
    </row>
    <row r="560" spans="1:6" x14ac:dyDescent="0.25">
      <c r="A560" s="105">
        <v>43372</v>
      </c>
      <c r="B560" s="106">
        <v>43372</v>
      </c>
      <c r="C560">
        <v>172130</v>
      </c>
      <c r="D560">
        <v>178020</v>
      </c>
      <c r="E560">
        <v>121000</v>
      </c>
      <c r="F560">
        <v>133000</v>
      </c>
    </row>
    <row r="561" spans="1:6" x14ac:dyDescent="0.25">
      <c r="A561" s="105">
        <v>43380</v>
      </c>
      <c r="B561" s="106">
        <v>43380</v>
      </c>
      <c r="C561">
        <v>143500</v>
      </c>
      <c r="D561">
        <v>149000</v>
      </c>
      <c r="E561">
        <v>141500</v>
      </c>
      <c r="F561">
        <v>141500</v>
      </c>
    </row>
    <row r="562" spans="1:6" x14ac:dyDescent="0.25">
      <c r="A562" s="105">
        <v>43387</v>
      </c>
      <c r="B562" s="106">
        <v>43387</v>
      </c>
      <c r="C562">
        <v>137500</v>
      </c>
      <c r="D562">
        <v>142000</v>
      </c>
      <c r="E562">
        <v>135500</v>
      </c>
      <c r="F562">
        <v>135500</v>
      </c>
    </row>
    <row r="563" spans="1:6" x14ac:dyDescent="0.25">
      <c r="A563" s="105">
        <v>43394</v>
      </c>
      <c r="B563" s="106">
        <v>43394</v>
      </c>
      <c r="C563">
        <v>139500</v>
      </c>
      <c r="D563">
        <v>141500</v>
      </c>
      <c r="E563">
        <v>137500</v>
      </c>
      <c r="F563">
        <v>141500</v>
      </c>
    </row>
    <row r="564" spans="1:6" x14ac:dyDescent="0.25">
      <c r="A564" s="105">
        <v>43401</v>
      </c>
      <c r="B564" s="106">
        <v>43401</v>
      </c>
      <c r="C564">
        <v>145000</v>
      </c>
      <c r="D564">
        <v>152000</v>
      </c>
      <c r="E564">
        <v>144000</v>
      </c>
      <c r="F564">
        <v>144000</v>
      </c>
    </row>
    <row r="565" spans="1:6" x14ac:dyDescent="0.25">
      <c r="A565" s="105">
        <v>43408</v>
      </c>
      <c r="B565" s="106">
        <v>43408</v>
      </c>
      <c r="C565">
        <v>148500</v>
      </c>
      <c r="D565">
        <v>148500</v>
      </c>
      <c r="E565">
        <v>143500</v>
      </c>
      <c r="F565">
        <v>143500</v>
      </c>
    </row>
    <row r="566" spans="1:6" x14ac:dyDescent="0.25">
      <c r="A566" s="105">
        <v>43415</v>
      </c>
      <c r="B566" s="106">
        <v>43415</v>
      </c>
      <c r="C566">
        <v>140000</v>
      </c>
      <c r="D566">
        <v>140000</v>
      </c>
      <c r="E566">
        <v>118150</v>
      </c>
      <c r="F566">
        <v>118200</v>
      </c>
    </row>
    <row r="567" spans="1:6" x14ac:dyDescent="0.25">
      <c r="A567" s="105">
        <v>43422</v>
      </c>
      <c r="B567" s="106">
        <v>43422</v>
      </c>
      <c r="C567">
        <v>120870</v>
      </c>
      <c r="D567">
        <v>128406</v>
      </c>
      <c r="E567">
        <v>120870</v>
      </c>
      <c r="F567">
        <v>127520</v>
      </c>
    </row>
    <row r="568" spans="1:6" x14ac:dyDescent="0.25">
      <c r="A568" s="105">
        <v>43430</v>
      </c>
      <c r="B568" s="106">
        <v>43430</v>
      </c>
      <c r="C568">
        <v>123570</v>
      </c>
      <c r="D568">
        <v>123570</v>
      </c>
      <c r="E568">
        <v>107620</v>
      </c>
      <c r="F568">
        <v>113580</v>
      </c>
    </row>
    <row r="569" spans="1:6" x14ac:dyDescent="0.25">
      <c r="A569" s="105">
        <v>43436</v>
      </c>
      <c r="B569" s="106">
        <v>43436</v>
      </c>
      <c r="C569">
        <v>113570</v>
      </c>
      <c r="D569">
        <v>121100</v>
      </c>
      <c r="E569">
        <v>109790</v>
      </c>
      <c r="F569">
        <v>115170</v>
      </c>
    </row>
    <row r="570" spans="1:6" x14ac:dyDescent="0.25">
      <c r="A570" s="105">
        <v>43443</v>
      </c>
      <c r="B570" s="106">
        <v>43443</v>
      </c>
      <c r="C570">
        <v>114870</v>
      </c>
      <c r="D570">
        <v>114870</v>
      </c>
      <c r="E570">
        <v>96900</v>
      </c>
      <c r="F570">
        <v>101350</v>
      </c>
    </row>
    <row r="571" spans="1:6" x14ac:dyDescent="0.25">
      <c r="A571" s="105">
        <v>43450</v>
      </c>
      <c r="B571" s="106">
        <v>43450</v>
      </c>
      <c r="C571">
        <v>99900</v>
      </c>
      <c r="D571">
        <v>101000</v>
      </c>
      <c r="E571">
        <v>97050</v>
      </c>
      <c r="F571">
        <v>99900</v>
      </c>
    </row>
    <row r="572" spans="1:6" x14ac:dyDescent="0.25">
      <c r="A572" s="105">
        <v>43458</v>
      </c>
      <c r="B572" s="106">
        <v>43458</v>
      </c>
      <c r="C572">
        <v>101000</v>
      </c>
      <c r="D572">
        <v>118000</v>
      </c>
      <c r="E572">
        <v>101000</v>
      </c>
      <c r="F572">
        <v>107500</v>
      </c>
    </row>
    <row r="573" spans="1:6" x14ac:dyDescent="0.25">
      <c r="A573" s="105">
        <v>43463</v>
      </c>
      <c r="B573" s="106">
        <v>43463</v>
      </c>
      <c r="C573">
        <v>105000</v>
      </c>
      <c r="D573">
        <v>108000</v>
      </c>
      <c r="E573">
        <v>102800</v>
      </c>
      <c r="F573">
        <v>106000</v>
      </c>
    </row>
    <row r="574" spans="1:6" x14ac:dyDescent="0.25">
      <c r="A574" s="105">
        <v>43470</v>
      </c>
      <c r="B574" s="106">
        <v>43470</v>
      </c>
      <c r="C574">
        <v>105950</v>
      </c>
      <c r="D574">
        <v>109050</v>
      </c>
      <c r="E574">
        <v>104900</v>
      </c>
      <c r="F574">
        <v>108900</v>
      </c>
    </row>
    <row r="575" spans="1:6" x14ac:dyDescent="0.25">
      <c r="A575" s="105">
        <v>43477</v>
      </c>
      <c r="B575" s="106">
        <v>43477</v>
      </c>
      <c r="C575">
        <v>111000</v>
      </c>
      <c r="D575">
        <v>118000</v>
      </c>
      <c r="E575">
        <v>109750</v>
      </c>
      <c r="F575">
        <v>115900</v>
      </c>
    </row>
    <row r="576" spans="1:6" x14ac:dyDescent="0.25">
      <c r="A576" s="105">
        <v>43484</v>
      </c>
      <c r="B576" s="106">
        <v>43484</v>
      </c>
      <c r="C576">
        <v>114500</v>
      </c>
      <c r="D576">
        <v>116500</v>
      </c>
      <c r="E576">
        <v>114300</v>
      </c>
      <c r="F576">
        <v>115000</v>
      </c>
    </row>
    <row r="577" spans="1:6" x14ac:dyDescent="0.25">
      <c r="A577" s="105">
        <v>43491</v>
      </c>
      <c r="B577" s="106">
        <v>43491</v>
      </c>
      <c r="C577">
        <v>115100</v>
      </c>
      <c r="D577">
        <v>119600</v>
      </c>
      <c r="E577">
        <v>115100</v>
      </c>
      <c r="F577">
        <v>118500</v>
      </c>
    </row>
    <row r="578" spans="1:6" x14ac:dyDescent="0.25">
      <c r="A578" s="105">
        <v>43498</v>
      </c>
      <c r="B578" s="106">
        <v>43498</v>
      </c>
      <c r="C578">
        <v>115500</v>
      </c>
      <c r="D578">
        <v>118600</v>
      </c>
      <c r="E578">
        <v>109700</v>
      </c>
      <c r="F578">
        <v>116450</v>
      </c>
    </row>
    <row r="579" spans="1:6" x14ac:dyDescent="0.25">
      <c r="A579" s="105">
        <v>43505</v>
      </c>
      <c r="B579" s="106">
        <v>43505</v>
      </c>
      <c r="C579">
        <v>116500</v>
      </c>
      <c r="D579">
        <v>119300</v>
      </c>
      <c r="E579">
        <v>116500</v>
      </c>
      <c r="F579">
        <v>118500</v>
      </c>
    </row>
    <row r="580" spans="1:6" x14ac:dyDescent="0.25">
      <c r="A580" s="105">
        <v>43512</v>
      </c>
      <c r="B580" s="106">
        <v>43512</v>
      </c>
      <c r="C580">
        <v>118400</v>
      </c>
      <c r="D580">
        <v>129900</v>
      </c>
      <c r="E580">
        <v>118300</v>
      </c>
      <c r="F580">
        <v>129700</v>
      </c>
    </row>
    <row r="581" spans="1:6" x14ac:dyDescent="0.25">
      <c r="A581" s="105">
        <v>43519</v>
      </c>
      <c r="B581" s="106">
        <v>43519</v>
      </c>
      <c r="C581">
        <v>125000</v>
      </c>
      <c r="D581">
        <v>136500</v>
      </c>
      <c r="E581">
        <v>125000</v>
      </c>
      <c r="F581">
        <v>132000</v>
      </c>
    </row>
    <row r="582" spans="1:6" x14ac:dyDescent="0.25">
      <c r="A582" s="105">
        <v>43526</v>
      </c>
      <c r="B582" s="106">
        <v>43526</v>
      </c>
      <c r="C582">
        <v>134500</v>
      </c>
      <c r="D582">
        <v>134500</v>
      </c>
      <c r="E582">
        <v>125850</v>
      </c>
      <c r="F582">
        <v>130370</v>
      </c>
    </row>
    <row r="583" spans="1:6" x14ac:dyDescent="0.25">
      <c r="A583" s="105">
        <v>43533</v>
      </c>
      <c r="B583" s="106">
        <v>43533</v>
      </c>
      <c r="C583">
        <v>131880</v>
      </c>
      <c r="D583">
        <v>132070</v>
      </c>
      <c r="E583">
        <v>128430</v>
      </c>
      <c r="F583">
        <v>131020</v>
      </c>
    </row>
    <row r="584" spans="1:6" x14ac:dyDescent="0.25">
      <c r="A584" s="105">
        <v>43540</v>
      </c>
      <c r="B584" s="106">
        <v>43540</v>
      </c>
      <c r="C584">
        <v>130910</v>
      </c>
      <c r="D584">
        <v>139560</v>
      </c>
      <c r="E584">
        <v>128800</v>
      </c>
      <c r="F584">
        <v>128940</v>
      </c>
    </row>
    <row r="585" spans="1:6" x14ac:dyDescent="0.25">
      <c r="A585" s="105">
        <v>43549</v>
      </c>
      <c r="B585" s="106">
        <v>43549</v>
      </c>
      <c r="C585">
        <v>129450</v>
      </c>
      <c r="D585">
        <v>133600</v>
      </c>
      <c r="E585">
        <v>129380</v>
      </c>
      <c r="F585">
        <v>131890</v>
      </c>
    </row>
    <row r="586" spans="1:6" x14ac:dyDescent="0.25">
      <c r="A586" s="105">
        <v>43554</v>
      </c>
      <c r="B586" s="106">
        <v>43554</v>
      </c>
      <c r="C586">
        <v>132010</v>
      </c>
      <c r="D586">
        <v>132100</v>
      </c>
      <c r="E586">
        <v>131880</v>
      </c>
      <c r="F586">
        <v>132000</v>
      </c>
    </row>
    <row r="587" spans="1:6" x14ac:dyDescent="0.25">
      <c r="A587" s="105">
        <v>43561</v>
      </c>
      <c r="B587" s="106">
        <v>43561</v>
      </c>
      <c r="C587">
        <v>132000</v>
      </c>
      <c r="D587">
        <v>141800</v>
      </c>
      <c r="E587">
        <v>131890</v>
      </c>
      <c r="F587">
        <v>137310</v>
      </c>
    </row>
    <row r="588" spans="1:6" x14ac:dyDescent="0.25">
      <c r="A588" s="105">
        <v>43568</v>
      </c>
      <c r="B588" s="106">
        <v>43568</v>
      </c>
      <c r="C588">
        <v>137400</v>
      </c>
      <c r="D588">
        <v>137400</v>
      </c>
      <c r="E588">
        <v>129790</v>
      </c>
      <c r="F588">
        <v>134790</v>
      </c>
    </row>
    <row r="589" spans="1:6" x14ac:dyDescent="0.25">
      <c r="A589" s="105">
        <v>43575</v>
      </c>
      <c r="B589" s="106">
        <v>43575</v>
      </c>
      <c r="C589">
        <v>134840</v>
      </c>
      <c r="D589">
        <v>139100</v>
      </c>
      <c r="E589">
        <v>134650</v>
      </c>
      <c r="F589">
        <v>138120</v>
      </c>
    </row>
    <row r="590" spans="1:6" x14ac:dyDescent="0.25">
      <c r="A590" s="105">
        <v>43582</v>
      </c>
      <c r="B590" s="106">
        <v>43582</v>
      </c>
      <c r="C590">
        <v>138220</v>
      </c>
      <c r="D590">
        <v>142550</v>
      </c>
      <c r="E590">
        <v>138050</v>
      </c>
      <c r="F590">
        <v>142410</v>
      </c>
    </row>
    <row r="591" spans="1:6" x14ac:dyDescent="0.25">
      <c r="A591" s="105">
        <v>43589</v>
      </c>
      <c r="B591" s="106">
        <v>43589</v>
      </c>
      <c r="C591">
        <v>142500</v>
      </c>
      <c r="D591">
        <v>153500</v>
      </c>
      <c r="E591">
        <v>142340</v>
      </c>
      <c r="F591">
        <v>153500</v>
      </c>
    </row>
    <row r="592" spans="1:6" x14ac:dyDescent="0.25">
      <c r="A592" s="105">
        <v>43596</v>
      </c>
      <c r="B592" s="106">
        <v>43596</v>
      </c>
      <c r="C592">
        <v>153500</v>
      </c>
      <c r="D592">
        <v>153500</v>
      </c>
      <c r="E592">
        <v>146340</v>
      </c>
      <c r="F592">
        <v>146470</v>
      </c>
    </row>
    <row r="593" spans="1:6" x14ac:dyDescent="0.25">
      <c r="A593" s="105">
        <v>43603</v>
      </c>
      <c r="B593" s="106">
        <v>43603</v>
      </c>
      <c r="C593">
        <v>146500</v>
      </c>
      <c r="D593">
        <v>146500</v>
      </c>
      <c r="E593">
        <v>137340</v>
      </c>
      <c r="F593">
        <v>140500</v>
      </c>
    </row>
    <row r="594" spans="1:6" x14ac:dyDescent="0.25">
      <c r="A594" s="105">
        <v>43610</v>
      </c>
      <c r="B594" s="106">
        <v>43610</v>
      </c>
      <c r="C594">
        <v>140060</v>
      </c>
      <c r="D594">
        <v>140500</v>
      </c>
      <c r="E594">
        <v>132340</v>
      </c>
      <c r="F594">
        <v>135370</v>
      </c>
    </row>
    <row r="595" spans="1:6" x14ac:dyDescent="0.25">
      <c r="A595" s="105">
        <v>43617</v>
      </c>
      <c r="B595" s="106">
        <v>43617</v>
      </c>
      <c r="C595">
        <v>135500</v>
      </c>
      <c r="D595">
        <v>135500</v>
      </c>
      <c r="E595">
        <v>130870</v>
      </c>
      <c r="F595">
        <v>130980</v>
      </c>
    </row>
    <row r="596" spans="1:6" x14ac:dyDescent="0.25">
      <c r="A596" s="105">
        <v>43624</v>
      </c>
      <c r="B596" s="106">
        <v>43624</v>
      </c>
      <c r="C596">
        <v>131890</v>
      </c>
      <c r="D596">
        <v>132040</v>
      </c>
      <c r="E596">
        <v>126890</v>
      </c>
      <c r="F596">
        <v>129000</v>
      </c>
    </row>
    <row r="597" spans="1:6" x14ac:dyDescent="0.25">
      <c r="A597" s="105">
        <v>43631</v>
      </c>
      <c r="B597" s="106">
        <v>43631</v>
      </c>
      <c r="C597">
        <v>129400</v>
      </c>
      <c r="D597">
        <v>135050</v>
      </c>
      <c r="E597">
        <v>129340</v>
      </c>
      <c r="F597">
        <v>132000</v>
      </c>
    </row>
    <row r="598" spans="1:6" x14ac:dyDescent="0.25">
      <c r="A598" s="105">
        <v>43638</v>
      </c>
      <c r="B598" s="106">
        <v>43638</v>
      </c>
      <c r="C598">
        <v>132000</v>
      </c>
      <c r="D598">
        <v>132000</v>
      </c>
      <c r="E598">
        <v>129390</v>
      </c>
      <c r="F598">
        <v>129410</v>
      </c>
    </row>
    <row r="599" spans="1:6" x14ac:dyDescent="0.25">
      <c r="A599" s="105">
        <v>43646</v>
      </c>
      <c r="B599" s="106">
        <v>43646</v>
      </c>
      <c r="C599">
        <v>129500</v>
      </c>
      <c r="D599">
        <v>129550</v>
      </c>
      <c r="E599">
        <v>126890</v>
      </c>
      <c r="F599">
        <v>127500</v>
      </c>
    </row>
    <row r="600" spans="1:6" x14ac:dyDescent="0.25">
      <c r="A600" s="105">
        <v>43652</v>
      </c>
      <c r="B600" s="106">
        <v>43652</v>
      </c>
      <c r="C600">
        <v>127500</v>
      </c>
      <c r="D600">
        <v>130000</v>
      </c>
      <c r="E600">
        <v>127390</v>
      </c>
      <c r="F600">
        <v>127460</v>
      </c>
    </row>
    <row r="601" spans="1:6" x14ac:dyDescent="0.25">
      <c r="A601" s="105">
        <v>43659</v>
      </c>
      <c r="B601" s="106">
        <v>43659</v>
      </c>
      <c r="C601">
        <v>127000</v>
      </c>
      <c r="D601">
        <v>127000</v>
      </c>
      <c r="E601">
        <v>111890</v>
      </c>
      <c r="F601">
        <v>115000</v>
      </c>
    </row>
    <row r="602" spans="1:6" x14ac:dyDescent="0.25">
      <c r="A602" s="105">
        <v>43666</v>
      </c>
      <c r="B602" s="106">
        <v>43666</v>
      </c>
      <c r="C602">
        <v>114920</v>
      </c>
      <c r="D602">
        <v>124000</v>
      </c>
      <c r="E602">
        <v>114890</v>
      </c>
      <c r="F602">
        <v>119500</v>
      </c>
    </row>
    <row r="603" spans="1:6" x14ac:dyDescent="0.25">
      <c r="A603" s="105">
        <v>43673</v>
      </c>
      <c r="B603" s="106">
        <v>43673</v>
      </c>
      <c r="C603">
        <v>119480</v>
      </c>
      <c r="D603">
        <v>122000</v>
      </c>
      <c r="E603">
        <v>118890</v>
      </c>
      <c r="F603">
        <v>119000</v>
      </c>
    </row>
    <row r="604" spans="1:6" x14ac:dyDescent="0.25">
      <c r="A604" s="105">
        <v>43680</v>
      </c>
      <c r="B604" s="106">
        <v>43680</v>
      </c>
      <c r="C604">
        <v>119000</v>
      </c>
      <c r="D604">
        <v>120000</v>
      </c>
      <c r="E604">
        <v>118390</v>
      </c>
      <c r="F604">
        <v>118400</v>
      </c>
    </row>
    <row r="605" spans="1:6" x14ac:dyDescent="0.25">
      <c r="A605" s="105">
        <v>43687</v>
      </c>
      <c r="B605" s="106">
        <v>43687</v>
      </c>
      <c r="C605">
        <v>118500</v>
      </c>
      <c r="D605">
        <v>118500</v>
      </c>
      <c r="E605">
        <v>116890</v>
      </c>
      <c r="F605">
        <v>117000</v>
      </c>
    </row>
    <row r="606" spans="1:6" x14ac:dyDescent="0.25">
      <c r="A606" s="105">
        <v>43694</v>
      </c>
      <c r="B606" s="106">
        <v>43694</v>
      </c>
      <c r="C606">
        <v>116910</v>
      </c>
      <c r="D606">
        <v>117500</v>
      </c>
      <c r="E606">
        <v>115890</v>
      </c>
      <c r="F606">
        <v>116000</v>
      </c>
    </row>
    <row r="607" spans="1:6" x14ac:dyDescent="0.25">
      <c r="A607" s="105">
        <v>43701</v>
      </c>
      <c r="B607" s="106">
        <v>43701</v>
      </c>
      <c r="C607">
        <v>116430</v>
      </c>
      <c r="D607">
        <v>116500</v>
      </c>
      <c r="E607">
        <v>109890</v>
      </c>
      <c r="F607">
        <v>112000</v>
      </c>
    </row>
    <row r="608" spans="1:6" x14ac:dyDescent="0.25">
      <c r="A608" s="105">
        <v>43708</v>
      </c>
      <c r="B608" s="106">
        <v>43708</v>
      </c>
      <c r="C608">
        <v>112960</v>
      </c>
      <c r="D608">
        <v>114500</v>
      </c>
      <c r="E608">
        <v>111890</v>
      </c>
      <c r="F608">
        <v>114000</v>
      </c>
    </row>
    <row r="609" spans="1:6" x14ac:dyDescent="0.25">
      <c r="A609" s="105">
        <v>43715</v>
      </c>
      <c r="B609" s="106">
        <v>43715</v>
      </c>
      <c r="C609">
        <v>114000</v>
      </c>
      <c r="D609">
        <v>116140</v>
      </c>
      <c r="E609">
        <v>113890</v>
      </c>
      <c r="F609">
        <v>114440</v>
      </c>
    </row>
    <row r="610" spans="1:6" x14ac:dyDescent="0.25">
      <c r="A610" s="105">
        <v>43722</v>
      </c>
      <c r="B610" s="106">
        <v>43722</v>
      </c>
      <c r="C610">
        <v>114500</v>
      </c>
      <c r="D610">
        <v>114500</v>
      </c>
      <c r="E610">
        <v>112890</v>
      </c>
      <c r="F610">
        <v>114500</v>
      </c>
    </row>
    <row r="611" spans="1:6" x14ac:dyDescent="0.25">
      <c r="A611" s="105">
        <v>43729</v>
      </c>
      <c r="B611" s="106">
        <v>43729</v>
      </c>
      <c r="C611">
        <v>114500</v>
      </c>
      <c r="D611">
        <v>114500</v>
      </c>
      <c r="E611">
        <v>113390</v>
      </c>
      <c r="F611">
        <v>113500</v>
      </c>
    </row>
    <row r="612" spans="1:6" x14ac:dyDescent="0.25">
      <c r="A612" s="105">
        <v>43736</v>
      </c>
      <c r="B612" s="106">
        <v>43736</v>
      </c>
      <c r="C612">
        <v>113500</v>
      </c>
      <c r="D612">
        <v>115000</v>
      </c>
      <c r="E612">
        <v>113390</v>
      </c>
      <c r="F612">
        <v>114430</v>
      </c>
    </row>
    <row r="613" spans="1:6" x14ac:dyDescent="0.25">
      <c r="A613" s="105">
        <v>43743</v>
      </c>
      <c r="B613" s="106">
        <v>43743</v>
      </c>
      <c r="C613">
        <v>114500</v>
      </c>
      <c r="D613">
        <v>114500</v>
      </c>
      <c r="E613">
        <v>113890</v>
      </c>
      <c r="F613">
        <v>114020</v>
      </c>
    </row>
    <row r="614" spans="1:6" x14ac:dyDescent="0.25">
      <c r="A614" s="105">
        <v>43750</v>
      </c>
      <c r="B614" s="106">
        <v>43750</v>
      </c>
      <c r="C614">
        <v>113970</v>
      </c>
      <c r="D614">
        <v>114090</v>
      </c>
      <c r="E614">
        <v>113390</v>
      </c>
      <c r="F614">
        <v>114020</v>
      </c>
    </row>
    <row r="615" spans="1:6" x14ac:dyDescent="0.25">
      <c r="A615" s="105">
        <v>43758</v>
      </c>
      <c r="B615" s="106">
        <v>43758</v>
      </c>
      <c r="C615">
        <v>113950</v>
      </c>
      <c r="D615">
        <v>114040</v>
      </c>
      <c r="E615">
        <v>111590</v>
      </c>
      <c r="F615">
        <v>112050</v>
      </c>
    </row>
    <row r="616" spans="1:6" x14ac:dyDescent="0.25">
      <c r="A616" s="105">
        <v>43764</v>
      </c>
      <c r="B616" s="106">
        <v>43764</v>
      </c>
      <c r="C616">
        <v>112030</v>
      </c>
      <c r="D616">
        <v>112050</v>
      </c>
      <c r="E616">
        <v>111380</v>
      </c>
      <c r="F616">
        <v>111520</v>
      </c>
    </row>
    <row r="617" spans="1:6" x14ac:dyDescent="0.25">
      <c r="A617" s="105">
        <v>43771</v>
      </c>
      <c r="B617" s="106">
        <v>43771</v>
      </c>
      <c r="C617">
        <v>111520</v>
      </c>
      <c r="D617">
        <v>113550</v>
      </c>
      <c r="E617">
        <v>111380</v>
      </c>
      <c r="F617">
        <v>113380</v>
      </c>
    </row>
    <row r="618" spans="1:6" x14ac:dyDescent="0.25">
      <c r="A618" s="105">
        <v>43778</v>
      </c>
      <c r="B618" s="106">
        <v>43778</v>
      </c>
      <c r="C618">
        <v>113470</v>
      </c>
      <c r="D618">
        <v>115050</v>
      </c>
      <c r="E618">
        <v>113380</v>
      </c>
      <c r="F618">
        <v>114970</v>
      </c>
    </row>
    <row r="619" spans="1:6" x14ac:dyDescent="0.25">
      <c r="A619" s="105">
        <v>43785</v>
      </c>
      <c r="B619" s="106">
        <v>43785</v>
      </c>
      <c r="C619">
        <v>114920</v>
      </c>
      <c r="D619">
        <v>123500</v>
      </c>
      <c r="E619">
        <v>114920</v>
      </c>
      <c r="F619">
        <v>117940</v>
      </c>
    </row>
    <row r="620" spans="1:6" x14ac:dyDescent="0.25">
      <c r="A620" s="105">
        <v>43792</v>
      </c>
      <c r="B620" s="106">
        <v>43792</v>
      </c>
      <c r="C620">
        <v>117910</v>
      </c>
      <c r="D620">
        <v>124070</v>
      </c>
      <c r="E620">
        <v>117880</v>
      </c>
      <c r="F620">
        <v>124020</v>
      </c>
    </row>
    <row r="621" spans="1:6" x14ac:dyDescent="0.25">
      <c r="A621" s="105">
        <v>43799</v>
      </c>
      <c r="B621" s="106">
        <v>43799</v>
      </c>
      <c r="C621">
        <v>124070</v>
      </c>
      <c r="D621">
        <v>127070</v>
      </c>
      <c r="E621">
        <v>123900</v>
      </c>
      <c r="F621">
        <v>127010</v>
      </c>
    </row>
    <row r="622" spans="1:6" x14ac:dyDescent="0.25">
      <c r="A622" s="105">
        <v>43806</v>
      </c>
      <c r="B622" s="106">
        <v>43806</v>
      </c>
      <c r="C622">
        <v>126960</v>
      </c>
      <c r="D622">
        <v>139050</v>
      </c>
      <c r="E622">
        <v>126900</v>
      </c>
      <c r="F622">
        <v>129010</v>
      </c>
    </row>
    <row r="623" spans="1:6" x14ac:dyDescent="0.25">
      <c r="A623" s="105">
        <v>43813</v>
      </c>
      <c r="B623" s="106">
        <v>43813</v>
      </c>
      <c r="C623">
        <v>128490</v>
      </c>
      <c r="D623">
        <v>129090</v>
      </c>
      <c r="E623">
        <v>125440</v>
      </c>
      <c r="F623">
        <v>128590</v>
      </c>
    </row>
    <row r="624" spans="1:6" x14ac:dyDescent="0.25">
      <c r="A624" s="105">
        <v>43820</v>
      </c>
      <c r="B624" s="106">
        <v>43820</v>
      </c>
      <c r="C624">
        <v>129420</v>
      </c>
      <c r="D624">
        <v>129890</v>
      </c>
      <c r="E624">
        <v>128500</v>
      </c>
      <c r="F624">
        <v>129760</v>
      </c>
    </row>
    <row r="625" spans="1:6" x14ac:dyDescent="0.25">
      <c r="A625" s="105">
        <v>43827</v>
      </c>
      <c r="B625" s="106">
        <v>43827</v>
      </c>
      <c r="C625">
        <v>129740</v>
      </c>
      <c r="D625">
        <v>129790</v>
      </c>
      <c r="E625">
        <v>129500</v>
      </c>
      <c r="F625">
        <v>129500</v>
      </c>
    </row>
    <row r="626" spans="1:6" x14ac:dyDescent="0.25">
      <c r="A626" s="105">
        <v>43834</v>
      </c>
      <c r="B626" s="106">
        <v>43834</v>
      </c>
      <c r="C626">
        <v>129590</v>
      </c>
      <c r="D626">
        <v>133890</v>
      </c>
      <c r="E626">
        <v>129500</v>
      </c>
      <c r="F626">
        <v>132090</v>
      </c>
    </row>
    <row r="627" spans="1:6" x14ac:dyDescent="0.25">
      <c r="A627" s="105">
        <v>43841</v>
      </c>
      <c r="B627" s="106">
        <v>43841</v>
      </c>
      <c r="C627">
        <v>131090</v>
      </c>
      <c r="D627">
        <v>132090</v>
      </c>
      <c r="E627">
        <v>130000</v>
      </c>
      <c r="F627">
        <v>131000</v>
      </c>
    </row>
    <row r="628" spans="1:6" x14ac:dyDescent="0.25">
      <c r="A628" s="105">
        <v>43848</v>
      </c>
      <c r="B628" s="106">
        <v>43848</v>
      </c>
      <c r="C628">
        <v>130580</v>
      </c>
      <c r="D628">
        <v>131090</v>
      </c>
      <c r="E628">
        <v>129500</v>
      </c>
      <c r="F628">
        <v>130000</v>
      </c>
    </row>
    <row r="629" spans="1:6" x14ac:dyDescent="0.25">
      <c r="A629" s="105">
        <v>43855</v>
      </c>
      <c r="B629" s="106">
        <v>43855</v>
      </c>
      <c r="C629">
        <v>132500</v>
      </c>
      <c r="D629">
        <v>134590</v>
      </c>
      <c r="E629">
        <v>130000</v>
      </c>
      <c r="F629">
        <v>134540</v>
      </c>
    </row>
    <row r="630" spans="1:6" x14ac:dyDescent="0.25">
      <c r="A630" s="105">
        <v>43862</v>
      </c>
      <c r="B630" s="106">
        <v>43862</v>
      </c>
      <c r="C630">
        <v>134550</v>
      </c>
      <c r="D630">
        <v>135090</v>
      </c>
      <c r="E630">
        <v>133800</v>
      </c>
      <c r="F630">
        <v>135060</v>
      </c>
    </row>
    <row r="631" spans="1:6" x14ac:dyDescent="0.25">
      <c r="A631" s="105">
        <v>43869</v>
      </c>
      <c r="B631" s="106">
        <v>43869</v>
      </c>
      <c r="C631">
        <v>135040</v>
      </c>
      <c r="D631">
        <v>138580</v>
      </c>
      <c r="E631">
        <v>135000</v>
      </c>
      <c r="F631">
        <v>138490</v>
      </c>
    </row>
    <row r="632" spans="1:6" x14ac:dyDescent="0.25">
      <c r="A632" s="105">
        <v>43876</v>
      </c>
      <c r="B632" s="106">
        <v>43876</v>
      </c>
      <c r="C632">
        <v>138540</v>
      </c>
      <c r="D632">
        <v>142080</v>
      </c>
      <c r="E632">
        <v>138490</v>
      </c>
      <c r="F632">
        <v>142030</v>
      </c>
    </row>
    <row r="633" spans="1:6" x14ac:dyDescent="0.25">
      <c r="A633" s="105">
        <v>43883</v>
      </c>
      <c r="B633" s="106">
        <v>43883</v>
      </c>
      <c r="C633">
        <v>142050</v>
      </c>
      <c r="D633">
        <v>157010</v>
      </c>
      <c r="E633">
        <v>141990</v>
      </c>
      <c r="F633">
        <v>157010</v>
      </c>
    </row>
    <row r="634" spans="1:6" x14ac:dyDescent="0.25">
      <c r="A634" s="105">
        <v>43890</v>
      </c>
      <c r="B634" s="106">
        <v>43890</v>
      </c>
      <c r="C634">
        <v>156960</v>
      </c>
      <c r="D634">
        <v>157010</v>
      </c>
      <c r="E634">
        <v>148910</v>
      </c>
      <c r="F634">
        <v>149950</v>
      </c>
    </row>
    <row r="635" spans="1:6" x14ac:dyDescent="0.25">
      <c r="A635" s="105">
        <v>43897</v>
      </c>
      <c r="B635" s="106">
        <v>43897</v>
      </c>
      <c r="C635">
        <v>149980</v>
      </c>
      <c r="D635">
        <v>152050</v>
      </c>
      <c r="E635">
        <v>148450</v>
      </c>
      <c r="F635">
        <v>148510</v>
      </c>
    </row>
    <row r="636" spans="1:6" x14ac:dyDescent="0.25">
      <c r="A636" s="105">
        <v>43904</v>
      </c>
      <c r="B636" s="106">
        <v>43904</v>
      </c>
      <c r="C636">
        <v>148540</v>
      </c>
      <c r="D636">
        <v>157550</v>
      </c>
      <c r="E636">
        <v>147000</v>
      </c>
      <c r="F636">
        <v>149030</v>
      </c>
    </row>
    <row r="637" spans="1:6" x14ac:dyDescent="0.25">
      <c r="A637" s="105">
        <v>43923</v>
      </c>
      <c r="B637" s="106">
        <v>43923</v>
      </c>
      <c r="C637">
        <v>148970</v>
      </c>
      <c r="D637">
        <v>149050</v>
      </c>
      <c r="E637">
        <v>148950</v>
      </c>
      <c r="F637">
        <v>148960</v>
      </c>
    </row>
    <row r="638" spans="1:6" x14ac:dyDescent="0.25">
      <c r="A638" s="105">
        <v>43925</v>
      </c>
      <c r="B638" s="106">
        <v>43925</v>
      </c>
      <c r="C638">
        <v>149020</v>
      </c>
      <c r="D638">
        <v>159050</v>
      </c>
      <c r="E638">
        <v>148950</v>
      </c>
      <c r="F638">
        <v>156090</v>
      </c>
    </row>
    <row r="639" spans="1:6" x14ac:dyDescent="0.25">
      <c r="A639" s="105">
        <v>43932</v>
      </c>
      <c r="B639" s="106">
        <v>43932</v>
      </c>
      <c r="C639">
        <v>156040</v>
      </c>
      <c r="D639">
        <v>156110</v>
      </c>
      <c r="E639">
        <v>155000</v>
      </c>
      <c r="F639">
        <v>155000</v>
      </c>
    </row>
    <row r="640" spans="1:6" x14ac:dyDescent="0.25">
      <c r="A640" s="105">
        <v>43939</v>
      </c>
      <c r="B640" s="106">
        <v>43939</v>
      </c>
      <c r="C640">
        <v>155090</v>
      </c>
      <c r="D640">
        <v>155110</v>
      </c>
      <c r="E640">
        <v>152500</v>
      </c>
      <c r="F640">
        <v>155030</v>
      </c>
    </row>
    <row r="641" spans="1:6" x14ac:dyDescent="0.25">
      <c r="A641" s="105">
        <v>43946</v>
      </c>
      <c r="B641" s="106">
        <v>43946</v>
      </c>
      <c r="C641">
        <v>155000</v>
      </c>
      <c r="D641">
        <v>156110</v>
      </c>
      <c r="E641">
        <v>155000</v>
      </c>
      <c r="F641">
        <v>156000</v>
      </c>
    </row>
    <row r="642" spans="1:6" x14ac:dyDescent="0.25">
      <c r="A642" s="105">
        <v>43953</v>
      </c>
      <c r="B642" s="106">
        <v>43953</v>
      </c>
      <c r="C642">
        <v>156030</v>
      </c>
      <c r="D642">
        <v>157110</v>
      </c>
      <c r="E642">
        <v>156000</v>
      </c>
      <c r="F642">
        <v>157000</v>
      </c>
    </row>
    <row r="643" spans="1:6" x14ac:dyDescent="0.25">
      <c r="A643" s="105">
        <v>43960</v>
      </c>
      <c r="B643" s="106">
        <v>43960</v>
      </c>
      <c r="C643">
        <v>157050</v>
      </c>
      <c r="D643">
        <v>168610</v>
      </c>
      <c r="E643">
        <v>157000</v>
      </c>
      <c r="F643">
        <v>168540</v>
      </c>
    </row>
    <row r="644" spans="1:6" x14ac:dyDescent="0.25">
      <c r="A644" s="105">
        <v>43967</v>
      </c>
      <c r="B644" s="106">
        <v>43967</v>
      </c>
      <c r="C644">
        <v>168580</v>
      </c>
      <c r="D644">
        <v>173110</v>
      </c>
      <c r="E644">
        <v>168000</v>
      </c>
      <c r="F644">
        <v>173050</v>
      </c>
    </row>
    <row r="645" spans="1:6" x14ac:dyDescent="0.25">
      <c r="A645" s="105">
        <v>43974</v>
      </c>
      <c r="B645" s="106">
        <v>43974</v>
      </c>
      <c r="C645">
        <v>173000</v>
      </c>
      <c r="D645">
        <v>173110</v>
      </c>
      <c r="E645">
        <v>170500</v>
      </c>
      <c r="F645">
        <v>170610</v>
      </c>
    </row>
    <row r="646" spans="1:6" x14ac:dyDescent="0.25">
      <c r="A646" s="105">
        <v>43981</v>
      </c>
      <c r="B646" s="106">
        <v>43981</v>
      </c>
      <c r="C646">
        <v>170500</v>
      </c>
      <c r="D646">
        <v>171110</v>
      </c>
      <c r="E646">
        <v>170500</v>
      </c>
      <c r="F646">
        <v>170700</v>
      </c>
    </row>
    <row r="647" spans="1:6" x14ac:dyDescent="0.25">
      <c r="A647" s="105">
        <v>43988</v>
      </c>
      <c r="B647" s="106">
        <v>43988</v>
      </c>
      <c r="C647">
        <v>170700</v>
      </c>
      <c r="D647">
        <v>177610</v>
      </c>
      <c r="E647">
        <v>169300</v>
      </c>
      <c r="F647">
        <v>177500</v>
      </c>
    </row>
    <row r="648" spans="1:6" x14ac:dyDescent="0.25">
      <c r="A648" s="105">
        <v>43995</v>
      </c>
      <c r="B648" s="106">
        <v>43995</v>
      </c>
      <c r="C648">
        <v>177610</v>
      </c>
      <c r="D648">
        <v>183610</v>
      </c>
      <c r="E648">
        <v>177500</v>
      </c>
      <c r="F648">
        <v>183500</v>
      </c>
    </row>
    <row r="649" spans="1:6" x14ac:dyDescent="0.25">
      <c r="A649" s="105">
        <v>44002</v>
      </c>
      <c r="B649" s="106">
        <v>44002</v>
      </c>
      <c r="C649">
        <v>183520</v>
      </c>
      <c r="D649">
        <v>195970</v>
      </c>
      <c r="E649">
        <v>183410</v>
      </c>
      <c r="F649">
        <v>188430</v>
      </c>
    </row>
    <row r="650" spans="1:6" x14ac:dyDescent="0.25">
      <c r="A650" s="105">
        <v>44009</v>
      </c>
      <c r="B650" s="106">
        <v>44009</v>
      </c>
      <c r="C650">
        <v>188450</v>
      </c>
      <c r="D650">
        <v>190520</v>
      </c>
      <c r="E650">
        <v>188410</v>
      </c>
      <c r="F650">
        <v>189520</v>
      </c>
    </row>
    <row r="651" spans="1:6" x14ac:dyDescent="0.25">
      <c r="A651" s="105">
        <v>44016</v>
      </c>
      <c r="B651" s="106">
        <v>44016</v>
      </c>
      <c r="C651">
        <v>189520</v>
      </c>
      <c r="D651">
        <v>222020</v>
      </c>
      <c r="E651">
        <v>189410</v>
      </c>
      <c r="F651">
        <v>222020</v>
      </c>
    </row>
    <row r="652" spans="1:6" x14ac:dyDescent="0.25">
      <c r="A652" s="105">
        <v>44023</v>
      </c>
      <c r="B652" s="106">
        <v>44023</v>
      </c>
      <c r="C652">
        <v>221930</v>
      </c>
      <c r="D652">
        <v>231020</v>
      </c>
      <c r="E652">
        <v>220410</v>
      </c>
      <c r="F652">
        <v>231020</v>
      </c>
    </row>
    <row r="653" spans="1:6" x14ac:dyDescent="0.25">
      <c r="A653" s="105">
        <v>44030</v>
      </c>
      <c r="B653" s="106">
        <v>44030</v>
      </c>
      <c r="C653">
        <v>230930</v>
      </c>
      <c r="D653">
        <v>231020</v>
      </c>
      <c r="E653">
        <v>202910</v>
      </c>
      <c r="F653">
        <v>202910</v>
      </c>
    </row>
    <row r="654" spans="1:6" x14ac:dyDescent="0.25">
      <c r="A654" s="105">
        <v>44037</v>
      </c>
      <c r="B654" s="106">
        <v>44037</v>
      </c>
      <c r="C654">
        <v>202930</v>
      </c>
      <c r="D654">
        <v>208020</v>
      </c>
      <c r="E654">
        <v>202910</v>
      </c>
      <c r="F654">
        <v>208020</v>
      </c>
    </row>
    <row r="655" spans="1:6" x14ac:dyDescent="0.25">
      <c r="A655" s="105">
        <v>44044</v>
      </c>
      <c r="B655" s="106">
        <v>44044</v>
      </c>
      <c r="C655">
        <v>207940</v>
      </c>
      <c r="D655">
        <v>230020</v>
      </c>
      <c r="E655">
        <v>207910</v>
      </c>
      <c r="F655">
        <v>230020</v>
      </c>
    </row>
    <row r="656" spans="1:6" x14ac:dyDescent="0.25">
      <c r="A656" s="105">
        <v>44052</v>
      </c>
      <c r="B656" s="106">
        <v>44052</v>
      </c>
      <c r="C656">
        <v>229980</v>
      </c>
      <c r="D656">
        <v>230020</v>
      </c>
      <c r="E656">
        <v>207910</v>
      </c>
      <c r="F656">
        <v>220500</v>
      </c>
    </row>
    <row r="657" spans="1:6" x14ac:dyDescent="0.25">
      <c r="A657" s="105">
        <v>44058</v>
      </c>
      <c r="B657" s="106">
        <v>44058</v>
      </c>
      <c r="C657">
        <v>220440</v>
      </c>
      <c r="D657">
        <v>225520</v>
      </c>
      <c r="E657">
        <v>218910</v>
      </c>
      <c r="F657">
        <v>225020</v>
      </c>
    </row>
    <row r="658" spans="1:6" x14ac:dyDescent="0.25">
      <c r="A658" s="105">
        <v>44065</v>
      </c>
      <c r="B658" s="106">
        <v>44065</v>
      </c>
      <c r="C658">
        <v>224970</v>
      </c>
      <c r="D658">
        <v>231020</v>
      </c>
      <c r="E658">
        <v>224710</v>
      </c>
      <c r="F658">
        <v>231020</v>
      </c>
    </row>
    <row r="659" spans="1:6" x14ac:dyDescent="0.25">
      <c r="A659" s="105">
        <v>44073</v>
      </c>
      <c r="B659" s="106">
        <v>44073</v>
      </c>
      <c r="C659">
        <v>231020</v>
      </c>
      <c r="D659">
        <v>234020</v>
      </c>
      <c r="E659">
        <v>224410</v>
      </c>
      <c r="F659">
        <v>224520</v>
      </c>
    </row>
    <row r="660" spans="1:6" x14ac:dyDescent="0.25">
      <c r="A660" s="105">
        <v>44079</v>
      </c>
      <c r="B660" s="106">
        <v>44079</v>
      </c>
      <c r="C660">
        <v>224450</v>
      </c>
      <c r="D660">
        <v>228020</v>
      </c>
      <c r="E660">
        <v>224410</v>
      </c>
      <c r="F660">
        <v>228000</v>
      </c>
    </row>
    <row r="661" spans="1:6" x14ac:dyDescent="0.25">
      <c r="A661" s="105">
        <v>44086</v>
      </c>
      <c r="B661" s="106">
        <v>44086</v>
      </c>
      <c r="C661">
        <v>228020</v>
      </c>
      <c r="D661">
        <v>268560</v>
      </c>
      <c r="E661">
        <v>227910</v>
      </c>
      <c r="F661">
        <v>267970</v>
      </c>
    </row>
    <row r="662" spans="1:6" x14ac:dyDescent="0.25">
      <c r="A662" s="105">
        <v>44093</v>
      </c>
      <c r="B662" s="106">
        <v>44093</v>
      </c>
      <c r="C662">
        <v>268060</v>
      </c>
      <c r="D662">
        <v>278060</v>
      </c>
      <c r="E662">
        <v>264450</v>
      </c>
      <c r="F662">
        <v>277970</v>
      </c>
    </row>
    <row r="663" spans="1:6" x14ac:dyDescent="0.25">
      <c r="A663" s="105">
        <v>44100</v>
      </c>
      <c r="B663" s="106">
        <v>44100</v>
      </c>
      <c r="C663">
        <v>278020</v>
      </c>
      <c r="D663">
        <v>289560</v>
      </c>
      <c r="E663">
        <v>277950</v>
      </c>
      <c r="F663">
        <v>289040</v>
      </c>
    </row>
    <row r="664" spans="1:6" x14ac:dyDescent="0.25">
      <c r="A664" s="105">
        <v>44107</v>
      </c>
      <c r="B664" s="106">
        <v>44107</v>
      </c>
      <c r="C664">
        <v>289060</v>
      </c>
      <c r="D664">
        <v>292060</v>
      </c>
      <c r="E664">
        <v>269450</v>
      </c>
      <c r="F664">
        <v>291980</v>
      </c>
    </row>
    <row r="665" spans="1:6" x14ac:dyDescent="0.25">
      <c r="A665" s="105">
        <v>44114</v>
      </c>
      <c r="B665" s="106">
        <v>44114</v>
      </c>
      <c r="C665">
        <v>292000</v>
      </c>
      <c r="D665">
        <v>317060</v>
      </c>
      <c r="E665">
        <v>291950</v>
      </c>
      <c r="F665">
        <v>317040</v>
      </c>
    </row>
    <row r="666" spans="1:6" x14ac:dyDescent="0.25">
      <c r="A666" s="105">
        <v>44122</v>
      </c>
      <c r="B666" s="106">
        <v>44122</v>
      </c>
      <c r="C666">
        <v>317030</v>
      </c>
      <c r="D666">
        <v>320060</v>
      </c>
      <c r="E666">
        <v>274450</v>
      </c>
      <c r="F666">
        <v>293750</v>
      </c>
    </row>
    <row r="667" spans="1:6" x14ac:dyDescent="0.25">
      <c r="A667" s="105">
        <v>44128</v>
      </c>
      <c r="B667" s="106">
        <v>44128</v>
      </c>
      <c r="C667">
        <v>293820</v>
      </c>
      <c r="D667">
        <v>293860</v>
      </c>
      <c r="E667">
        <v>277450</v>
      </c>
      <c r="F667">
        <v>277500</v>
      </c>
    </row>
    <row r="668" spans="1:6" x14ac:dyDescent="0.25">
      <c r="A668" s="105">
        <v>44135</v>
      </c>
      <c r="B668" s="106">
        <v>44135</v>
      </c>
      <c r="C668">
        <v>277260</v>
      </c>
      <c r="D668">
        <v>289360</v>
      </c>
      <c r="E668">
        <v>263450</v>
      </c>
      <c r="F668">
        <v>263550</v>
      </c>
    </row>
    <row r="669" spans="1:6" x14ac:dyDescent="0.25">
      <c r="A669" s="105">
        <v>44142</v>
      </c>
      <c r="B669" s="106">
        <v>44142</v>
      </c>
      <c r="C669">
        <v>245050</v>
      </c>
      <c r="D669">
        <v>271060</v>
      </c>
      <c r="E669">
        <v>228850</v>
      </c>
      <c r="F669">
        <v>268520</v>
      </c>
    </row>
    <row r="670" spans="1:6" x14ac:dyDescent="0.25">
      <c r="A670" s="105">
        <v>44149</v>
      </c>
      <c r="B670" s="106">
        <v>44149</v>
      </c>
      <c r="C670">
        <v>268550</v>
      </c>
      <c r="D670">
        <v>269560</v>
      </c>
      <c r="E670">
        <v>256150</v>
      </c>
      <c r="F670">
        <v>256200</v>
      </c>
    </row>
    <row r="671" spans="1:6" x14ac:dyDescent="0.25">
      <c r="A671" s="105">
        <v>44156</v>
      </c>
      <c r="B671" s="106">
        <v>44156</v>
      </c>
      <c r="C671">
        <v>256250</v>
      </c>
      <c r="D671">
        <v>260560</v>
      </c>
      <c r="E671">
        <v>247460</v>
      </c>
      <c r="F671">
        <v>247570</v>
      </c>
    </row>
    <row r="672" spans="1:6" x14ac:dyDescent="0.25">
      <c r="A672" s="105">
        <v>44163</v>
      </c>
      <c r="B672" s="106">
        <v>44163</v>
      </c>
      <c r="C672">
        <v>247560</v>
      </c>
      <c r="D672">
        <v>256270</v>
      </c>
      <c r="E672">
        <v>243950</v>
      </c>
      <c r="F672">
        <v>254680</v>
      </c>
    </row>
    <row r="673" spans="1:6" x14ac:dyDescent="0.25">
      <c r="A673" s="105">
        <v>44170</v>
      </c>
      <c r="B673" s="106">
        <v>44170</v>
      </c>
      <c r="C673">
        <v>254710</v>
      </c>
      <c r="D673">
        <v>261250</v>
      </c>
      <c r="E673">
        <v>254670</v>
      </c>
      <c r="F673">
        <v>260650</v>
      </c>
    </row>
    <row r="674" spans="1:6" x14ac:dyDescent="0.25">
      <c r="A674" s="105">
        <v>44177</v>
      </c>
      <c r="B674" s="106">
        <v>44177</v>
      </c>
      <c r="C674">
        <v>260750</v>
      </c>
      <c r="D674">
        <v>260750</v>
      </c>
      <c r="E674">
        <v>256440</v>
      </c>
      <c r="F674">
        <v>258020</v>
      </c>
    </row>
    <row r="675" spans="1:6" x14ac:dyDescent="0.25">
      <c r="A675" s="105">
        <v>44184</v>
      </c>
      <c r="B675" s="106">
        <v>44184</v>
      </c>
      <c r="C675">
        <v>257440</v>
      </c>
      <c r="D675">
        <v>262050</v>
      </c>
      <c r="E675">
        <v>252940</v>
      </c>
      <c r="F675">
        <v>258620</v>
      </c>
    </row>
    <row r="676" spans="1:6" x14ac:dyDescent="0.25">
      <c r="A676" s="105">
        <v>44191</v>
      </c>
      <c r="B676" s="106">
        <v>44191</v>
      </c>
      <c r="C676">
        <v>258570</v>
      </c>
      <c r="D676">
        <v>258650</v>
      </c>
      <c r="E676">
        <v>256840</v>
      </c>
      <c r="F676">
        <v>257010</v>
      </c>
    </row>
    <row r="677" spans="1:6" x14ac:dyDescent="0.25">
      <c r="A677" s="105">
        <v>44198</v>
      </c>
      <c r="B677" s="106">
        <v>44198</v>
      </c>
      <c r="C677">
        <v>256990</v>
      </c>
      <c r="D677">
        <v>259050</v>
      </c>
      <c r="E677">
        <v>255440</v>
      </c>
      <c r="F677">
        <v>255510</v>
      </c>
    </row>
    <row r="678" spans="1:6" x14ac:dyDescent="0.25">
      <c r="A678" s="105">
        <v>44205</v>
      </c>
      <c r="B678" s="106">
        <v>44205</v>
      </c>
      <c r="C678">
        <v>255550</v>
      </c>
      <c r="D678">
        <v>255550</v>
      </c>
      <c r="E678">
        <v>239440</v>
      </c>
      <c r="F678">
        <v>239530</v>
      </c>
    </row>
    <row r="679" spans="1:6" x14ac:dyDescent="0.25">
      <c r="A679" s="105">
        <v>44212</v>
      </c>
      <c r="B679" s="106">
        <v>44212</v>
      </c>
      <c r="C679">
        <v>239540</v>
      </c>
      <c r="D679">
        <v>239540</v>
      </c>
      <c r="E679">
        <v>203860</v>
      </c>
      <c r="F679">
        <v>226550</v>
      </c>
    </row>
    <row r="680" spans="1:6" x14ac:dyDescent="0.25">
      <c r="A680" s="105">
        <v>44219</v>
      </c>
      <c r="B680" s="106">
        <v>44219</v>
      </c>
      <c r="C680">
        <v>226530</v>
      </c>
      <c r="D680">
        <v>234150</v>
      </c>
      <c r="E680">
        <v>224240</v>
      </c>
      <c r="F680">
        <v>232110</v>
      </c>
    </row>
    <row r="681" spans="1:6" x14ac:dyDescent="0.25">
      <c r="A681" s="105">
        <v>44226</v>
      </c>
      <c r="B681" s="106">
        <v>44226</v>
      </c>
      <c r="C681">
        <v>232050</v>
      </c>
      <c r="D681">
        <v>239250</v>
      </c>
      <c r="E681">
        <v>232040</v>
      </c>
      <c r="F681">
        <v>237470</v>
      </c>
    </row>
    <row r="682" spans="1:6" x14ac:dyDescent="0.25">
      <c r="A682" s="105">
        <v>44233</v>
      </c>
      <c r="B682" s="106">
        <v>44233</v>
      </c>
      <c r="C682">
        <v>237520</v>
      </c>
      <c r="D682">
        <v>247050</v>
      </c>
      <c r="E682">
        <v>236940</v>
      </c>
      <c r="F682">
        <v>246960</v>
      </c>
    </row>
    <row r="683" spans="1:6" x14ac:dyDescent="0.25">
      <c r="A683" s="105">
        <v>44240</v>
      </c>
      <c r="B683" s="106">
        <v>44240</v>
      </c>
      <c r="C683">
        <v>247040</v>
      </c>
      <c r="D683">
        <v>253620</v>
      </c>
      <c r="E683">
        <v>246940</v>
      </c>
      <c r="F683">
        <v>251710</v>
      </c>
    </row>
    <row r="684" spans="1:6" x14ac:dyDescent="0.25">
      <c r="A684" s="105">
        <v>44247</v>
      </c>
      <c r="B684" s="106">
        <v>44247</v>
      </c>
      <c r="C684">
        <v>251750</v>
      </c>
      <c r="D684">
        <v>252520</v>
      </c>
      <c r="E684">
        <v>241790</v>
      </c>
      <c r="F684">
        <v>248210</v>
      </c>
    </row>
    <row r="685" spans="1:6" x14ac:dyDescent="0.25">
      <c r="A685" s="105">
        <v>44254</v>
      </c>
      <c r="B685" s="106">
        <v>44254</v>
      </c>
      <c r="C685">
        <v>248150</v>
      </c>
      <c r="D685">
        <v>253720</v>
      </c>
      <c r="E685">
        <v>244280</v>
      </c>
      <c r="F685">
        <v>246610</v>
      </c>
    </row>
    <row r="686" spans="1:6" x14ac:dyDescent="0.25">
      <c r="A686" s="105">
        <v>44261</v>
      </c>
      <c r="B686" s="106">
        <v>44261</v>
      </c>
      <c r="C686">
        <v>246580</v>
      </c>
      <c r="D686">
        <v>246770</v>
      </c>
      <c r="E686">
        <v>239850</v>
      </c>
      <c r="F686">
        <v>242420</v>
      </c>
    </row>
    <row r="687" spans="1:6" x14ac:dyDescent="0.25">
      <c r="A687" s="105">
        <v>44268</v>
      </c>
      <c r="B687" s="106">
        <v>44268</v>
      </c>
      <c r="C687">
        <v>242400</v>
      </c>
      <c r="D687">
        <v>243850</v>
      </c>
      <c r="E687">
        <v>239100</v>
      </c>
      <c r="F687">
        <v>239550</v>
      </c>
    </row>
    <row r="688" spans="1:6" x14ac:dyDescent="0.25">
      <c r="A688" s="105">
        <v>44282</v>
      </c>
      <c r="B688" s="106">
        <v>44282</v>
      </c>
      <c r="C688">
        <v>239640</v>
      </c>
      <c r="D688">
        <v>257120</v>
      </c>
      <c r="E688">
        <v>239550</v>
      </c>
      <c r="F688">
        <v>252100</v>
      </c>
    </row>
    <row r="689" spans="1:6" x14ac:dyDescent="0.25">
      <c r="A689" s="105">
        <v>44289</v>
      </c>
      <c r="B689" s="106">
        <v>44289</v>
      </c>
      <c r="C689">
        <v>252010</v>
      </c>
      <c r="D689">
        <v>252100</v>
      </c>
      <c r="E689">
        <v>242630</v>
      </c>
      <c r="F689">
        <v>244660</v>
      </c>
    </row>
    <row r="690" spans="1:6" x14ac:dyDescent="0.25">
      <c r="A690" s="105">
        <v>44296</v>
      </c>
      <c r="B690" s="106">
        <v>44296</v>
      </c>
      <c r="C690">
        <v>242890</v>
      </c>
      <c r="D690">
        <v>243930</v>
      </c>
      <c r="E690">
        <v>239860</v>
      </c>
      <c r="F690">
        <v>239870</v>
      </c>
    </row>
    <row r="691" spans="1:6" x14ac:dyDescent="0.25">
      <c r="A691" s="105">
        <v>44303</v>
      </c>
      <c r="B691" s="106">
        <v>44303</v>
      </c>
      <c r="C691">
        <v>239930</v>
      </c>
      <c r="D691">
        <v>240000</v>
      </c>
      <c r="E691">
        <v>233280</v>
      </c>
      <c r="F691">
        <v>233300</v>
      </c>
    </row>
    <row r="692" spans="1:6" x14ac:dyDescent="0.25">
      <c r="A692" s="105">
        <v>44310</v>
      </c>
      <c r="B692" s="106">
        <v>44310</v>
      </c>
      <c r="C692">
        <v>233350</v>
      </c>
      <c r="D692">
        <v>234090</v>
      </c>
      <c r="E692">
        <v>232310</v>
      </c>
      <c r="F692">
        <v>232310</v>
      </c>
    </row>
    <row r="693" spans="1:6" x14ac:dyDescent="0.25">
      <c r="A693" s="105">
        <v>44317</v>
      </c>
      <c r="B693" s="106">
        <v>44317</v>
      </c>
      <c r="C693">
        <v>232340</v>
      </c>
      <c r="D693">
        <v>232420</v>
      </c>
      <c r="E693">
        <v>206210</v>
      </c>
      <c r="F693">
        <v>206480</v>
      </c>
    </row>
    <row r="694" spans="1:6" x14ac:dyDescent="0.25">
      <c r="A694" s="105">
        <v>44324</v>
      </c>
      <c r="B694" s="106">
        <v>44324</v>
      </c>
      <c r="C694">
        <v>206390</v>
      </c>
      <c r="D694">
        <v>223410</v>
      </c>
      <c r="E694">
        <v>206370</v>
      </c>
      <c r="F694">
        <v>219750</v>
      </c>
    </row>
    <row r="695" spans="1:6" x14ac:dyDescent="0.25">
      <c r="A695" s="105">
        <v>44331</v>
      </c>
      <c r="B695" s="106">
        <v>44331</v>
      </c>
      <c r="C695">
        <v>220760</v>
      </c>
      <c r="D695">
        <v>225380</v>
      </c>
      <c r="E695">
        <v>216080</v>
      </c>
      <c r="F695">
        <v>223000</v>
      </c>
    </row>
    <row r="696" spans="1:6" x14ac:dyDescent="0.25">
      <c r="A696" s="105">
        <v>44338</v>
      </c>
      <c r="B696" s="106">
        <v>44338</v>
      </c>
      <c r="C696">
        <v>222980</v>
      </c>
      <c r="D696">
        <v>226570</v>
      </c>
      <c r="E696">
        <v>222930</v>
      </c>
      <c r="F696">
        <v>226470</v>
      </c>
    </row>
    <row r="697" spans="1:6" x14ac:dyDescent="0.25">
      <c r="A697" s="105">
        <v>44345</v>
      </c>
      <c r="B697" s="106">
        <v>44345</v>
      </c>
      <c r="C697">
        <v>226560</v>
      </c>
      <c r="D697">
        <v>238660</v>
      </c>
      <c r="E697">
        <v>226460</v>
      </c>
      <c r="F697">
        <v>234330</v>
      </c>
    </row>
    <row r="698" spans="1:6" x14ac:dyDescent="0.25">
      <c r="A698" s="105">
        <v>44354</v>
      </c>
      <c r="B698" s="106">
        <v>44354</v>
      </c>
      <c r="C698">
        <v>234340</v>
      </c>
      <c r="D698">
        <v>241550</v>
      </c>
      <c r="E698">
        <v>234240</v>
      </c>
      <c r="F698">
        <v>239230</v>
      </c>
    </row>
    <row r="699" spans="1:6" x14ac:dyDescent="0.25">
      <c r="A699" s="105">
        <v>44359</v>
      </c>
      <c r="B699" s="106">
        <v>44359</v>
      </c>
      <c r="C699">
        <v>236740</v>
      </c>
      <c r="D699">
        <v>249050</v>
      </c>
      <c r="E699">
        <v>236140</v>
      </c>
      <c r="F699">
        <v>244290</v>
      </c>
    </row>
    <row r="700" spans="1:6" x14ac:dyDescent="0.25">
      <c r="A700" s="105">
        <v>44366</v>
      </c>
      <c r="B700" s="106">
        <v>44366</v>
      </c>
      <c r="C700">
        <v>244510</v>
      </c>
      <c r="D700">
        <v>244640</v>
      </c>
      <c r="E700">
        <v>234690</v>
      </c>
      <c r="F700">
        <v>241890</v>
      </c>
    </row>
    <row r="701" spans="1:6" x14ac:dyDescent="0.25">
      <c r="A701" s="105">
        <v>44373</v>
      </c>
      <c r="B701" s="106">
        <v>44373</v>
      </c>
      <c r="C701">
        <v>244500</v>
      </c>
      <c r="D701">
        <v>254130</v>
      </c>
      <c r="E701">
        <v>242290</v>
      </c>
      <c r="F701">
        <v>251510</v>
      </c>
    </row>
    <row r="702" spans="1:6" x14ac:dyDescent="0.25">
      <c r="A702" s="105">
        <v>44380</v>
      </c>
      <c r="B702" s="106">
        <v>44380</v>
      </c>
      <c r="C702">
        <v>251490</v>
      </c>
      <c r="D702">
        <v>254640</v>
      </c>
      <c r="E702">
        <v>239990</v>
      </c>
      <c r="F702">
        <v>250190</v>
      </c>
    </row>
    <row r="703" spans="1:6" x14ac:dyDescent="0.25">
      <c r="A703" s="105">
        <v>44387</v>
      </c>
      <c r="B703" s="106">
        <v>44387</v>
      </c>
      <c r="C703">
        <v>250310</v>
      </c>
      <c r="D703">
        <v>250340</v>
      </c>
      <c r="E703">
        <v>244990</v>
      </c>
      <c r="F703">
        <v>246990</v>
      </c>
    </row>
    <row r="704" spans="1:6" x14ac:dyDescent="0.25">
      <c r="A704" s="105">
        <v>44394</v>
      </c>
      <c r="B704" s="106">
        <v>44394</v>
      </c>
      <c r="C704">
        <v>247490</v>
      </c>
      <c r="D704">
        <v>248340</v>
      </c>
      <c r="E704">
        <v>244090</v>
      </c>
      <c r="F704">
        <v>246280</v>
      </c>
    </row>
    <row r="705" spans="1:6" x14ac:dyDescent="0.25">
      <c r="A705" s="105">
        <v>44401</v>
      </c>
      <c r="B705" s="106">
        <v>44401</v>
      </c>
      <c r="C705">
        <v>246310</v>
      </c>
      <c r="D705">
        <v>256240</v>
      </c>
      <c r="E705">
        <v>246190</v>
      </c>
      <c r="F705">
        <v>255990</v>
      </c>
    </row>
    <row r="706" spans="1:6" x14ac:dyDescent="0.25">
      <c r="A706" s="105">
        <v>44408</v>
      </c>
      <c r="B706" s="106">
        <v>44408</v>
      </c>
      <c r="C706">
        <v>260270</v>
      </c>
      <c r="D706">
        <v>269940</v>
      </c>
      <c r="E706">
        <v>254290</v>
      </c>
      <c r="F706">
        <v>256190</v>
      </c>
    </row>
    <row r="707" spans="1:6" x14ac:dyDescent="0.25">
      <c r="A707" s="105">
        <v>44415</v>
      </c>
      <c r="B707" s="106">
        <v>44415</v>
      </c>
      <c r="C707">
        <v>254240</v>
      </c>
      <c r="D707">
        <v>267640</v>
      </c>
      <c r="E707">
        <v>252390</v>
      </c>
      <c r="F707">
        <v>264290</v>
      </c>
    </row>
    <row r="708" spans="1:6" x14ac:dyDescent="0.25">
      <c r="A708" s="105">
        <v>44422</v>
      </c>
      <c r="B708" s="106">
        <v>44422</v>
      </c>
      <c r="C708">
        <v>263240</v>
      </c>
      <c r="D708">
        <v>269540</v>
      </c>
      <c r="E708">
        <v>262590</v>
      </c>
      <c r="F708">
        <v>268990</v>
      </c>
    </row>
    <row r="709" spans="1:6" x14ac:dyDescent="0.25">
      <c r="A709" s="105">
        <v>44429</v>
      </c>
      <c r="B709" s="106">
        <v>44429</v>
      </c>
      <c r="C709">
        <v>269080</v>
      </c>
      <c r="D709">
        <v>280940</v>
      </c>
      <c r="E709">
        <v>268990</v>
      </c>
      <c r="F709">
        <v>278990</v>
      </c>
    </row>
    <row r="710" spans="1:6" x14ac:dyDescent="0.25">
      <c r="A710" s="105">
        <v>44436</v>
      </c>
      <c r="B710" s="106">
        <v>44436</v>
      </c>
      <c r="C710">
        <v>282390</v>
      </c>
      <c r="D710">
        <v>283740</v>
      </c>
      <c r="E710">
        <v>269350</v>
      </c>
      <c r="F710">
        <v>272910</v>
      </c>
    </row>
    <row r="711" spans="1:6" x14ac:dyDescent="0.25">
      <c r="A711" s="105">
        <v>44443</v>
      </c>
      <c r="B711" s="106">
        <v>44443</v>
      </c>
      <c r="C711">
        <v>272870</v>
      </c>
      <c r="D711">
        <v>279010</v>
      </c>
      <c r="E711">
        <v>269660</v>
      </c>
      <c r="F711">
        <v>278270</v>
      </c>
    </row>
    <row r="712" spans="1:6" x14ac:dyDescent="0.25">
      <c r="A712" s="105">
        <v>44450</v>
      </c>
      <c r="B712" s="106">
        <v>44450</v>
      </c>
      <c r="C712">
        <v>278810</v>
      </c>
      <c r="D712">
        <v>278810</v>
      </c>
      <c r="E712">
        <v>269050</v>
      </c>
      <c r="F712">
        <v>274460</v>
      </c>
    </row>
    <row r="713" spans="1:6" x14ac:dyDescent="0.25">
      <c r="A713" s="105">
        <v>44457</v>
      </c>
      <c r="B713" s="106">
        <v>44457</v>
      </c>
      <c r="C713">
        <v>276010</v>
      </c>
      <c r="D713">
        <v>276810</v>
      </c>
      <c r="E713">
        <v>272850</v>
      </c>
      <c r="F713">
        <v>276810</v>
      </c>
    </row>
    <row r="714" spans="1:6" x14ac:dyDescent="0.25">
      <c r="A714" s="105">
        <v>44464</v>
      </c>
      <c r="B714" s="106">
        <v>44464</v>
      </c>
      <c r="C714">
        <v>276510</v>
      </c>
      <c r="D714">
        <v>284710</v>
      </c>
      <c r="E714">
        <v>274850</v>
      </c>
      <c r="F714">
        <v>284710</v>
      </c>
    </row>
    <row r="715" spans="1:6" x14ac:dyDescent="0.25">
      <c r="A715" s="105">
        <v>44471</v>
      </c>
      <c r="B715" s="106">
        <v>44471</v>
      </c>
      <c r="C715">
        <v>282980</v>
      </c>
      <c r="D715">
        <v>284710</v>
      </c>
      <c r="E715">
        <v>277550</v>
      </c>
      <c r="F715">
        <v>279320</v>
      </c>
    </row>
    <row r="716" spans="1:6" x14ac:dyDescent="0.25">
      <c r="A716" s="105">
        <v>44478</v>
      </c>
      <c r="B716" s="106">
        <v>44478</v>
      </c>
      <c r="C716">
        <v>279280</v>
      </c>
      <c r="D716">
        <v>279380</v>
      </c>
      <c r="E716">
        <v>269900</v>
      </c>
      <c r="F716">
        <v>270870</v>
      </c>
    </row>
    <row r="717" spans="1:6" x14ac:dyDescent="0.25">
      <c r="A717" s="105">
        <v>44485</v>
      </c>
      <c r="B717" s="106">
        <v>44485</v>
      </c>
      <c r="C717">
        <v>272870</v>
      </c>
      <c r="D717">
        <v>275380</v>
      </c>
      <c r="E717">
        <v>271100</v>
      </c>
      <c r="F717">
        <v>274150</v>
      </c>
    </row>
    <row r="718" spans="1:6" x14ac:dyDescent="0.25">
      <c r="A718" s="105">
        <v>44492</v>
      </c>
      <c r="B718" s="106">
        <v>44492</v>
      </c>
      <c r="C718">
        <v>274180</v>
      </c>
      <c r="D718">
        <v>278080</v>
      </c>
      <c r="E718">
        <v>273900</v>
      </c>
      <c r="F718">
        <v>276570</v>
      </c>
    </row>
    <row r="719" spans="1:6" x14ac:dyDescent="0.25">
      <c r="A719" s="105">
        <v>44499</v>
      </c>
      <c r="B719" s="106">
        <v>44499</v>
      </c>
      <c r="C719">
        <v>276670</v>
      </c>
      <c r="D719">
        <v>279280</v>
      </c>
      <c r="E719">
        <v>274100</v>
      </c>
      <c r="F719">
        <v>276510</v>
      </c>
    </row>
    <row r="720" spans="1:6" x14ac:dyDescent="0.25">
      <c r="A720" s="105">
        <v>44506</v>
      </c>
      <c r="B720" s="106">
        <v>44506</v>
      </c>
      <c r="C720">
        <v>277390</v>
      </c>
      <c r="D720">
        <v>284480</v>
      </c>
      <c r="E720">
        <v>277200</v>
      </c>
      <c r="F720">
        <v>284240</v>
      </c>
    </row>
    <row r="721" spans="1:6" x14ac:dyDescent="0.25">
      <c r="A721" s="105">
        <v>44513</v>
      </c>
      <c r="B721" s="106">
        <v>44513</v>
      </c>
      <c r="C721">
        <v>284230</v>
      </c>
      <c r="D721">
        <v>287480</v>
      </c>
      <c r="E721">
        <v>269700</v>
      </c>
      <c r="F721">
        <v>278980</v>
      </c>
    </row>
    <row r="722" spans="1:6" x14ac:dyDescent="0.25">
      <c r="A722" s="105">
        <v>44520</v>
      </c>
      <c r="B722" s="106">
        <v>44520</v>
      </c>
      <c r="C722">
        <v>279170</v>
      </c>
      <c r="D722">
        <v>292600</v>
      </c>
      <c r="E722">
        <v>279130</v>
      </c>
      <c r="F722">
        <v>288080</v>
      </c>
    </row>
    <row r="723" spans="1:6" x14ac:dyDescent="0.25">
      <c r="A723" s="105">
        <v>44527</v>
      </c>
      <c r="B723" s="106">
        <v>44527</v>
      </c>
      <c r="C723">
        <v>288380</v>
      </c>
      <c r="D723">
        <v>292900</v>
      </c>
      <c r="E723">
        <v>260230</v>
      </c>
      <c r="F723">
        <v>273240</v>
      </c>
    </row>
    <row r="724" spans="1:6" x14ac:dyDescent="0.25">
      <c r="A724" s="105">
        <v>44534</v>
      </c>
      <c r="B724" s="106">
        <v>44534</v>
      </c>
      <c r="C724">
        <v>273260</v>
      </c>
      <c r="D724">
        <v>280230</v>
      </c>
      <c r="E724">
        <v>273130</v>
      </c>
      <c r="F724">
        <v>277040</v>
      </c>
    </row>
    <row r="725" spans="1:6" x14ac:dyDescent="0.25">
      <c r="A725" s="105">
        <v>44541</v>
      </c>
      <c r="B725" s="106">
        <v>44541</v>
      </c>
      <c r="C725">
        <v>277070</v>
      </c>
      <c r="D725">
        <v>277160</v>
      </c>
      <c r="E725">
        <v>274050</v>
      </c>
      <c r="F725">
        <v>274170</v>
      </c>
    </row>
    <row r="726" spans="1:6" x14ac:dyDescent="0.25">
      <c r="A726" s="105">
        <v>44548</v>
      </c>
      <c r="B726" s="106">
        <v>44548</v>
      </c>
      <c r="C726">
        <v>274220</v>
      </c>
      <c r="D726">
        <v>274420</v>
      </c>
      <c r="E726">
        <v>272850</v>
      </c>
      <c r="F726">
        <v>274020</v>
      </c>
    </row>
    <row r="727" spans="1:6" x14ac:dyDescent="0.25">
      <c r="A727" s="105">
        <v>44555</v>
      </c>
      <c r="B727" s="106">
        <v>44555</v>
      </c>
      <c r="C727">
        <v>273930</v>
      </c>
      <c r="D727">
        <v>274420</v>
      </c>
      <c r="E727">
        <v>273790</v>
      </c>
      <c r="F727">
        <v>273880</v>
      </c>
    </row>
    <row r="728" spans="1:6" x14ac:dyDescent="0.25">
      <c r="A728" s="105">
        <v>44562</v>
      </c>
      <c r="B728" s="106">
        <v>44562</v>
      </c>
      <c r="C728">
        <v>273810</v>
      </c>
      <c r="D728">
        <v>273990</v>
      </c>
      <c r="E728">
        <v>269740</v>
      </c>
      <c r="F728">
        <v>269900</v>
      </c>
    </row>
    <row r="729" spans="1:6" x14ac:dyDescent="0.25">
      <c r="A729" s="105">
        <v>44569</v>
      </c>
      <c r="B729" s="106">
        <v>44569</v>
      </c>
      <c r="C729">
        <v>269880</v>
      </c>
      <c r="D729">
        <v>269900</v>
      </c>
      <c r="E729">
        <v>266510</v>
      </c>
      <c r="F729">
        <v>266620</v>
      </c>
    </row>
    <row r="730" spans="1:6" x14ac:dyDescent="0.25">
      <c r="A730" s="105">
        <v>44576</v>
      </c>
      <c r="B730" s="106">
        <v>44576</v>
      </c>
      <c r="C730">
        <v>266670</v>
      </c>
      <c r="D730">
        <v>276590</v>
      </c>
      <c r="E730">
        <v>264990</v>
      </c>
      <c r="F730">
        <v>275250</v>
      </c>
    </row>
    <row r="731" spans="1:6" x14ac:dyDescent="0.25">
      <c r="A731" s="105">
        <v>44583</v>
      </c>
      <c r="B731" s="106">
        <v>44583</v>
      </c>
      <c r="C731">
        <v>275950</v>
      </c>
      <c r="D731">
        <v>281400</v>
      </c>
      <c r="E731">
        <v>274350</v>
      </c>
      <c r="F731">
        <v>277710</v>
      </c>
    </row>
    <row r="732" spans="1:6" x14ac:dyDescent="0.25">
      <c r="A732" s="105">
        <v>44590</v>
      </c>
      <c r="B732" s="106">
        <v>44590</v>
      </c>
      <c r="C732">
        <v>282080</v>
      </c>
      <c r="D732">
        <v>282800</v>
      </c>
      <c r="E732">
        <v>271960</v>
      </c>
      <c r="F732">
        <v>272650</v>
      </c>
    </row>
    <row r="733" spans="1:6" x14ac:dyDescent="0.25">
      <c r="A733" s="105">
        <v>44597</v>
      </c>
      <c r="B733" s="106">
        <v>44597</v>
      </c>
      <c r="C733">
        <v>268730</v>
      </c>
      <c r="D733">
        <v>268900</v>
      </c>
      <c r="E733">
        <v>259250</v>
      </c>
      <c r="F733">
        <v>262270</v>
      </c>
    </row>
    <row r="734" spans="1:6" x14ac:dyDescent="0.25">
      <c r="A734" s="105">
        <v>44604</v>
      </c>
      <c r="B734" s="106">
        <v>44604</v>
      </c>
      <c r="C734">
        <v>262190</v>
      </c>
      <c r="D734">
        <v>270860</v>
      </c>
      <c r="E734">
        <v>262150</v>
      </c>
      <c r="F734">
        <v>263290</v>
      </c>
    </row>
    <row r="735" spans="1:6" x14ac:dyDescent="0.25">
      <c r="A735" s="105">
        <v>44611</v>
      </c>
      <c r="B735" s="106">
        <v>44611</v>
      </c>
      <c r="C735">
        <v>263120</v>
      </c>
      <c r="D735">
        <v>263120</v>
      </c>
      <c r="E735">
        <v>254050</v>
      </c>
      <c r="F735">
        <v>261440</v>
      </c>
    </row>
    <row r="736" spans="1:6" x14ac:dyDescent="0.25">
      <c r="A736" s="105">
        <v>44618</v>
      </c>
      <c r="B736" s="106">
        <v>44618</v>
      </c>
      <c r="C736">
        <v>260830</v>
      </c>
      <c r="D736">
        <v>260890</v>
      </c>
      <c r="E736">
        <v>255350</v>
      </c>
      <c r="F736">
        <v>256150</v>
      </c>
    </row>
    <row r="737" spans="1:6" x14ac:dyDescent="0.25">
      <c r="A737" s="105">
        <v>44625</v>
      </c>
      <c r="B737" s="106">
        <v>44625</v>
      </c>
      <c r="C737">
        <v>256510</v>
      </c>
      <c r="D737">
        <v>262600</v>
      </c>
      <c r="E737">
        <v>251250</v>
      </c>
      <c r="F737">
        <v>256960</v>
      </c>
    </row>
    <row r="738" spans="1:6" x14ac:dyDescent="0.25">
      <c r="A738" s="105">
        <v>44632</v>
      </c>
      <c r="B738" s="106">
        <v>44632</v>
      </c>
      <c r="C738">
        <v>257080</v>
      </c>
      <c r="D738">
        <v>265900</v>
      </c>
      <c r="E738">
        <v>256850</v>
      </c>
      <c r="F738">
        <v>262300</v>
      </c>
    </row>
    <row r="739" spans="1:6" x14ac:dyDescent="0.25">
      <c r="A739" s="105">
        <v>44646</v>
      </c>
      <c r="B739" s="106">
        <v>44646</v>
      </c>
      <c r="C739">
        <v>262070</v>
      </c>
      <c r="D739">
        <v>272000</v>
      </c>
      <c r="E739">
        <v>261650</v>
      </c>
      <c r="F739">
        <v>271140</v>
      </c>
    </row>
    <row r="740" spans="1:6" x14ac:dyDescent="0.25">
      <c r="A740" s="105">
        <v>44654</v>
      </c>
      <c r="B740" s="106">
        <v>44654</v>
      </c>
      <c r="C740">
        <v>270140</v>
      </c>
      <c r="D740">
        <v>276000</v>
      </c>
      <c r="E740">
        <v>262050</v>
      </c>
      <c r="F740">
        <v>274830</v>
      </c>
    </row>
    <row r="741" spans="1:6" x14ac:dyDescent="0.25">
      <c r="A741" s="105">
        <v>44660</v>
      </c>
      <c r="B741" s="106">
        <v>44660</v>
      </c>
      <c r="C741">
        <v>274900</v>
      </c>
      <c r="D741">
        <v>281500</v>
      </c>
      <c r="E741">
        <v>274900</v>
      </c>
      <c r="F741">
        <v>277320</v>
      </c>
    </row>
    <row r="742" spans="1:6" x14ac:dyDescent="0.25">
      <c r="A742" s="105">
        <v>44667</v>
      </c>
      <c r="B742" s="106">
        <v>44667</v>
      </c>
      <c r="C742">
        <v>275440</v>
      </c>
      <c r="D742">
        <v>280800</v>
      </c>
      <c r="E742">
        <v>275200</v>
      </c>
      <c r="F742">
        <v>278640</v>
      </c>
    </row>
    <row r="743" spans="1:6" x14ac:dyDescent="0.25">
      <c r="A743" s="105">
        <v>44675</v>
      </c>
      <c r="B743" s="106">
        <v>44675</v>
      </c>
      <c r="C743">
        <v>278540</v>
      </c>
      <c r="D743">
        <v>281100</v>
      </c>
      <c r="E743">
        <v>277000</v>
      </c>
      <c r="F743">
        <v>280410</v>
      </c>
    </row>
    <row r="744" spans="1:6" x14ac:dyDescent="0.25">
      <c r="A744" s="105">
        <v>44681</v>
      </c>
      <c r="B744" s="106">
        <v>44681</v>
      </c>
      <c r="C744">
        <v>279630</v>
      </c>
      <c r="D744">
        <v>280630</v>
      </c>
      <c r="E744">
        <v>279050</v>
      </c>
      <c r="F744">
        <v>280560</v>
      </c>
    </row>
    <row r="745" spans="1:6" x14ac:dyDescent="0.25">
      <c r="A745" s="105">
        <v>44688</v>
      </c>
      <c r="B745" s="106">
        <v>44688</v>
      </c>
      <c r="C745">
        <v>279530</v>
      </c>
      <c r="D745">
        <v>307500</v>
      </c>
      <c r="E745">
        <v>279410</v>
      </c>
      <c r="F745">
        <v>307500</v>
      </c>
    </row>
    <row r="746" spans="1:6" x14ac:dyDescent="0.25">
      <c r="A746" s="105">
        <v>44695</v>
      </c>
      <c r="B746" s="106">
        <v>44695</v>
      </c>
      <c r="C746">
        <v>306000</v>
      </c>
      <c r="D746">
        <v>306500</v>
      </c>
      <c r="E746">
        <v>300000</v>
      </c>
      <c r="F746">
        <v>301700</v>
      </c>
    </row>
    <row r="747" spans="1:6" x14ac:dyDescent="0.25">
      <c r="A747" s="105">
        <v>44702</v>
      </c>
      <c r="B747" s="106">
        <v>44702</v>
      </c>
      <c r="C747">
        <v>302700</v>
      </c>
      <c r="D747">
        <v>305500</v>
      </c>
      <c r="E747">
        <v>301300</v>
      </c>
      <c r="F747">
        <v>305000</v>
      </c>
    </row>
    <row r="748" spans="1:6" x14ac:dyDescent="0.25">
      <c r="A748" s="105">
        <v>44709</v>
      </c>
      <c r="B748" s="106">
        <v>44709</v>
      </c>
      <c r="C748">
        <v>308300</v>
      </c>
      <c r="D748">
        <v>318500</v>
      </c>
      <c r="E748">
        <v>304500</v>
      </c>
      <c r="F748">
        <v>316500</v>
      </c>
    </row>
    <row r="749" spans="1:6" x14ac:dyDescent="0.25">
      <c r="A749" s="105">
        <v>44718</v>
      </c>
      <c r="B749" s="106">
        <v>44718</v>
      </c>
      <c r="C749">
        <v>317000</v>
      </c>
      <c r="D749">
        <v>322500</v>
      </c>
      <c r="E749">
        <v>314000</v>
      </c>
      <c r="F749">
        <v>322500</v>
      </c>
    </row>
    <row r="750" spans="1:6" x14ac:dyDescent="0.25">
      <c r="A750" s="105">
        <v>44723</v>
      </c>
      <c r="B750" s="106">
        <v>44723</v>
      </c>
      <c r="C750">
        <v>323500</v>
      </c>
      <c r="D750">
        <v>333000</v>
      </c>
      <c r="E750">
        <v>317000</v>
      </c>
      <c r="F750">
        <v>319000</v>
      </c>
    </row>
    <row r="751" spans="1:6" x14ac:dyDescent="0.25">
      <c r="A751" s="105">
        <v>44730</v>
      </c>
      <c r="B751" s="106">
        <v>44730</v>
      </c>
      <c r="C751">
        <v>320500</v>
      </c>
      <c r="D751">
        <v>323300</v>
      </c>
      <c r="E751">
        <v>317500</v>
      </c>
      <c r="F751">
        <v>320000</v>
      </c>
    </row>
    <row r="752" spans="1:6" x14ac:dyDescent="0.25">
      <c r="A752" s="105">
        <v>44737</v>
      </c>
      <c r="B752" s="106">
        <v>44737</v>
      </c>
      <c r="C752">
        <v>319500</v>
      </c>
      <c r="D752">
        <v>320500</v>
      </c>
      <c r="E752">
        <v>303000</v>
      </c>
      <c r="F752">
        <v>320500</v>
      </c>
    </row>
    <row r="753" spans="1:6" x14ac:dyDescent="0.25">
      <c r="A753" s="105">
        <v>44744</v>
      </c>
      <c r="B753" s="106">
        <v>44744</v>
      </c>
      <c r="C753">
        <v>322500</v>
      </c>
      <c r="D753">
        <v>328000</v>
      </c>
      <c r="E753">
        <v>312000</v>
      </c>
      <c r="F753">
        <v>315500</v>
      </c>
    </row>
    <row r="754" spans="1:6" x14ac:dyDescent="0.25">
      <c r="A754" s="105">
        <v>44753</v>
      </c>
      <c r="B754" s="106">
        <v>44753</v>
      </c>
      <c r="C754">
        <v>316000</v>
      </c>
      <c r="D754">
        <v>321000</v>
      </c>
      <c r="E754">
        <v>316000</v>
      </c>
      <c r="F754">
        <v>321000</v>
      </c>
    </row>
    <row r="755" spans="1:6" x14ac:dyDescent="0.25">
      <c r="A755" s="105">
        <v>44758</v>
      </c>
      <c r="B755" s="106">
        <v>44758</v>
      </c>
      <c r="C755">
        <v>323000</v>
      </c>
      <c r="D755">
        <v>324500</v>
      </c>
      <c r="E755">
        <v>317800</v>
      </c>
      <c r="F755">
        <v>319000</v>
      </c>
    </row>
    <row r="756" spans="1:6" x14ac:dyDescent="0.25">
      <c r="A756" s="105">
        <v>44765</v>
      </c>
      <c r="B756" s="106">
        <v>44765</v>
      </c>
      <c r="C756">
        <v>319500</v>
      </c>
      <c r="D756">
        <v>322000</v>
      </c>
      <c r="E756">
        <v>318500</v>
      </c>
      <c r="F756">
        <v>319000</v>
      </c>
    </row>
    <row r="757" spans="1:6" x14ac:dyDescent="0.25">
      <c r="A757" s="105">
        <v>44772</v>
      </c>
      <c r="B757" s="106">
        <v>44772</v>
      </c>
      <c r="C757">
        <v>319300</v>
      </c>
      <c r="D757">
        <v>319500</v>
      </c>
      <c r="E757">
        <v>313500</v>
      </c>
      <c r="F757">
        <v>314000</v>
      </c>
    </row>
    <row r="758" spans="1:6" x14ac:dyDescent="0.25">
      <c r="A758" s="105">
        <v>44779</v>
      </c>
      <c r="B758" s="106">
        <v>44779</v>
      </c>
      <c r="C758">
        <v>315000</v>
      </c>
      <c r="D758">
        <v>322500</v>
      </c>
      <c r="E758">
        <v>312000</v>
      </c>
      <c r="F758">
        <v>312000</v>
      </c>
    </row>
    <row r="759" spans="1:6" x14ac:dyDescent="0.25">
      <c r="A759" s="105">
        <v>44786</v>
      </c>
      <c r="B759" s="106">
        <v>44786</v>
      </c>
      <c r="C759">
        <v>311500</v>
      </c>
      <c r="D759">
        <v>311500</v>
      </c>
      <c r="E759">
        <v>296500</v>
      </c>
      <c r="F759">
        <v>299000</v>
      </c>
    </row>
    <row r="760" spans="1:6" x14ac:dyDescent="0.25">
      <c r="A760" s="105">
        <v>44793</v>
      </c>
      <c r="B760" s="106">
        <v>44793</v>
      </c>
      <c r="C760">
        <v>295000</v>
      </c>
      <c r="D760">
        <v>298500</v>
      </c>
      <c r="E760">
        <v>282500</v>
      </c>
      <c r="F760">
        <v>297500</v>
      </c>
    </row>
    <row r="761" spans="1:6" x14ac:dyDescent="0.25">
      <c r="A761" s="105">
        <v>44800</v>
      </c>
      <c r="B761" s="106">
        <v>44800</v>
      </c>
      <c r="C761">
        <v>301000</v>
      </c>
      <c r="D761">
        <v>303000</v>
      </c>
      <c r="E761">
        <v>295500</v>
      </c>
      <c r="F761">
        <v>298200</v>
      </c>
    </row>
    <row r="762" spans="1:6" x14ac:dyDescent="0.25">
      <c r="A762" s="105">
        <v>44807</v>
      </c>
      <c r="B762" s="106">
        <v>44807</v>
      </c>
      <c r="C762">
        <v>299000</v>
      </c>
      <c r="D762">
        <v>303500</v>
      </c>
      <c r="E762">
        <v>299000</v>
      </c>
      <c r="F762">
        <v>302700</v>
      </c>
    </row>
    <row r="763" spans="1:6" x14ac:dyDescent="0.25">
      <c r="A763" s="105">
        <v>44814</v>
      </c>
      <c r="B763" s="106">
        <v>44814</v>
      </c>
      <c r="C763">
        <v>305500</v>
      </c>
      <c r="D763">
        <v>318000</v>
      </c>
      <c r="E763">
        <v>303500</v>
      </c>
      <c r="F763">
        <v>316700</v>
      </c>
    </row>
    <row r="764" spans="1:6" x14ac:dyDescent="0.25">
      <c r="A764" s="105">
        <v>44822</v>
      </c>
      <c r="B764" s="106">
        <v>44822</v>
      </c>
      <c r="C764">
        <v>319600</v>
      </c>
      <c r="D764">
        <v>319700</v>
      </c>
      <c r="E764">
        <v>316300</v>
      </c>
      <c r="F764">
        <v>317500</v>
      </c>
    </row>
    <row r="765" spans="1:6" x14ac:dyDescent="0.25">
      <c r="A765" s="105">
        <v>44828</v>
      </c>
      <c r="B765" s="106">
        <v>44828</v>
      </c>
      <c r="C765">
        <v>318400</v>
      </c>
      <c r="D765">
        <v>320500</v>
      </c>
      <c r="E765">
        <v>316500</v>
      </c>
      <c r="F765">
        <v>320200</v>
      </c>
    </row>
    <row r="766" spans="1:6" x14ac:dyDescent="0.25">
      <c r="A766" s="105">
        <v>44835</v>
      </c>
      <c r="B766" s="106">
        <v>44835</v>
      </c>
      <c r="C766">
        <v>321500</v>
      </c>
      <c r="D766">
        <v>335500</v>
      </c>
      <c r="E766">
        <v>321500</v>
      </c>
      <c r="F766">
        <v>328800</v>
      </c>
    </row>
    <row r="767" spans="1:6" x14ac:dyDescent="0.25">
      <c r="A767" s="105">
        <v>44842</v>
      </c>
      <c r="B767" s="106">
        <v>44842</v>
      </c>
      <c r="C767">
        <v>329300</v>
      </c>
      <c r="D767">
        <v>330000</v>
      </c>
      <c r="E767">
        <v>322500</v>
      </c>
      <c r="F767">
        <v>329900</v>
      </c>
    </row>
    <row r="768" spans="1:6" x14ac:dyDescent="0.25">
      <c r="A768" s="105">
        <v>44849</v>
      </c>
      <c r="B768" s="106">
        <v>44849</v>
      </c>
      <c r="C768">
        <v>329300</v>
      </c>
      <c r="D768">
        <v>331700</v>
      </c>
      <c r="E768">
        <v>326800</v>
      </c>
      <c r="F768">
        <v>327800</v>
      </c>
    </row>
    <row r="769" spans="1:6" x14ac:dyDescent="0.25">
      <c r="A769" s="105">
        <v>44856</v>
      </c>
      <c r="B769" s="106">
        <v>44856</v>
      </c>
      <c r="C769">
        <v>329000</v>
      </c>
      <c r="D769">
        <v>331000</v>
      </c>
      <c r="E769">
        <v>327000</v>
      </c>
      <c r="F769">
        <v>330300</v>
      </c>
    </row>
    <row r="770" spans="1:6" x14ac:dyDescent="0.25">
      <c r="A770" s="105">
        <v>44863</v>
      </c>
      <c r="B770" s="106">
        <v>44863</v>
      </c>
      <c r="C770">
        <v>330400</v>
      </c>
      <c r="D770">
        <v>350000</v>
      </c>
      <c r="E770">
        <v>329800</v>
      </c>
      <c r="F770">
        <v>350000</v>
      </c>
    </row>
    <row r="771" spans="1:6" x14ac:dyDescent="0.25">
      <c r="A771" s="105">
        <v>44870</v>
      </c>
      <c r="B771" s="106">
        <v>44870</v>
      </c>
      <c r="C771">
        <v>353000</v>
      </c>
      <c r="D771">
        <v>369000</v>
      </c>
      <c r="E771">
        <v>351100</v>
      </c>
      <c r="F771">
        <v>351600</v>
      </c>
    </row>
    <row r="772" spans="1:6" x14ac:dyDescent="0.25">
      <c r="A772" s="105">
        <v>44877</v>
      </c>
      <c r="B772" s="106">
        <v>44877</v>
      </c>
      <c r="C772">
        <v>353000</v>
      </c>
      <c r="D772">
        <v>360800</v>
      </c>
      <c r="E772">
        <v>350000</v>
      </c>
      <c r="F772">
        <v>352200</v>
      </c>
    </row>
    <row r="773" spans="1:6" x14ac:dyDescent="0.25">
      <c r="A773" s="105">
        <v>44884</v>
      </c>
      <c r="B773" s="106">
        <v>44884</v>
      </c>
      <c r="C773">
        <v>351700</v>
      </c>
      <c r="D773">
        <v>355200</v>
      </c>
      <c r="E773">
        <v>351700</v>
      </c>
      <c r="F773">
        <v>353200</v>
      </c>
    </row>
    <row r="774" spans="1:6" x14ac:dyDescent="0.25">
      <c r="A774" s="105">
        <v>44891</v>
      </c>
      <c r="B774" s="106">
        <v>44891</v>
      </c>
      <c r="C774">
        <v>354000</v>
      </c>
      <c r="D774">
        <v>364200</v>
      </c>
      <c r="E774">
        <v>353700</v>
      </c>
      <c r="F774">
        <v>363600</v>
      </c>
    </row>
    <row r="775" spans="1:6" x14ac:dyDescent="0.25">
      <c r="A775" s="105">
        <v>44898</v>
      </c>
      <c r="B775" s="106">
        <v>44898</v>
      </c>
      <c r="C775">
        <v>362500</v>
      </c>
      <c r="D775">
        <v>365100</v>
      </c>
      <c r="E775">
        <v>361500</v>
      </c>
      <c r="F775">
        <v>364500</v>
      </c>
    </row>
    <row r="776" spans="1:6" x14ac:dyDescent="0.25">
      <c r="A776" s="105">
        <v>44905</v>
      </c>
      <c r="B776" s="106">
        <v>44905</v>
      </c>
      <c r="C776">
        <v>367800</v>
      </c>
      <c r="D776">
        <v>390000</v>
      </c>
      <c r="E776">
        <v>367800</v>
      </c>
      <c r="F776">
        <v>385000</v>
      </c>
    </row>
    <row r="777" spans="1:6" x14ac:dyDescent="0.25">
      <c r="A777" s="105">
        <v>44912</v>
      </c>
      <c r="B777" s="106">
        <v>44912</v>
      </c>
      <c r="C777">
        <v>387000</v>
      </c>
      <c r="D777">
        <v>401200</v>
      </c>
      <c r="E777">
        <v>387000</v>
      </c>
      <c r="F777">
        <v>401200</v>
      </c>
    </row>
    <row r="778" spans="1:6" x14ac:dyDescent="0.25">
      <c r="A778" s="105">
        <v>44919</v>
      </c>
      <c r="B778" s="106">
        <v>44919</v>
      </c>
      <c r="C778">
        <v>401900</v>
      </c>
      <c r="D778">
        <v>440500</v>
      </c>
      <c r="E778">
        <v>401900</v>
      </c>
      <c r="F778">
        <v>420000</v>
      </c>
    </row>
    <row r="779" spans="1:6" x14ac:dyDescent="0.25">
      <c r="A779" s="105">
        <v>44926</v>
      </c>
      <c r="B779" s="106">
        <v>44926</v>
      </c>
      <c r="C779">
        <v>418000</v>
      </c>
      <c r="D779">
        <v>418000</v>
      </c>
      <c r="E779">
        <v>391800</v>
      </c>
      <c r="F779">
        <v>397700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صورت مالی 97-401</vt:lpstr>
      <vt:lpstr>اطلاعات 97-401</vt:lpstr>
      <vt:lpstr>میانگی نرخ فروش محصولات</vt:lpstr>
      <vt:lpstr>دلار از 97</vt:lpstr>
      <vt:lpstr>قیمت دلار آزاد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reza</cp:lastModifiedBy>
  <dcterms:created xsi:type="dcterms:W3CDTF">2015-06-05T18:17:20Z</dcterms:created>
  <dcterms:modified xsi:type="dcterms:W3CDTF">2023-01-07T05:17:21Z</dcterms:modified>
</cp:coreProperties>
</file>