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5.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C:\Amisha\DATAPLAY\SQL\"/>
    </mc:Choice>
  </mc:AlternateContent>
  <xr:revisionPtr revIDLastSave="0" documentId="13_ncr:1_{3DC3081C-F982-4ED3-86D3-AA168881EBCC}" xr6:coauthVersionLast="47" xr6:coauthVersionMax="47" xr10:uidLastSave="{00000000-0000-0000-0000-000000000000}"/>
  <bookViews>
    <workbookView xWindow="-108" yWindow="-108" windowWidth="23256" windowHeight="12456" activeTab="2" xr2:uid="{C04E40E0-FB36-4FF9-B8C4-5B7A3230F421}"/>
  </bookViews>
  <sheets>
    <sheet name="Sheet1" sheetId="1" r:id="rId1"/>
    <sheet name="D" sheetId="2" r:id="rId2"/>
    <sheet name="Dashboard" sheetId="3" r:id="rId3"/>
  </sheets>
  <definedNames>
    <definedName name="Slicer_Year_of_graduation_completion">#N/A</definedName>
  </definedNames>
  <calcPr calcId="191029"/>
  <pivotCaches>
    <pivotCache cacheId="43" r:id="rId4"/>
    <pivotCache cacheId="46" r:id="rId5"/>
    <pivotCache cacheId="49" r:id="rId6"/>
    <pivotCache cacheId="52" r:id="rId7"/>
    <pivotCache cacheId="55" r:id="rId8"/>
    <pivotCache cacheId="58" r:id="rId9"/>
    <pivotCache cacheId="61" r:id="rId10"/>
    <pivotCache cacheId="64" r:id="rId11"/>
    <pivotCache cacheId="67" r:id="rId12"/>
    <pivotCache cacheId="70"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ormResponses_e92c63ce-bb3b-4e15-a736-1371fbb8767e" name="FormResponses" connection="Query - FormResponses"/>
          <x15:modelTable id="Grading_8e7c8158-d9a7-4d13-8ae8-54d80129b23d" name="Grading" connection="Query - Grading"/>
          <x15:modelTable id="Calculations_0b0445a7-1cc7-4e25-b6e6-af564cb40f59" name="Calculations" connection="Query - Calculations"/>
        </x15:modelTables>
        <x15:modelRelationships>
          <x15:modelRelationship fromTable="Grading" fromColumn="Email Address" toTable="FormResponses" toColumn="Email Addres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Q10" i="1" l="1"/>
  <c r="CQ9" i="1"/>
  <c r="BZ16" i="1"/>
  <c r="BL17" i="1"/>
  <c r="BM17" i="1"/>
  <c r="BL18" i="1"/>
  <c r="BM18" i="1"/>
  <c r="BL19" i="1"/>
  <c r="BM19" i="1"/>
  <c r="BL20" i="1"/>
  <c r="BM20" i="1"/>
  <c r="BL21" i="1"/>
  <c r="BM21" i="1"/>
  <c r="BL22" i="1"/>
  <c r="BM22" i="1"/>
  <c r="BM16" i="1"/>
  <c r="BL16" i="1"/>
  <c r="BA8" i="1"/>
  <c r="BB8" i="1"/>
  <c r="BA9" i="1"/>
  <c r="BB9" i="1"/>
  <c r="BA10" i="1"/>
  <c r="BB10" i="1"/>
  <c r="BA11" i="1"/>
  <c r="BB11" i="1"/>
  <c r="BA12" i="1"/>
  <c r="BB12" i="1"/>
  <c r="BA13" i="1"/>
  <c r="BB13" i="1"/>
  <c r="BB7" i="1"/>
  <c r="BA7" i="1"/>
  <c r="AN151" i="1"/>
  <c r="AO151" i="1"/>
  <c r="AN150" i="1"/>
  <c r="AO150" i="1"/>
  <c r="AN32" i="1"/>
  <c r="AO32" i="1"/>
  <c r="AN149" i="1"/>
  <c r="AO149" i="1"/>
  <c r="AN22" i="1"/>
  <c r="AO22" i="1"/>
  <c r="AN31" i="1"/>
  <c r="AO31" i="1"/>
  <c r="AN148" i="1"/>
  <c r="AO148" i="1"/>
  <c r="AN30" i="1"/>
  <c r="AO30" i="1"/>
  <c r="AN147" i="1"/>
  <c r="AO147" i="1"/>
  <c r="AN39" i="1"/>
  <c r="AO39" i="1"/>
  <c r="AN146" i="1"/>
  <c r="AO146" i="1"/>
  <c r="AN145" i="1"/>
  <c r="AO145" i="1"/>
  <c r="AN144" i="1"/>
  <c r="AO144" i="1"/>
  <c r="AN38" i="1"/>
  <c r="AO38" i="1"/>
  <c r="AN21" i="1"/>
  <c r="AO21" i="1"/>
  <c r="AN143" i="1"/>
  <c r="AO143" i="1"/>
  <c r="AN20" i="1"/>
  <c r="AO20" i="1"/>
  <c r="AN142" i="1"/>
  <c r="AO142" i="1"/>
  <c r="AN19" i="1"/>
  <c r="AO19" i="1"/>
  <c r="AN141" i="1"/>
  <c r="AO141" i="1"/>
  <c r="AN45" i="1"/>
  <c r="AO45" i="1"/>
  <c r="AN29" i="1"/>
  <c r="AO29" i="1"/>
  <c r="AN140" i="1"/>
  <c r="AO140" i="1"/>
  <c r="AN139" i="1"/>
  <c r="AO139" i="1"/>
  <c r="AN138" i="1"/>
  <c r="AO138" i="1"/>
  <c r="AN137" i="1"/>
  <c r="AO137" i="1"/>
  <c r="AN136" i="1"/>
  <c r="AO136" i="1"/>
  <c r="AN135" i="1"/>
  <c r="AO135" i="1"/>
  <c r="AN134" i="1"/>
  <c r="AO134" i="1"/>
  <c r="AN37" i="1"/>
  <c r="AO37" i="1"/>
  <c r="AN35" i="1"/>
  <c r="AO35" i="1"/>
  <c r="AN133" i="1"/>
  <c r="AO133" i="1"/>
  <c r="AN132" i="1"/>
  <c r="AO132" i="1"/>
  <c r="AN131" i="1"/>
  <c r="AO131" i="1"/>
  <c r="AN130" i="1"/>
  <c r="AO130" i="1"/>
  <c r="AN18" i="1"/>
  <c r="AO18" i="1"/>
  <c r="AN129" i="1"/>
  <c r="AO129" i="1"/>
  <c r="AN128" i="1"/>
  <c r="AO128" i="1"/>
  <c r="AN127" i="1"/>
  <c r="AO127" i="1"/>
  <c r="AN126" i="1"/>
  <c r="AO126" i="1"/>
  <c r="AN125" i="1"/>
  <c r="AO125" i="1"/>
  <c r="AN124" i="1"/>
  <c r="AO124" i="1"/>
  <c r="AN123" i="1"/>
  <c r="AO123" i="1"/>
  <c r="AN122" i="1"/>
  <c r="AO122" i="1"/>
  <c r="AN17" i="1"/>
  <c r="AO17" i="1"/>
  <c r="AN121" i="1"/>
  <c r="AO121" i="1"/>
  <c r="AN120" i="1"/>
  <c r="AO120" i="1"/>
  <c r="AN119" i="1"/>
  <c r="AO119" i="1"/>
  <c r="AN42" i="1"/>
  <c r="AO42" i="1"/>
  <c r="AN118" i="1"/>
  <c r="AO118" i="1"/>
  <c r="AN117" i="1"/>
  <c r="AO117" i="1"/>
  <c r="AN116" i="1"/>
  <c r="AO116" i="1"/>
  <c r="AN115" i="1"/>
  <c r="AO115" i="1"/>
  <c r="AN114" i="1"/>
  <c r="AO114" i="1"/>
  <c r="AN41" i="1"/>
  <c r="AO41" i="1"/>
  <c r="AN113" i="1"/>
  <c r="AO113" i="1"/>
  <c r="AN112" i="1"/>
  <c r="AO112" i="1"/>
  <c r="AN111" i="1"/>
  <c r="AO111" i="1"/>
  <c r="AN110" i="1"/>
  <c r="AO110" i="1"/>
  <c r="AN16" i="1"/>
  <c r="AO16" i="1"/>
  <c r="AN28" i="1"/>
  <c r="AO28" i="1"/>
  <c r="AN44" i="1"/>
  <c r="AO44" i="1"/>
  <c r="AN109" i="1"/>
  <c r="AO109" i="1"/>
  <c r="AN108" i="1"/>
  <c r="AO108" i="1"/>
  <c r="AN107" i="1"/>
  <c r="AO107" i="1"/>
  <c r="AN27" i="1"/>
  <c r="AO27" i="1"/>
  <c r="AN106" i="1"/>
  <c r="AO106" i="1"/>
  <c r="AN105" i="1"/>
  <c r="AO105" i="1"/>
  <c r="AN104" i="1"/>
  <c r="AO104" i="1"/>
  <c r="AN103" i="1"/>
  <c r="AO103" i="1"/>
  <c r="AN102" i="1"/>
  <c r="AO102" i="1"/>
  <c r="AN34" i="1"/>
  <c r="AO34" i="1"/>
  <c r="AN101" i="1"/>
  <c r="AO101" i="1"/>
  <c r="AN100" i="1"/>
  <c r="AO100" i="1"/>
  <c r="AN99" i="1"/>
  <c r="AO99" i="1"/>
  <c r="AN98" i="1"/>
  <c r="AO98" i="1"/>
  <c r="AN97" i="1"/>
  <c r="AO97" i="1"/>
  <c r="AN96" i="1"/>
  <c r="AO96" i="1"/>
  <c r="AN95" i="1"/>
  <c r="AO95" i="1"/>
  <c r="AN15" i="1"/>
  <c r="AO15" i="1"/>
  <c r="AN94" i="1"/>
  <c r="AO94" i="1"/>
  <c r="AN93" i="1"/>
  <c r="AO93" i="1"/>
  <c r="AN92" i="1"/>
  <c r="AO92" i="1"/>
  <c r="AN91" i="1"/>
  <c r="AO91" i="1"/>
  <c r="AN90" i="1"/>
  <c r="AO90" i="1"/>
  <c r="AN89" i="1"/>
  <c r="AO89" i="1"/>
  <c r="AN88" i="1"/>
  <c r="AO88" i="1"/>
  <c r="AN26" i="1"/>
  <c r="AO26" i="1"/>
  <c r="AN87" i="1"/>
  <c r="AO87" i="1"/>
  <c r="AN25" i="1"/>
  <c r="AO25" i="1"/>
  <c r="AN36" i="1"/>
  <c r="AO36" i="1"/>
  <c r="AN86" i="1"/>
  <c r="AO86" i="1"/>
  <c r="AN85" i="1"/>
  <c r="AO85" i="1"/>
  <c r="AN84" i="1"/>
  <c r="AO84" i="1"/>
  <c r="AN33" i="1"/>
  <c r="AO33" i="1"/>
  <c r="AN83" i="1"/>
  <c r="AO83" i="1"/>
  <c r="AN82" i="1"/>
  <c r="AO82" i="1"/>
  <c r="AN81" i="1"/>
  <c r="AO81" i="1"/>
  <c r="AN14" i="1"/>
  <c r="AO14" i="1"/>
  <c r="AN80" i="1"/>
  <c r="AO80" i="1"/>
  <c r="AN79" i="1"/>
  <c r="AO79" i="1"/>
  <c r="AN78" i="1"/>
  <c r="AO78" i="1"/>
  <c r="AN77" i="1"/>
  <c r="AO77" i="1"/>
  <c r="AN76" i="1"/>
  <c r="AO76" i="1"/>
  <c r="AN75" i="1"/>
  <c r="AO75" i="1"/>
  <c r="AN74" i="1"/>
  <c r="AO74" i="1"/>
  <c r="AN73" i="1"/>
  <c r="AO73" i="1"/>
  <c r="AN72" i="1"/>
  <c r="AO72" i="1"/>
  <c r="AN71" i="1"/>
  <c r="AO71" i="1"/>
  <c r="AN70" i="1"/>
  <c r="AO70" i="1"/>
  <c r="AN43" i="1"/>
  <c r="AO43" i="1"/>
  <c r="AN69" i="1"/>
  <c r="AO69" i="1"/>
  <c r="AN13" i="1"/>
  <c r="AO13" i="1"/>
  <c r="AN68" i="1"/>
  <c r="AO68" i="1"/>
  <c r="AN67" i="1"/>
  <c r="AO67" i="1"/>
  <c r="AN66" i="1"/>
  <c r="AO66" i="1"/>
  <c r="AN65" i="1"/>
  <c r="AO65" i="1"/>
  <c r="AN12" i="1"/>
  <c r="AO12" i="1"/>
  <c r="AN64" i="1"/>
  <c r="AO64" i="1"/>
  <c r="AN63" i="1"/>
  <c r="AO63" i="1"/>
  <c r="AN62" i="1"/>
  <c r="AO62" i="1"/>
  <c r="AN11" i="1"/>
  <c r="AO11" i="1"/>
  <c r="AN61" i="1"/>
  <c r="AO61" i="1"/>
  <c r="AN60" i="1"/>
  <c r="AO60" i="1"/>
  <c r="AN59" i="1"/>
  <c r="AO59" i="1"/>
  <c r="AN10" i="1"/>
  <c r="AO10" i="1"/>
  <c r="AN58" i="1"/>
  <c r="AO58" i="1"/>
  <c r="AN57" i="1"/>
  <c r="AO57" i="1"/>
  <c r="AN56" i="1"/>
  <c r="AO56" i="1"/>
  <c r="AN55" i="1"/>
  <c r="AO55" i="1"/>
  <c r="AN54" i="1"/>
  <c r="AO54" i="1"/>
  <c r="AN53" i="1"/>
  <c r="AO53" i="1"/>
  <c r="AN24" i="1"/>
  <c r="AO24" i="1"/>
  <c r="AN52" i="1"/>
  <c r="AO52" i="1"/>
  <c r="AN51" i="1"/>
  <c r="AO51" i="1"/>
  <c r="AN50" i="1"/>
  <c r="AO50" i="1"/>
  <c r="AN49" i="1"/>
  <c r="AO49" i="1"/>
  <c r="AN23" i="1"/>
  <c r="AO23" i="1"/>
  <c r="AN40" i="1"/>
  <c r="AO40" i="1"/>
  <c r="AN48" i="1"/>
  <c r="AO48" i="1"/>
  <c r="AN47" i="1"/>
  <c r="AO47" i="1"/>
  <c r="AN46" i="1"/>
  <c r="AO46" i="1"/>
  <c r="AO9" i="1"/>
  <c r="AN9" i="1"/>
  <c r="AS9" i="1"/>
  <c r="AS6" i="1"/>
  <c r="AP150" i="1" s="1"/>
  <c r="G2" i="1"/>
  <c r="AS12" i="1"/>
  <c r="G144" i="1"/>
  <c r="H144" i="1"/>
  <c r="G143" i="1"/>
  <c r="H143" i="1"/>
  <c r="G15" i="1"/>
  <c r="H15" i="1"/>
  <c r="G142" i="1"/>
  <c r="H142" i="1"/>
  <c r="G14" i="1"/>
  <c r="H14" i="1"/>
  <c r="G141" i="1"/>
  <c r="H141" i="1"/>
  <c r="G140" i="1"/>
  <c r="H140" i="1"/>
  <c r="G139" i="1"/>
  <c r="H139" i="1"/>
  <c r="G138" i="1"/>
  <c r="H138" i="1"/>
  <c r="G137" i="1"/>
  <c r="H137" i="1"/>
  <c r="G136" i="1"/>
  <c r="H136" i="1"/>
  <c r="G135" i="1"/>
  <c r="H135" i="1"/>
  <c r="G134" i="1"/>
  <c r="H134" i="1"/>
  <c r="G133" i="1"/>
  <c r="H133" i="1"/>
  <c r="G28" i="1"/>
  <c r="H28" i="1"/>
  <c r="G132" i="1"/>
  <c r="H132" i="1"/>
  <c r="G131" i="1"/>
  <c r="H131" i="1"/>
  <c r="G130" i="1"/>
  <c r="H130" i="1"/>
  <c r="G13" i="1"/>
  <c r="H13" i="1"/>
  <c r="G129" i="1"/>
  <c r="H129" i="1"/>
  <c r="G128" i="1"/>
  <c r="H128" i="1"/>
  <c r="G27" i="1"/>
  <c r="H27" i="1"/>
  <c r="G127" i="1"/>
  <c r="H127" i="1"/>
  <c r="G126" i="1"/>
  <c r="H126" i="1"/>
  <c r="G125" i="1"/>
  <c r="H125" i="1"/>
  <c r="G12" i="1"/>
  <c r="H12" i="1"/>
  <c r="G124" i="1"/>
  <c r="H124" i="1"/>
  <c r="G123" i="1"/>
  <c r="H123" i="1"/>
  <c r="G122" i="1"/>
  <c r="H122" i="1"/>
  <c r="G11" i="1"/>
  <c r="H11" i="1"/>
  <c r="G121" i="1"/>
  <c r="H121" i="1"/>
  <c r="G120" i="1"/>
  <c r="H120" i="1"/>
  <c r="G119" i="1"/>
  <c r="H119" i="1"/>
  <c r="G118" i="1"/>
  <c r="H118" i="1"/>
  <c r="G117" i="1"/>
  <c r="H117" i="1"/>
  <c r="G26" i="1"/>
  <c r="H26" i="1"/>
  <c r="G116" i="1"/>
  <c r="H116" i="1"/>
  <c r="G115" i="1"/>
  <c r="H115" i="1"/>
  <c r="G114" i="1"/>
  <c r="H114" i="1"/>
  <c r="G10" i="1"/>
  <c r="H10" i="1"/>
  <c r="G113" i="1"/>
  <c r="H113" i="1"/>
  <c r="G25" i="1"/>
  <c r="H25" i="1"/>
  <c r="G112" i="1"/>
  <c r="H112" i="1"/>
  <c r="G111" i="1"/>
  <c r="H111" i="1"/>
  <c r="G110" i="1"/>
  <c r="H110" i="1"/>
  <c r="G24" i="1"/>
  <c r="H24" i="1"/>
  <c r="G109" i="1"/>
  <c r="H109" i="1"/>
  <c r="G108" i="1"/>
  <c r="H108" i="1"/>
  <c r="G107" i="1"/>
  <c r="H107" i="1"/>
  <c r="G23" i="1"/>
  <c r="H23" i="1"/>
  <c r="G106" i="1"/>
  <c r="H106" i="1"/>
  <c r="G105" i="1"/>
  <c r="H105" i="1"/>
  <c r="G104" i="1"/>
  <c r="H104" i="1"/>
  <c r="G103" i="1"/>
  <c r="H103" i="1"/>
  <c r="G9" i="1"/>
  <c r="H9" i="1"/>
  <c r="G102" i="1"/>
  <c r="H102" i="1"/>
  <c r="G101" i="1"/>
  <c r="H101" i="1"/>
  <c r="G100" i="1"/>
  <c r="H100" i="1"/>
  <c r="G99" i="1"/>
  <c r="H99" i="1"/>
  <c r="G8" i="1"/>
  <c r="H8" i="1"/>
  <c r="G22" i="1"/>
  <c r="H22" i="1"/>
  <c r="G98" i="1"/>
  <c r="H98" i="1"/>
  <c r="G97" i="1"/>
  <c r="H97" i="1"/>
  <c r="G96" i="1"/>
  <c r="H96" i="1"/>
  <c r="G95" i="1"/>
  <c r="H95" i="1"/>
  <c r="G94" i="1"/>
  <c r="H94" i="1"/>
  <c r="G93" i="1"/>
  <c r="H93" i="1"/>
  <c r="G92" i="1"/>
  <c r="H92" i="1"/>
  <c r="G91" i="1"/>
  <c r="H91" i="1"/>
  <c r="G90" i="1"/>
  <c r="H90" i="1"/>
  <c r="G21" i="1"/>
  <c r="H21" i="1"/>
  <c r="G89" i="1"/>
  <c r="H89" i="1"/>
  <c r="G88" i="1"/>
  <c r="H88" i="1"/>
  <c r="G87" i="1"/>
  <c r="H87" i="1"/>
  <c r="G86" i="1"/>
  <c r="H86" i="1"/>
  <c r="G85" i="1"/>
  <c r="H85" i="1"/>
  <c r="G84" i="1"/>
  <c r="H84" i="1"/>
  <c r="G83" i="1"/>
  <c r="H83" i="1"/>
  <c r="G82" i="1"/>
  <c r="H82" i="1"/>
  <c r="G81" i="1"/>
  <c r="H81" i="1"/>
  <c r="G80" i="1"/>
  <c r="H80" i="1"/>
  <c r="G79" i="1"/>
  <c r="H79" i="1"/>
  <c r="G78" i="1"/>
  <c r="H78" i="1"/>
  <c r="G77" i="1"/>
  <c r="H77" i="1"/>
  <c r="G76" i="1"/>
  <c r="H76" i="1"/>
  <c r="G75" i="1"/>
  <c r="H75" i="1"/>
  <c r="G74" i="1"/>
  <c r="H74" i="1"/>
  <c r="G73" i="1"/>
  <c r="H73" i="1"/>
  <c r="G72" i="1"/>
  <c r="H72" i="1"/>
  <c r="G71" i="1"/>
  <c r="H71" i="1"/>
  <c r="G70" i="1"/>
  <c r="H70" i="1"/>
  <c r="G69" i="1"/>
  <c r="H69" i="1"/>
  <c r="G68" i="1"/>
  <c r="H68" i="1"/>
  <c r="G67" i="1"/>
  <c r="H67" i="1"/>
  <c r="G66" i="1"/>
  <c r="H66" i="1"/>
  <c r="G65" i="1"/>
  <c r="H65" i="1"/>
  <c r="G64" i="1"/>
  <c r="H64" i="1"/>
  <c r="G63" i="1"/>
  <c r="H63" i="1"/>
  <c r="G20" i="1"/>
  <c r="H20" i="1"/>
  <c r="G7" i="1"/>
  <c r="H7" i="1"/>
  <c r="G62" i="1"/>
  <c r="H62" i="1"/>
  <c r="G61" i="1"/>
  <c r="H61" i="1"/>
  <c r="G60" i="1"/>
  <c r="H60" i="1"/>
  <c r="G59" i="1"/>
  <c r="H59" i="1"/>
  <c r="G58" i="1"/>
  <c r="H58" i="1"/>
  <c r="G57" i="1"/>
  <c r="H57" i="1"/>
  <c r="G19" i="1"/>
  <c r="H19" i="1"/>
  <c r="G56" i="1"/>
  <c r="H56" i="1"/>
  <c r="G18" i="1"/>
  <c r="H18" i="1"/>
  <c r="G55" i="1"/>
  <c r="H55" i="1"/>
  <c r="G54" i="1"/>
  <c r="H54" i="1"/>
  <c r="G53" i="1"/>
  <c r="H53" i="1"/>
  <c r="G6" i="1"/>
  <c r="H6" i="1"/>
  <c r="G52" i="1"/>
  <c r="H52" i="1"/>
  <c r="G30" i="1"/>
  <c r="H30" i="1"/>
  <c r="G51" i="1"/>
  <c r="H51" i="1"/>
  <c r="G50" i="1"/>
  <c r="H50" i="1"/>
  <c r="G5" i="1"/>
  <c r="H5" i="1"/>
  <c r="G49" i="1"/>
  <c r="H49" i="1"/>
  <c r="G48" i="1"/>
  <c r="H48" i="1"/>
  <c r="G47" i="1"/>
  <c r="H47" i="1"/>
  <c r="G46" i="1"/>
  <c r="H46" i="1"/>
  <c r="G45" i="1"/>
  <c r="H45" i="1"/>
  <c r="G44" i="1"/>
  <c r="H44" i="1"/>
  <c r="G43" i="1"/>
  <c r="H43" i="1"/>
  <c r="G42" i="1"/>
  <c r="H42" i="1"/>
  <c r="G41" i="1"/>
  <c r="H41" i="1"/>
  <c r="G40" i="1"/>
  <c r="H40" i="1"/>
  <c r="G4" i="1"/>
  <c r="H4" i="1"/>
  <c r="G39" i="1"/>
  <c r="H39" i="1"/>
  <c r="G17" i="1"/>
  <c r="H17" i="1"/>
  <c r="G38" i="1"/>
  <c r="H38" i="1"/>
  <c r="G16" i="1"/>
  <c r="H16" i="1"/>
  <c r="G37" i="1"/>
  <c r="H37" i="1"/>
  <c r="G36" i="1"/>
  <c r="H36" i="1"/>
  <c r="G3" i="1"/>
  <c r="H3" i="1"/>
  <c r="G35" i="1"/>
  <c r="H35" i="1"/>
  <c r="G145" i="1"/>
  <c r="H145" i="1"/>
  <c r="G34" i="1"/>
  <c r="H34" i="1"/>
  <c r="G33" i="1"/>
  <c r="H33" i="1"/>
  <c r="G32" i="1"/>
  <c r="H32" i="1"/>
  <c r="G31" i="1"/>
  <c r="H31" i="1"/>
  <c r="G29" i="1"/>
  <c r="H29" i="1"/>
  <c r="G146" i="1"/>
  <c r="H146" i="1"/>
  <c r="G147" i="1"/>
  <c r="H147" i="1"/>
  <c r="H2" i="1"/>
  <c r="AQ150" i="1" l="1"/>
  <c r="AP138" i="1"/>
  <c r="AQ138" i="1" s="1"/>
  <c r="AP125" i="1"/>
  <c r="AQ125" i="1" s="1"/>
  <c r="AP42" i="1"/>
  <c r="AQ42" i="1" s="1"/>
  <c r="BB16" i="1"/>
  <c r="AP132" i="1"/>
  <c r="AQ132" i="1" s="1"/>
  <c r="AP13" i="1"/>
  <c r="AQ13" i="1" s="1"/>
  <c r="AP75" i="1"/>
  <c r="AQ75" i="1" s="1"/>
  <c r="AP82" i="1"/>
  <c r="AQ82" i="1" s="1"/>
  <c r="AP87" i="1"/>
  <c r="AQ87" i="1" s="1"/>
  <c r="AP49" i="1"/>
  <c r="AQ49" i="1" s="1"/>
  <c r="AP101" i="1"/>
  <c r="AQ101" i="1" s="1"/>
  <c r="AP147" i="1"/>
  <c r="AQ147" i="1" s="1"/>
  <c r="AP56" i="1"/>
  <c r="AQ56" i="1" s="1"/>
  <c r="AP107" i="1"/>
  <c r="AQ107" i="1" s="1"/>
  <c r="AP94" i="1"/>
  <c r="AQ94" i="1" s="1"/>
  <c r="AP20" i="1"/>
  <c r="AQ20" i="1" s="1"/>
  <c r="AP62" i="1"/>
  <c r="AQ62" i="1" s="1"/>
  <c r="AP112" i="1"/>
  <c r="AQ112" i="1" s="1"/>
  <c r="AP57" i="1"/>
  <c r="AQ57" i="1" s="1"/>
  <c r="AP69" i="1"/>
  <c r="AQ69" i="1" s="1"/>
  <c r="AP83" i="1"/>
  <c r="AQ83" i="1" s="1"/>
  <c r="AP15" i="1"/>
  <c r="AQ15" i="1" s="1"/>
  <c r="AP108" i="1"/>
  <c r="AQ108" i="1" s="1"/>
  <c r="AP126" i="1"/>
  <c r="AQ126" i="1" s="1"/>
  <c r="AP143" i="1"/>
  <c r="AQ143" i="1" s="1"/>
  <c r="AP151" i="1"/>
  <c r="AQ151" i="1" s="1"/>
  <c r="AP21" i="1"/>
  <c r="AQ21" i="1" s="1"/>
  <c r="AP46" i="1"/>
  <c r="AQ46" i="1" s="1"/>
  <c r="AP52" i="1"/>
  <c r="AQ52" i="1" s="1"/>
  <c r="AP10" i="1"/>
  <c r="AQ10" i="1" s="1"/>
  <c r="AP12" i="1"/>
  <c r="AQ12" i="1" s="1"/>
  <c r="AP70" i="1"/>
  <c r="AQ70" i="1" s="1"/>
  <c r="AP78" i="1"/>
  <c r="AQ78" i="1" s="1"/>
  <c r="AP84" i="1"/>
  <c r="AQ84" i="1" s="1"/>
  <c r="AP89" i="1"/>
  <c r="AQ89" i="1" s="1"/>
  <c r="AP96" i="1"/>
  <c r="AQ96" i="1" s="1"/>
  <c r="AP103" i="1"/>
  <c r="AQ103" i="1" s="1"/>
  <c r="AP44" i="1"/>
  <c r="AQ44" i="1" s="1"/>
  <c r="AP114" i="1"/>
  <c r="AQ114" i="1" s="1"/>
  <c r="AP121" i="1"/>
  <c r="AQ121" i="1" s="1"/>
  <c r="AP128" i="1"/>
  <c r="AQ128" i="1" s="1"/>
  <c r="AP37" i="1"/>
  <c r="AQ37" i="1" s="1"/>
  <c r="AP29" i="1"/>
  <c r="AQ29" i="1" s="1"/>
  <c r="AP38" i="1"/>
  <c r="AQ38" i="1" s="1"/>
  <c r="AP31" i="1"/>
  <c r="AQ31" i="1" s="1"/>
  <c r="AP22" i="1"/>
  <c r="AQ22" i="1" s="1"/>
  <c r="AP51" i="1"/>
  <c r="AQ51" i="1" s="1"/>
  <c r="AP58" i="1"/>
  <c r="AQ58" i="1" s="1"/>
  <c r="AP64" i="1"/>
  <c r="AQ64" i="1" s="1"/>
  <c r="AP43" i="1"/>
  <c r="AQ43" i="1" s="1"/>
  <c r="AP77" i="1"/>
  <c r="AQ77" i="1" s="1"/>
  <c r="AP33" i="1"/>
  <c r="AQ33" i="1" s="1"/>
  <c r="AP88" i="1"/>
  <c r="AQ88" i="1" s="1"/>
  <c r="AP95" i="1"/>
  <c r="AQ95" i="1" s="1"/>
  <c r="AP102" i="1"/>
  <c r="AQ102" i="1" s="1"/>
  <c r="AP109" i="1"/>
  <c r="AQ109" i="1" s="1"/>
  <c r="AP41" i="1"/>
  <c r="AQ41" i="1" s="1"/>
  <c r="AP120" i="1"/>
  <c r="AQ120" i="1" s="1"/>
  <c r="AP127" i="1"/>
  <c r="AQ127" i="1" s="1"/>
  <c r="AP35" i="1"/>
  <c r="AQ35" i="1" s="1"/>
  <c r="AP140" i="1"/>
  <c r="AQ140" i="1" s="1"/>
  <c r="AP148" i="1"/>
  <c r="AQ148" i="1" s="1"/>
  <c r="AP47" i="1"/>
  <c r="AQ47" i="1" s="1"/>
  <c r="AP24" i="1"/>
  <c r="AQ24" i="1" s="1"/>
  <c r="AP59" i="1"/>
  <c r="AQ59" i="1" s="1"/>
  <c r="AP65" i="1"/>
  <c r="AQ65" i="1" s="1"/>
  <c r="AP71" i="1"/>
  <c r="AQ71" i="1" s="1"/>
  <c r="AP79" i="1"/>
  <c r="AQ79" i="1" s="1"/>
  <c r="AP85" i="1"/>
  <c r="AQ85" i="1" s="1"/>
  <c r="AP90" i="1"/>
  <c r="AQ90" i="1" s="1"/>
  <c r="AP97" i="1"/>
  <c r="AQ97" i="1" s="1"/>
  <c r="AP104" i="1"/>
  <c r="AQ104" i="1" s="1"/>
  <c r="AP28" i="1"/>
  <c r="AQ28" i="1" s="1"/>
  <c r="AP115" i="1"/>
  <c r="AQ115" i="1" s="1"/>
  <c r="AP17" i="1"/>
  <c r="AQ17" i="1" s="1"/>
  <c r="AP129" i="1"/>
  <c r="AQ129" i="1" s="1"/>
  <c r="AP134" i="1"/>
  <c r="AQ134" i="1" s="1"/>
  <c r="AP45" i="1"/>
  <c r="AQ45" i="1" s="1"/>
  <c r="AP144" i="1"/>
  <c r="AQ144" i="1" s="1"/>
  <c r="AP48" i="1"/>
  <c r="AQ48" i="1" s="1"/>
  <c r="AP53" i="1"/>
  <c r="AQ53" i="1" s="1"/>
  <c r="AP60" i="1"/>
  <c r="AQ60" i="1" s="1"/>
  <c r="AP66" i="1"/>
  <c r="AQ66" i="1" s="1"/>
  <c r="AP72" i="1"/>
  <c r="AQ72" i="1" s="1"/>
  <c r="AP80" i="1"/>
  <c r="AQ80" i="1" s="1"/>
  <c r="AP86" i="1"/>
  <c r="AQ86" i="1" s="1"/>
  <c r="AP91" i="1"/>
  <c r="AQ91" i="1" s="1"/>
  <c r="AP98" i="1"/>
  <c r="AQ98" i="1" s="1"/>
  <c r="AP105" i="1"/>
  <c r="AQ105" i="1" s="1"/>
  <c r="AP16" i="1"/>
  <c r="AQ16" i="1" s="1"/>
  <c r="AP116" i="1"/>
  <c r="AQ116" i="1" s="1"/>
  <c r="AP122" i="1"/>
  <c r="AQ122" i="1" s="1"/>
  <c r="AP18" i="1"/>
  <c r="AQ18" i="1" s="1"/>
  <c r="AP135" i="1"/>
  <c r="AQ135" i="1" s="1"/>
  <c r="AP141" i="1"/>
  <c r="AQ141" i="1" s="1"/>
  <c r="AP145" i="1"/>
  <c r="AQ145" i="1" s="1"/>
  <c r="AP149" i="1"/>
  <c r="AQ149" i="1" s="1"/>
  <c r="AP32" i="1"/>
  <c r="AQ32" i="1" s="1"/>
  <c r="AP50" i="1"/>
  <c r="AQ50" i="1" s="1"/>
  <c r="AP63" i="1"/>
  <c r="AQ63" i="1" s="1"/>
  <c r="AP76" i="1"/>
  <c r="AQ76" i="1" s="1"/>
  <c r="AP26" i="1"/>
  <c r="AQ26" i="1" s="1"/>
  <c r="AP34" i="1"/>
  <c r="AQ34" i="1" s="1"/>
  <c r="AP113" i="1"/>
  <c r="AQ113" i="1" s="1"/>
  <c r="AP119" i="1"/>
  <c r="AQ119" i="1" s="1"/>
  <c r="AP133" i="1"/>
  <c r="AQ133" i="1" s="1"/>
  <c r="AP139" i="1"/>
  <c r="AQ139" i="1" s="1"/>
  <c r="AP30" i="1"/>
  <c r="AQ30" i="1" s="1"/>
  <c r="AP40" i="1"/>
  <c r="AQ40" i="1" s="1"/>
  <c r="AP54" i="1"/>
  <c r="AQ54" i="1" s="1"/>
  <c r="AP61" i="1"/>
  <c r="AQ61" i="1" s="1"/>
  <c r="AP67" i="1"/>
  <c r="AQ67" i="1" s="1"/>
  <c r="AP73" i="1"/>
  <c r="AQ73" i="1" s="1"/>
  <c r="AP14" i="1"/>
  <c r="AQ14" i="1" s="1"/>
  <c r="AP36" i="1"/>
  <c r="AQ36" i="1" s="1"/>
  <c r="AP92" i="1"/>
  <c r="AQ92" i="1" s="1"/>
  <c r="AP99" i="1"/>
  <c r="AQ99" i="1" s="1"/>
  <c r="AP106" i="1"/>
  <c r="AQ106" i="1" s="1"/>
  <c r="AP110" i="1"/>
  <c r="AQ110" i="1" s="1"/>
  <c r="AP117" i="1"/>
  <c r="AQ117" i="1" s="1"/>
  <c r="AP123" i="1"/>
  <c r="AQ123" i="1" s="1"/>
  <c r="AP130" i="1"/>
  <c r="AQ130" i="1" s="1"/>
  <c r="AP136" i="1"/>
  <c r="AQ136" i="1" s="1"/>
  <c r="AP19" i="1"/>
  <c r="AQ19" i="1" s="1"/>
  <c r="AP146" i="1"/>
  <c r="AQ146" i="1" s="1"/>
  <c r="AP23" i="1"/>
  <c r="AQ23" i="1" s="1"/>
  <c r="AP55" i="1"/>
  <c r="AQ55" i="1" s="1"/>
  <c r="AP11" i="1"/>
  <c r="AQ11" i="1" s="1"/>
  <c r="AP68" i="1"/>
  <c r="AQ68" i="1" s="1"/>
  <c r="AP74" i="1"/>
  <c r="AQ74" i="1" s="1"/>
  <c r="AP81" i="1"/>
  <c r="AQ81" i="1" s="1"/>
  <c r="AP25" i="1"/>
  <c r="AQ25" i="1" s="1"/>
  <c r="AP93" i="1"/>
  <c r="AQ93" i="1" s="1"/>
  <c r="AP100" i="1"/>
  <c r="AQ100" i="1" s="1"/>
  <c r="AP27" i="1"/>
  <c r="AQ27" i="1" s="1"/>
  <c r="AP111" i="1"/>
  <c r="AQ111" i="1" s="1"/>
  <c r="AP118" i="1"/>
  <c r="AQ118" i="1" s="1"/>
  <c r="AP124" i="1"/>
  <c r="AQ124" i="1" s="1"/>
  <c r="AP131" i="1"/>
  <c r="AQ131" i="1" s="1"/>
  <c r="AP137" i="1"/>
  <c r="AQ137" i="1" s="1"/>
  <c r="AP142" i="1"/>
  <c r="AQ142" i="1" s="1"/>
  <c r="AP39" i="1"/>
  <c r="AQ39" i="1" s="1"/>
  <c r="I3" i="1"/>
  <c r="J3" i="1" s="1"/>
  <c r="I128" i="1"/>
  <c r="J128" i="1" s="1"/>
  <c r="I134" i="1"/>
  <c r="J134" i="1" s="1"/>
  <c r="I16" i="1"/>
  <c r="J16" i="1" s="1"/>
  <c r="I30" i="1"/>
  <c r="J30" i="1" s="1"/>
  <c r="I69" i="1"/>
  <c r="J69" i="1" s="1"/>
  <c r="I91" i="1"/>
  <c r="J91" i="1" s="1"/>
  <c r="I106" i="1"/>
  <c r="J106" i="1" s="1"/>
  <c r="I38" i="1"/>
  <c r="J38" i="1" s="1"/>
  <c r="I18" i="1"/>
  <c r="J18" i="1" s="1"/>
  <c r="I70" i="1"/>
  <c r="J70" i="1" s="1"/>
  <c r="I92" i="1"/>
  <c r="J92" i="1" s="1"/>
  <c r="I110" i="1"/>
  <c r="J110" i="1" s="1"/>
  <c r="I129" i="1"/>
  <c r="J129" i="1" s="1"/>
  <c r="I17" i="1"/>
  <c r="J17" i="1" s="1"/>
  <c r="I56" i="1"/>
  <c r="J56" i="1" s="1"/>
  <c r="I76" i="1"/>
  <c r="J76" i="1" s="1"/>
  <c r="I93" i="1"/>
  <c r="J93" i="1" s="1"/>
  <c r="I111" i="1"/>
  <c r="J111" i="1" s="1"/>
  <c r="I141" i="1"/>
  <c r="J141" i="1" s="1"/>
  <c r="I133" i="1"/>
  <c r="J133" i="1" s="1"/>
  <c r="I27" i="1"/>
  <c r="J27" i="1" s="1"/>
  <c r="I11" i="1"/>
  <c r="J11" i="1" s="1"/>
  <c r="I115" i="1"/>
  <c r="J115" i="1" s="1"/>
  <c r="I24" i="1"/>
  <c r="J24" i="1" s="1"/>
  <c r="I103" i="1"/>
  <c r="J103" i="1" s="1"/>
  <c r="I98" i="1"/>
  <c r="J98" i="1" s="1"/>
  <c r="I90" i="1"/>
  <c r="J90" i="1" s="1"/>
  <c r="I83" i="1"/>
  <c r="J83" i="1" s="1"/>
  <c r="I75" i="1"/>
  <c r="J75" i="1" s="1"/>
  <c r="I67" i="1"/>
  <c r="J67" i="1" s="1"/>
  <c r="I61" i="1"/>
  <c r="J61" i="1" s="1"/>
  <c r="I55" i="1"/>
  <c r="J55" i="1" s="1"/>
  <c r="I5" i="1"/>
  <c r="J5" i="1" s="1"/>
  <c r="I42" i="1"/>
  <c r="J42" i="1" s="1"/>
  <c r="I37" i="1"/>
  <c r="J37" i="1" s="1"/>
  <c r="I31" i="1"/>
  <c r="J31" i="1" s="1"/>
  <c r="I95" i="1"/>
  <c r="J95" i="1" s="1"/>
  <c r="I64" i="1"/>
  <c r="J64" i="1" s="1"/>
  <c r="I4" i="1"/>
  <c r="J4" i="1" s="1"/>
  <c r="I137" i="1"/>
  <c r="J137" i="1" s="1"/>
  <c r="I118" i="1"/>
  <c r="J118" i="1" s="1"/>
  <c r="I100" i="1"/>
  <c r="J100" i="1" s="1"/>
  <c r="I79" i="1"/>
  <c r="J79" i="1" s="1"/>
  <c r="I63" i="1"/>
  <c r="J63" i="1" s="1"/>
  <c r="I46" i="1"/>
  <c r="J46" i="1" s="1"/>
  <c r="I144" i="1"/>
  <c r="J144" i="1" s="1"/>
  <c r="I13" i="1"/>
  <c r="J13" i="1" s="1"/>
  <c r="I140" i="1"/>
  <c r="J140" i="1" s="1"/>
  <c r="I28" i="1"/>
  <c r="J28" i="1" s="1"/>
  <c r="I127" i="1"/>
  <c r="J127" i="1" s="1"/>
  <c r="I121" i="1"/>
  <c r="J121" i="1" s="1"/>
  <c r="I114" i="1"/>
  <c r="J114" i="1" s="1"/>
  <c r="I109" i="1"/>
  <c r="J109" i="1" s="1"/>
  <c r="I9" i="1"/>
  <c r="J9" i="1" s="1"/>
  <c r="I97" i="1"/>
  <c r="J97" i="1" s="1"/>
  <c r="I21" i="1"/>
  <c r="J21" i="1" s="1"/>
  <c r="I82" i="1"/>
  <c r="J82" i="1" s="1"/>
  <c r="I74" i="1"/>
  <c r="J74" i="1" s="1"/>
  <c r="I66" i="1"/>
  <c r="J66" i="1" s="1"/>
  <c r="I60" i="1"/>
  <c r="J60" i="1" s="1"/>
  <c r="I54" i="1"/>
  <c r="J54" i="1" s="1"/>
  <c r="I49" i="1"/>
  <c r="J49" i="1" s="1"/>
  <c r="I41" i="1"/>
  <c r="J41" i="1" s="1"/>
  <c r="I36" i="1"/>
  <c r="J36" i="1" s="1"/>
  <c r="I29" i="1"/>
  <c r="J29" i="1" s="1"/>
  <c r="I80" i="1"/>
  <c r="J80" i="1" s="1"/>
  <c r="I6" i="1"/>
  <c r="J6" i="1" s="1"/>
  <c r="I35" i="1"/>
  <c r="J35" i="1" s="1"/>
  <c r="I130" i="1"/>
  <c r="J130" i="1" s="1"/>
  <c r="I25" i="1"/>
  <c r="J25" i="1" s="1"/>
  <c r="I94" i="1"/>
  <c r="J94" i="1" s="1"/>
  <c r="I71" i="1"/>
  <c r="J71" i="1" s="1"/>
  <c r="I52" i="1"/>
  <c r="J52" i="1" s="1"/>
  <c r="I145" i="1"/>
  <c r="J145" i="1" s="1"/>
  <c r="I15" i="1"/>
  <c r="J15" i="1" s="1"/>
  <c r="I117" i="1"/>
  <c r="J117" i="1" s="1"/>
  <c r="I139" i="1"/>
  <c r="J139" i="1" s="1"/>
  <c r="I132" i="1"/>
  <c r="J132" i="1" s="1"/>
  <c r="I126" i="1"/>
  <c r="J126" i="1" s="1"/>
  <c r="I120" i="1"/>
  <c r="J120" i="1" s="1"/>
  <c r="I10" i="1"/>
  <c r="J10" i="1" s="1"/>
  <c r="I108" i="1"/>
  <c r="J108" i="1" s="1"/>
  <c r="I102" i="1"/>
  <c r="J102" i="1" s="1"/>
  <c r="I96" i="1"/>
  <c r="J96" i="1" s="1"/>
  <c r="I89" i="1"/>
  <c r="J89" i="1" s="1"/>
  <c r="I81" i="1"/>
  <c r="J81" i="1" s="1"/>
  <c r="I73" i="1"/>
  <c r="J73" i="1" s="1"/>
  <c r="I65" i="1"/>
  <c r="J65" i="1" s="1"/>
  <c r="I59" i="1"/>
  <c r="J59" i="1" s="1"/>
  <c r="I53" i="1"/>
  <c r="J53" i="1" s="1"/>
  <c r="I48" i="1"/>
  <c r="J48" i="1" s="1"/>
  <c r="I40" i="1"/>
  <c r="J40" i="1" s="1"/>
  <c r="I146" i="1"/>
  <c r="J146" i="1" s="1"/>
  <c r="I138" i="1"/>
  <c r="J138" i="1" s="1"/>
  <c r="I131" i="1"/>
  <c r="J131" i="1" s="1"/>
  <c r="I125" i="1"/>
  <c r="J125" i="1" s="1"/>
  <c r="I119" i="1"/>
  <c r="J119" i="1" s="1"/>
  <c r="I113" i="1"/>
  <c r="J113" i="1" s="1"/>
  <c r="I107" i="1"/>
  <c r="J107" i="1" s="1"/>
  <c r="I101" i="1"/>
  <c r="J101" i="1" s="1"/>
  <c r="I88" i="1"/>
  <c r="J88" i="1" s="1"/>
  <c r="I72" i="1"/>
  <c r="J72" i="1" s="1"/>
  <c r="I58" i="1"/>
  <c r="J58" i="1" s="1"/>
  <c r="I47" i="1"/>
  <c r="J47" i="1" s="1"/>
  <c r="I147" i="1"/>
  <c r="J147" i="1" s="1"/>
  <c r="I143" i="1"/>
  <c r="J143" i="1" s="1"/>
  <c r="I12" i="1"/>
  <c r="J12" i="1" s="1"/>
  <c r="I23" i="1"/>
  <c r="J23" i="1" s="1"/>
  <c r="I87" i="1"/>
  <c r="J87" i="1" s="1"/>
  <c r="I57" i="1"/>
  <c r="J57" i="1" s="1"/>
  <c r="I39" i="1"/>
  <c r="J39" i="1" s="1"/>
  <c r="I136" i="1"/>
  <c r="J136" i="1" s="1"/>
  <c r="I124" i="1"/>
  <c r="J124" i="1" s="1"/>
  <c r="I43" i="1"/>
  <c r="J43" i="1" s="1"/>
  <c r="I19" i="1"/>
  <c r="J19" i="1" s="1"/>
  <c r="I77" i="1"/>
  <c r="J77" i="1" s="1"/>
  <c r="I22" i="1"/>
  <c r="J22" i="1" s="1"/>
  <c r="I112" i="1"/>
  <c r="J112" i="1" s="1"/>
  <c r="I135" i="1"/>
  <c r="J135" i="1" s="1"/>
  <c r="I44" i="1"/>
  <c r="J44" i="1" s="1"/>
  <c r="I62" i="1"/>
  <c r="J62" i="1" s="1"/>
  <c r="I78" i="1"/>
  <c r="J78" i="1" s="1"/>
  <c r="I8" i="1"/>
  <c r="J8" i="1" s="1"/>
  <c r="I116" i="1"/>
  <c r="J116" i="1" s="1"/>
  <c r="I14" i="1"/>
  <c r="J14" i="1" s="1"/>
  <c r="I32" i="1"/>
  <c r="J32" i="1" s="1"/>
  <c r="I45" i="1"/>
  <c r="J45" i="1" s="1"/>
  <c r="I7" i="1"/>
  <c r="J7" i="1" s="1"/>
  <c r="I84" i="1"/>
  <c r="J84" i="1" s="1"/>
  <c r="I99" i="1"/>
  <c r="J99" i="1" s="1"/>
  <c r="I26" i="1"/>
  <c r="J26" i="1" s="1"/>
  <c r="I142" i="1"/>
  <c r="J142" i="1" s="1"/>
  <c r="I33" i="1"/>
  <c r="J33" i="1" s="1"/>
  <c r="I50" i="1"/>
  <c r="J50" i="1" s="1"/>
  <c r="I20" i="1"/>
  <c r="J20" i="1" s="1"/>
  <c r="I85" i="1"/>
  <c r="J85" i="1" s="1"/>
  <c r="I104" i="1"/>
  <c r="J104" i="1" s="1"/>
  <c r="I122" i="1"/>
  <c r="J122" i="1" s="1"/>
  <c r="I34" i="1"/>
  <c r="J34" i="1" s="1"/>
  <c r="I51" i="1"/>
  <c r="J51" i="1" s="1"/>
  <c r="I68" i="1"/>
  <c r="J68" i="1" s="1"/>
  <c r="I86" i="1"/>
  <c r="J86" i="1" s="1"/>
  <c r="I105" i="1"/>
  <c r="J105" i="1" s="1"/>
  <c r="I123" i="1"/>
  <c r="J123" i="1" s="1"/>
  <c r="AS30" i="1" l="1"/>
  <c r="N25" i="1"/>
  <c r="M27" i="1" s="1"/>
  <c r="P48" i="1"/>
  <c r="P46" i="1"/>
  <c r="P47" i="1"/>
  <c r="P49" i="1"/>
  <c r="P45" i="1"/>
  <c r="N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9BB3F4-129F-42A0-8C13-A8DAACEC62CD}" name="Query - Calculations" description="Connection to the 'Calculations' query in the workbook." type="100" refreshedVersion="7" minRefreshableVersion="5">
    <extLst>
      <ext xmlns:x15="http://schemas.microsoft.com/office/spreadsheetml/2010/11/main" uri="{DE250136-89BD-433C-8126-D09CA5730AF9}">
        <x15:connection id="403d168f-ad5b-4421-9a8f-f7b82dc11baa">
          <x15:oledbPr connection="Provider=Microsoft.Mashup.OleDb.1;Data Source=$Workbook$;Location=Calculations;Extended Properties=&quot;&quot;">
            <x15:dbTables>
              <x15:dbTable name="Calculations"/>
            </x15:dbTables>
          </x15:oledbPr>
        </x15:connection>
      </ext>
    </extLst>
  </connection>
  <connection id="2" xr16:uid="{B406E1A7-6F29-4E61-A593-836505AB253B}" name="Query - FormResponses" description="Connection to the 'FormResponses' query in the workbook." type="100" refreshedVersion="7" minRefreshableVersion="5">
    <extLst>
      <ext xmlns:x15="http://schemas.microsoft.com/office/spreadsheetml/2010/11/main" uri="{DE250136-89BD-433C-8126-D09CA5730AF9}">
        <x15:connection id="e8d2d3df-d953-4e00-882c-e04a9b8a0f4b"/>
      </ext>
    </extLst>
  </connection>
  <connection id="3" xr16:uid="{DC30AB4D-E90B-4364-9C91-865184BE5499}" name="Query - Grading" description="Connection to the 'Grading' query in the workbook." type="100" refreshedVersion="7" minRefreshableVersion="5">
    <extLst>
      <ext xmlns:x15="http://schemas.microsoft.com/office/spreadsheetml/2010/11/main" uri="{DE250136-89BD-433C-8126-D09CA5730AF9}">
        <x15:connection id="94f52ae3-161b-4977-b107-77c9ba4e0783"/>
      </ext>
    </extLst>
  </connection>
  <connection id="4" xr16:uid="{8E76C827-B769-48B7-8010-9C1C512B4E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<sst xmlns="http://schemas.openxmlformats.org/spreadsheetml/2006/main" count="455" uniqueCount="293">
  <si>
    <t>Aarif Khan</t>
  </si>
  <si>
    <t>Aayushi ramnani</t>
  </si>
  <si>
    <t>Abhay Kumar Singh</t>
  </si>
  <si>
    <t>Abhishek Gupta</t>
  </si>
  <si>
    <t>Aditya Singh Shekhawat</t>
  </si>
  <si>
    <t>Aditya Singhal</t>
  </si>
  <si>
    <t>Aishwarya Jaiswal</t>
  </si>
  <si>
    <t>Ajay Puri</t>
  </si>
  <si>
    <t>Akanksha Choudhary</t>
  </si>
  <si>
    <t>Akanksha Thakur</t>
  </si>
  <si>
    <t>Akash Thorat</t>
  </si>
  <si>
    <t>Akhilesh Kumar Patel</t>
  </si>
  <si>
    <t>Akshay saini</t>
  </si>
  <si>
    <t>Aman Soni</t>
  </si>
  <si>
    <t>AMISHA NAGIYA</t>
  </si>
  <si>
    <t>AnaghaV</t>
  </si>
  <si>
    <t>Anany Bansal</t>
  </si>
  <si>
    <t>Anishka Gupta</t>
  </si>
  <si>
    <t>Anmol Vijayvargiya</t>
  </si>
  <si>
    <t>Anuj Kumar</t>
  </si>
  <si>
    <t>Arhaan Khan</t>
  </si>
  <si>
    <t>Arpan Banerjee</t>
  </si>
  <si>
    <t>Aryamaan Singh Ranawat</t>
  </si>
  <si>
    <t>Aryan Goyal</t>
  </si>
  <si>
    <t>Asha Ram Dhakar</t>
  </si>
  <si>
    <t>Ashutosh Verma</t>
  </si>
  <si>
    <t>Asif Ali Sherani</t>
  </si>
  <si>
    <t>Avinash N</t>
  </si>
  <si>
    <t>Avinash Patel</t>
  </si>
  <si>
    <t>Ayush suthar</t>
  </si>
  <si>
    <t>Bhagyashree patil</t>
  </si>
  <si>
    <t>Charu mittal</t>
  </si>
  <si>
    <t>Chirag Mehra</t>
  </si>
  <si>
    <t>Daksh Bansal</t>
  </si>
  <si>
    <t>Devendra Singh</t>
  </si>
  <si>
    <t>Dhruv Vyas</t>
  </si>
  <si>
    <t>Dikshant Makwana</t>
  </si>
  <si>
    <t>Dipansh</t>
  </si>
  <si>
    <t>Divya</t>
  </si>
  <si>
    <t>Divyangan</t>
  </si>
  <si>
    <t>Ekta Sethi</t>
  </si>
  <si>
    <t>Goutam Meena</t>
  </si>
  <si>
    <t>Himanshi verma</t>
  </si>
  <si>
    <t>Hitesh Ankodia</t>
  </si>
  <si>
    <t>Hrishikesh Tukaram Patil</t>
  </si>
  <si>
    <t>Jatin Ajay Sharma</t>
  </si>
  <si>
    <t>Jay Vardhan Bagh</t>
  </si>
  <si>
    <t>karan nai</t>
  </si>
  <si>
    <t>Kartikey Sharma</t>
  </si>
  <si>
    <t>Kavya Sharma</t>
  </si>
  <si>
    <t>Khushi</t>
  </si>
  <si>
    <t>Khushi Jasuja</t>
  </si>
  <si>
    <t>Khushi Tibrewal</t>
  </si>
  <si>
    <t>Krishit Bedi</t>
  </si>
  <si>
    <t>Krishna Saini</t>
  </si>
  <si>
    <t>kuldeep poriya</t>
  </si>
  <si>
    <t>Kunal mangal</t>
  </si>
  <si>
    <t>Kushal Nwalia</t>
  </si>
  <si>
    <t>Lokesh Jarani</t>
  </si>
  <si>
    <t>Lovish Dak</t>
  </si>
  <si>
    <t>Madhur Gupta</t>
  </si>
  <si>
    <t>Manan Gupta</t>
  </si>
  <si>
    <t>Manish bharadwaj</t>
  </si>
  <si>
    <t>Manish khatod</t>
  </si>
  <si>
    <t>Masharib Taslim</t>
  </si>
  <si>
    <t>MATURI YASASWINI</t>
  </si>
  <si>
    <t>Mehul khandelwal</t>
  </si>
  <si>
    <t>Mizna Aroob</t>
  </si>
  <si>
    <t>Mohd Raza</t>
  </si>
  <si>
    <t>Mohit jangid</t>
  </si>
  <si>
    <t>Mohit Kumawat</t>
  </si>
  <si>
    <t>Navneet Kumar Dubey</t>
  </si>
  <si>
    <t>Neetu Choudhary</t>
  </si>
  <si>
    <t>Nilesh Vijay</t>
  </si>
  <si>
    <t>Nishant Sharma</t>
  </si>
  <si>
    <t>Nitin</t>
  </si>
  <si>
    <t>Pankhuri Singh</t>
  </si>
  <si>
    <t>Parth Sharma</t>
  </si>
  <si>
    <t>Parul Meena</t>
  </si>
  <si>
    <t>Piyush kumawat</t>
  </si>
  <si>
    <t>Poojitha Koduganti</t>
  </si>
  <si>
    <t>Prabeer Suri</t>
  </si>
  <si>
    <t>Prabhudev Kumar</t>
  </si>
  <si>
    <t>PRANAV KUMAR PANDEY</t>
  </si>
  <si>
    <t>Pratham Raheja</t>
  </si>
  <si>
    <t>Prayag srivastava</t>
  </si>
  <si>
    <t>Prerana Varshney</t>
  </si>
  <si>
    <t>Prerit Sharma</t>
  </si>
  <si>
    <t>Prit Anand</t>
  </si>
  <si>
    <t>Purvi Choure</t>
  </si>
  <si>
    <t>Pushpendra Kumar</t>
  </si>
  <si>
    <t>Rabin Sunuwar</t>
  </si>
  <si>
    <t>Raghaav Rohatgi</t>
  </si>
  <si>
    <t>Raghav Pareek</t>
  </si>
  <si>
    <t>Rahul Joshi</t>
  </si>
  <si>
    <t>Rajeev Khokar</t>
  </si>
  <si>
    <t>Rajlakshmi Biswas</t>
  </si>
  <si>
    <t>Rishi Sharma</t>
  </si>
  <si>
    <t>RONAK AGAL</t>
  </si>
  <si>
    <t>Roshan Raj</t>
  </si>
  <si>
    <t>Sachin chouhan</t>
  </si>
  <si>
    <t>Sachin Kumawat</t>
  </si>
  <si>
    <t>Sagar Sambhwani</t>
  </si>
  <si>
    <t>Sagar Sharma</t>
  </si>
  <si>
    <t>Saksham Raj</t>
  </si>
  <si>
    <t>Sakshi jain</t>
  </si>
  <si>
    <t>Sangam dhaker</t>
  </si>
  <si>
    <t>Sanju Sarkar</t>
  </si>
  <si>
    <t>Sarah Kumar Khandagale</t>
  </si>
  <si>
    <t>Sarth Sogani</t>
  </si>
  <si>
    <t>Satwik Sokey</t>
  </si>
  <si>
    <t>Shanaya bansal</t>
  </si>
  <si>
    <t>shashank sharma</t>
  </si>
  <si>
    <t>Shikhar Tiwari</t>
  </si>
  <si>
    <t>Shivani Jadaun</t>
  </si>
  <si>
    <t>Shreya Kabra</t>
  </si>
  <si>
    <t>Shubh Rathore</t>
  </si>
  <si>
    <t>Shubhansh garg</t>
  </si>
  <si>
    <t>Siddharth Sharma</t>
  </si>
  <si>
    <t>SNEHAL KUMAR</t>
  </si>
  <si>
    <t>Sonali Sharma</t>
  </si>
  <si>
    <t>Sourabh Thanvi</t>
  </si>
  <si>
    <t>Sparsh Garg</t>
  </si>
  <si>
    <t>Sumit udar</t>
  </si>
  <si>
    <t>Sutesna Mondal</t>
  </si>
  <si>
    <t>TANMAY JAIN</t>
  </si>
  <si>
    <t>Tejender Veer Singh Shekhawat</t>
  </si>
  <si>
    <t>Tosif khan</t>
  </si>
  <si>
    <t>Tushar Choudhary</t>
  </si>
  <si>
    <t>Vaibhav Bansal</t>
  </si>
  <si>
    <t>Vaidik Asawa</t>
  </si>
  <si>
    <t>Vaishali chandola</t>
  </si>
  <si>
    <t>Vansh Mathur</t>
  </si>
  <si>
    <t>Veer Singh</t>
  </si>
  <si>
    <t>Vishal Baheti</t>
  </si>
  <si>
    <t>Vishal Chaulagain Khatri</t>
  </si>
  <si>
    <t>Yash Desai</t>
  </si>
  <si>
    <t>Yash Jain</t>
  </si>
  <si>
    <t>Yash Jhanwar</t>
  </si>
  <si>
    <t>Yash Kumawat</t>
  </si>
  <si>
    <t>Yashika</t>
  </si>
  <si>
    <t>Yuvraj Gupta</t>
  </si>
  <si>
    <t>Grand Total</t>
  </si>
  <si>
    <t>Sum of Attendance</t>
  </si>
  <si>
    <t>Name</t>
  </si>
  <si>
    <t>Average Attendance</t>
  </si>
  <si>
    <t>Above Average</t>
  </si>
  <si>
    <t>Count of above average</t>
  </si>
  <si>
    <t>Degree</t>
  </si>
  <si>
    <t>B.Tech</t>
  </si>
  <si>
    <t>BCA</t>
  </si>
  <si>
    <t>M.Sc</t>
  </si>
  <si>
    <t>MCA</t>
  </si>
  <si>
    <t>Count of Name</t>
  </si>
  <si>
    <t>Count of Email Address</t>
  </si>
  <si>
    <t>Integrated M.Tech</t>
  </si>
  <si>
    <t>Sum of Already Placed  ?</t>
  </si>
  <si>
    <t>Sum of Offer Sent</t>
  </si>
  <si>
    <t>Sum of OrientationTestScore</t>
  </si>
  <si>
    <t>Average Orientation Score</t>
  </si>
  <si>
    <t>(blank)</t>
  </si>
  <si>
    <t>Count of Scores &gt; 0</t>
  </si>
  <si>
    <t>Count of Scores &lt; 0</t>
  </si>
  <si>
    <t>Scraped College Names</t>
  </si>
  <si>
    <t>Amity University, Jaipur</t>
  </si>
  <si>
    <t>Jaipur Engineering College &amp; Research Centre</t>
  </si>
  <si>
    <t>JECRC University</t>
  </si>
  <si>
    <t>Lovely Professional University, Admission Office</t>
  </si>
  <si>
    <t>Current City</t>
  </si>
  <si>
    <t>Ajmer</t>
  </si>
  <si>
    <t>Delhi</t>
  </si>
  <si>
    <t>Jaipur</t>
  </si>
  <si>
    <t>Kota</t>
  </si>
  <si>
    <t>Current CTC</t>
  </si>
  <si>
    <t>&lt; 5 LPA</t>
  </si>
  <si>
    <t>&gt; 8 LPA</t>
  </si>
  <si>
    <t>5 - 8 LPA</t>
  </si>
  <si>
    <t>Business Analytics</t>
  </si>
  <si>
    <t>Data Analytics</t>
  </si>
  <si>
    <t>Data Science</t>
  </si>
  <si>
    <t>Not Decided</t>
  </si>
  <si>
    <t>Other</t>
  </si>
  <si>
    <t>Not Applicable</t>
  </si>
  <si>
    <t>Already Placed  ?</t>
  </si>
  <si>
    <t>Bangalore</t>
  </si>
  <si>
    <t>Arya College of Engineering and Research Centre</t>
  </si>
  <si>
    <t>Not Defined</t>
  </si>
  <si>
    <t>Not defined</t>
  </si>
  <si>
    <t>Sum of not placed</t>
  </si>
  <si>
    <t>CareerOption</t>
  </si>
  <si>
    <t>Percentage</t>
  </si>
  <si>
    <t>total students attending the sessions have more than average attendance</t>
  </si>
  <si>
    <t xml:space="preserve">More than average </t>
  </si>
  <si>
    <t>more than average score, i.e., 10</t>
  </si>
  <si>
    <t>Manipal University, Jaipur</t>
  </si>
  <si>
    <t>KIIT - Kalinga Institute of Industrial Technology</t>
  </si>
  <si>
    <t>SRM Institute of Science and Technology, Kattankulathur</t>
  </si>
  <si>
    <t>Maharishi Arvind School of Management Studies</t>
  </si>
  <si>
    <t>Arya Institute of Engineering Technology and Management</t>
  </si>
  <si>
    <t>Poornima University</t>
  </si>
  <si>
    <t>Banaras Hindu University</t>
  </si>
  <si>
    <t>Suresh Gyan Vihar University</t>
  </si>
  <si>
    <t>Career Point</t>
  </si>
  <si>
    <t>Central University of Rajasthan</t>
  </si>
  <si>
    <t>Engineering College, Ajmer</t>
  </si>
  <si>
    <t>BITS Pilani - Birla Institute of Technology and Science</t>
  </si>
  <si>
    <t>RIET Jaipur - Rajasthan Institute of Engineering and Technology</t>
  </si>
  <si>
    <t>Prof. Ram Meghe Institute of Technology and Research</t>
  </si>
  <si>
    <t>Central University of Jharkhand</t>
  </si>
  <si>
    <t>School of Distance Education, Jiwaji University, Gwalior</t>
  </si>
  <si>
    <t>B K Birla Institute of Engineering and Technology</t>
  </si>
  <si>
    <t>Aishwarya College</t>
  </si>
  <si>
    <t>CH College, Mhow</t>
  </si>
  <si>
    <t>Rajalakshmi Institute of Technology</t>
  </si>
  <si>
    <t>College of Engineering and Technology, Bikaner</t>
  </si>
  <si>
    <t>Sandip Institute of Engineering and Management - SIEM</t>
  </si>
  <si>
    <t>College of Technology and Engineering</t>
  </si>
  <si>
    <t>Shaheed Bhagat Singh State Technical Campus</t>
  </si>
  <si>
    <t>D.Y Patil International University, Pune</t>
  </si>
  <si>
    <t>Techno Main Salt Lake</t>
  </si>
  <si>
    <t>Davangere University</t>
  </si>
  <si>
    <t>B.J.B Autonomous College</t>
  </si>
  <si>
    <t>Delhi Institute of Professional Studies</t>
  </si>
  <si>
    <t>R.N.G. Patel Institute of Technology</t>
  </si>
  <si>
    <t>Department of Law, Maharshi Dayanand University</t>
  </si>
  <si>
    <t>Rajiv Gandhi University of Knowledge Technologies - Ongole Campus</t>
  </si>
  <si>
    <t>Dr. Sau. Kamaltai Gawai Institute of Engineering and Technology</t>
  </si>
  <si>
    <t>S.P. College, Sirohi</t>
  </si>
  <si>
    <t>DSVV - Dev Sanskriti Vishwavidyalaya</t>
  </si>
  <si>
    <t>Sanjay Rungta Group of Institutions</t>
  </si>
  <si>
    <t>KJ College of Engineering and Management Research</t>
  </si>
  <si>
    <t>SGT University, Gurgaon</t>
  </si>
  <si>
    <t>KRCE - K Ramakrishnan College of Engineering</t>
  </si>
  <si>
    <t>Sri Durga Malleswara Siddhartha Mahila Kalasala</t>
  </si>
  <si>
    <t>Mahakal Institute of Technology</t>
  </si>
  <si>
    <t>C. U. Shah Science College</t>
  </si>
  <si>
    <t>Bhai Ghanaiya Ekta College of Nursing</t>
  </si>
  <si>
    <t>Ajay Kumar Garg Engineering College</t>
  </si>
  <si>
    <t>Bipin Tripathi Kumaon Institute of Technology</t>
  </si>
  <si>
    <t>Kasireddy Narayan Reddy College of Engineering and Research</t>
  </si>
  <si>
    <t>NIT Kurukshetra - National Institute of Technology</t>
  </si>
  <si>
    <t>Central University of Haryana</t>
  </si>
  <si>
    <t>Birsa Institute of Technology, Sindri</t>
  </si>
  <si>
    <t>Amrita School of Engineering, Amrita Vishwa Vidyapeetham - Amritapuri Campus</t>
  </si>
  <si>
    <t>L.R. Group of Institutes</t>
  </si>
  <si>
    <t>Error</t>
  </si>
  <si>
    <t>Maharishi Arvind College of Engineering and Research Center</t>
  </si>
  <si>
    <t>Faculty of Architecture and Planning, Dr. A.P.J. Abdul Kalam Technical University</t>
  </si>
  <si>
    <t>Manipal Institute of Technology, MAHE</t>
  </si>
  <si>
    <t>Faculty of Engineering, Dayalbagh Educational Institute</t>
  </si>
  <si>
    <t>Maruti Suzuki - B.K. Birla College of Arts, Science and Commerce</t>
  </si>
  <si>
    <t>G H Raisoni Institute of Engineering and Technology, Nagpur</t>
  </si>
  <si>
    <t>Alard College of Engineering and Management</t>
  </si>
  <si>
    <t>GIET University</t>
  </si>
  <si>
    <t>Pranveer Singh Institute of Technology (PSIT Kanpur)</t>
  </si>
  <si>
    <t>Gokhale Institute of Politics and Economics</t>
  </si>
  <si>
    <t>PSG College of Arts and Science - PSGCAS</t>
  </si>
  <si>
    <t>Government Arts Commerce College</t>
  </si>
  <si>
    <t>Raj Kumar Goel Institute of Technology (RKGIT)</t>
  </si>
  <si>
    <t>Govind Ballabh Pant Institute of Engineering and Technology</t>
  </si>
  <si>
    <t>Rajasthan Technical University</t>
  </si>
  <si>
    <t>Graphic Era Deemed to be University</t>
  </si>
  <si>
    <t>Regional College For Education Research and Technology</t>
  </si>
  <si>
    <t>Gyan Sagar College of Engineering</t>
  </si>
  <si>
    <t>S.B.S College</t>
  </si>
  <si>
    <t>HRIT Group of Institutions</t>
  </si>
  <si>
    <t>S.S. Jain Subodh Pg College</t>
  </si>
  <si>
    <t>IES College of Technology</t>
  </si>
  <si>
    <t>Sangam University</t>
  </si>
  <si>
    <t>IIIT Delhi - Indraprastha Institute of Information Technology</t>
  </si>
  <si>
    <t>Sankrail Anil Biswas Smriti Mahavidyalaya</t>
  </si>
  <si>
    <t>IIT Madras - Indian Institute of Technology</t>
  </si>
  <si>
    <t>School of Medical Education, Gandhinagar - Mahatma Gandhi University, Kottayam</t>
  </si>
  <si>
    <t>IIT Roorkee - Indian Institute of Technology</t>
  </si>
  <si>
    <t>Shah Satnam Ji Institute of Technology and Managment</t>
  </si>
  <si>
    <t>Indian Institute of Information Technology, Kalyani</t>
  </si>
  <si>
    <t>Shri Vishnu Engineering College for Women</t>
  </si>
  <si>
    <t>Institute of Hotel Management and Culinary Science</t>
  </si>
  <si>
    <t>Sri Venkateswara Engineering College</t>
  </si>
  <si>
    <t>ISB&amp;M - International School of Business and Media, Bangalore</t>
  </si>
  <si>
    <t>St.Anns. College of Engineering and Technology</t>
  </si>
  <si>
    <t>Jagran Lakecity University</t>
  </si>
  <si>
    <t>Swami Keshvanand Institute of Technology Management and Gramothan, Jaipur</t>
  </si>
  <si>
    <t>University Rajasthan College, University of Rajasthan</t>
  </si>
  <si>
    <t>University of Kalyani</t>
  </si>
  <si>
    <t>Vignan Institute of Technology and Management</t>
  </si>
  <si>
    <t>VIT Vellore</t>
  </si>
  <si>
    <t>Vikrant University</t>
  </si>
  <si>
    <t>Jaipur National University</t>
  </si>
  <si>
    <t>Vivekananda Global University</t>
  </si>
  <si>
    <t>Academy of Technology</t>
  </si>
  <si>
    <t>JK Institute of Management and Technology (JKIMT)</t>
  </si>
  <si>
    <t>People attending 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</si>
</sst>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12"/>
      <color rgb="FF000000"/>
      <name val="Calibri"/>
      <family val="2"/>
      <scheme val="minor"/>
    </font>
    <font>
      <sz val="11"/>
      <color rgb="FF000000"/>
      <name val="Calibri"/>
      <family val="2"/>
      <scheme val="minor"/>
    </font>
  </fonts>
  <fills count="15">
    <fill>
      <patternFill patternType="none"/>
    </fill>
    <fill>
      <patternFill patternType="gray125"/>
    </fill>
    <fill>
      <patternFill patternType="solid">
        <fgColor theme="7" tint="0.59999389629810485"/>
        <bgColor indexed="64"/>
      </patternFill>
    </fill>
    <fill>
      <patternFill patternType="solid">
        <fgColor theme="1"/>
        <bgColor indexed="64"/>
      </patternFill>
    </fill>
    <fill>
      <patternFill patternType="solid">
        <fgColor rgb="FFD16AFF"/>
        <bgColor indexed="64"/>
      </patternFill>
    </fill>
    <fill>
      <patternFill patternType="solid">
        <fgColor rgb="FFBB44F0"/>
        <bgColor indexed="64"/>
      </patternFill>
    </fill>
    <fill>
      <patternFill patternType="solid">
        <fgColor rgb="FF9614D0"/>
        <bgColor indexed="64"/>
      </patternFill>
    </fill>
    <fill>
      <patternFill patternType="solid">
        <fgColor rgb="FF660094"/>
        <bgColor indexed="64"/>
      </patternFill>
    </fill>
    <fill>
      <patternFill patternType="solid">
        <fgColor rgb="FF310047"/>
        <bgColor indexed="64"/>
      </patternFill>
    </fill>
    <fill>
      <patternFill patternType="solid">
        <fgColor rgb="FFF95C6F"/>
        <bgColor indexed="64"/>
      </patternFill>
    </fill>
    <fill>
      <patternFill patternType="solid">
        <fgColor rgb="FFEF7A7A"/>
        <bgColor indexed="64"/>
      </patternFill>
    </fill>
    <fill>
      <patternFill patternType="solid">
        <fgColor rgb="FFFFAD23"/>
        <bgColor indexed="64"/>
      </patternFill>
    </fill>
    <fill>
      <patternFill patternType="solid">
        <fgColor rgb="FFFFC562"/>
        <bgColor indexed="64"/>
      </patternFill>
    </fill>
    <fill>
      <patternFill patternType="solid">
        <fgColor theme="0"/>
        <bgColor indexed="64"/>
      </patternFill>
    </fill>
    <fill>
      <patternFill patternType="solid">
        <fgColor rgb="FFF2F7F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pivotButton="1"/>
    <xf numFmtId="0" fontId="0" fillId="0" borderId="0" xfId="0" applyNumberFormat="1"/>
    <xf numFmtId="0" fontId="0" fillId="0" borderId="1" xfId="0" applyBorder="1"/>
    <xf numFmtId="1" fontId="0" fillId="0" borderId="1" xfId="0" applyNumberFormat="1" applyBorder="1"/>
    <xf numFmtId="0" fontId="0" fillId="2" borderId="1" xfId="0" applyFill="1" applyBorder="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1" xfId="0" applyFill="1" applyBorder="1"/>
    <xf numFmtId="164" fontId="0" fillId="0" borderId="0" xfId="0" applyNumberFormat="1"/>
    <xf numFmtId="164" fontId="0" fillId="13" borderId="1" xfId="0" applyNumberFormat="1" applyFill="1" applyBorder="1"/>
    <xf numFmtId="0" fontId="1" fillId="0" borderId="0" xfId="0" applyFont="1"/>
    <xf numFmtId="0" fontId="2" fillId="0" borderId="0" xfId="0" applyFont="1"/>
    <xf numFmtId="9" fontId="0" fillId="0" borderId="0" xfId="0" applyNumberFormat="1"/>
    <xf numFmtId="0" fontId="0" fillId="14" borderId="0" xfId="0" applyFill="1"/>
  </cellXfs>
  <cellStyles count="1">
    <cellStyle name="Normal" xfId="0" builtinId="0"/>
  </cellStyles>
  <dxfs count="1">
    <dxf>
      <fill>
        <patternFill>
          <bgColor theme="4" tint="0.59996337778862885"/>
        </patternFill>
      </fill>
      <border diagonalUp="0" diagonalDown="0">
        <left/>
        <right/>
        <top/>
        <bottom/>
        <vertical/>
        <horizontal/>
      </border>
    </dxf>
  </dxfs>
  <tableStyles count="1" defaultTableStyle="TableStyleMedium2" defaultPivotStyle="PivotStyleLight16">
    <tableStyle name="Slicer Style 1" pivot="0" table="0" count="3" xr9:uid="{52530217-95E9-4A32-A6FE-4E957BD1DCEE}">
      <tableStyleElement type="headerRow" dxfId="0"/>
    </tableStyle>
  </tableStyles>
  <colors>
    <mruColors>
      <color rgb="FFA890F4"/>
      <color rgb="FFF2F7FC"/>
      <color rgb="FFE7F1F9"/>
      <color rgb="FFFDC7CD"/>
      <color rgb="FFFFAD23"/>
      <color rgb="FF9614D0"/>
      <color rgb="FFD16AFF"/>
      <color rgb="FFF95C6F"/>
      <color rgb="FFF1D1FF"/>
      <color rgb="FFFFC562"/>
    </mruColors>
  </colors>
  <extLst>
    <ext xmlns:x14="http://schemas.microsoft.com/office/spreadsheetml/2009/9/main" uri="{46F421CA-312F-682f-3DD2-61675219B42D}">
      <x14:dxfs count="6">
        <dxf>
          <fill>
            <patternFill>
              <bgColor theme="5" tint="0.59996337778862885"/>
            </patternFill>
          </fill>
        </dxf>
        <dxf>
          <fill>
            <patternFill>
              <bgColor theme="0" tint="-4.9989318521683403E-2"/>
            </patternFill>
          </fill>
        </dxf>
        <dxf>
          <fill>
            <patternFill>
              <bgColor rgb="FFA890F4"/>
            </patternFill>
          </fill>
        </dxf>
        <dxf>
          <fill>
            <patternFill>
              <bgColor theme="7" tint="0.79998168889431442"/>
            </patternFill>
          </fill>
        </dxf>
        <dxf>
          <fill>
            <patternFill>
              <bgColor theme="4" tint="0.59996337778862885"/>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55" Type="http://schemas.openxmlformats.org/officeDocument/2006/relationships/customXml" Target="../customXml/item34.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3" Type="http://schemas.openxmlformats.org/officeDocument/2006/relationships/customXml" Target="../customXml/item32.xml"/><Relationship Id="rId5" Type="http://schemas.openxmlformats.org/officeDocument/2006/relationships/pivotCacheDefinition" Target="pivotCache/pivotCacheDefinition2.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0.xml"/><Relationship Id="rId44" Type="http://schemas.openxmlformats.org/officeDocument/2006/relationships/customXml" Target="../customXml/item23.xml"/><Relationship Id="rId52" Type="http://schemas.openxmlformats.org/officeDocument/2006/relationships/customXml" Target="../customXml/item3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56" Type="http://schemas.openxmlformats.org/officeDocument/2006/relationships/customXml" Target="../customXml/item35.xml"/><Relationship Id="rId8" Type="http://schemas.openxmlformats.org/officeDocument/2006/relationships/pivotCacheDefinition" Target="pivotCache/pivotCacheDefinition5.xml"/><Relationship Id="rId51" Type="http://schemas.openxmlformats.org/officeDocument/2006/relationships/customXml" Target="../customXml/item30.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powerPivotData" Target="model/item.data"/><Relationship Id="rId41" Type="http://schemas.openxmlformats.org/officeDocument/2006/relationships/customXml" Target="../customXml/item20.xml"/><Relationship Id="rId54"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[DataPlay Dashboard.xlsx]Sheet1!PivotTable21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Sheet1!$Y$4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Sheet1!$X$5:$X$10</c:f>
              <c:strCache>
                <c:ptCount val="5"/>
                <c:pt idx="0">
                  <c:v>Integrated M.Tech</c:v>
                </c:pt>
                <c:pt idx="1">
                  <c:v>MCA</c:v>
                </c:pt>
                <c:pt idx="2">
                  <c:v>M.Sc</c:v>
                </c:pt>
                <c:pt idx="3">
                  <c:v>BCA</c:v>
                </c:pt>
                <c:pt idx="4">
                  <c:v>B.Tech</c:v>
                </c:pt>
              </c:strCache>
            </c:strRef>
          </c:cat>
          <c:val>
            <c:numRef>
              <c:f>Sheet1!$Y$5:$Y$10</c:f>
              <c:numCache>
                <c:formatCode>General</c:formatCode>
                <c:ptCount val="5"/>
                <c:pt idx="0">
                  <c:v>3</c:v>
                </c:pt>
                <c:pt idx="1">
                  <c:v>13</c:v>
                </c:pt>
                <c:pt idx="2">
                  <c:v>19</c:v>
                </c:pt>
                <c:pt idx="3">
                  <c:v>34</c:v>
                </c:pt>
                <c:pt idx="4">
                  <c:v>149</c:v>
                </c:pt>
              </c:numCache>
            </c:numRef>
          </c:val>
          <c:extLst>
            <c:ext xmlns:c16="http://schemas.microsoft.com/office/drawing/2014/chart" uri="{C3380CC4-5D6E-409C-BE32-E72D297353CC}">
              <c16:uniqueId val="{00000000-9F46-4F42-ADBF-0E02DC83583B}"/>
            </c:ext>
          </c:extLst>
        </c:ser>
        <c:dLbls>
          <c:dLblPos val="outEnd"/>
          <c:showLegendKey val="0"/>
          <c:showVal val="1"/>
          <c:showCatName val="0"/>
          <c:showSerName val="0"/>
          <c:showPercent val="0"/>
          <c:showBubbleSize val="0"/>
        </c:dLbls>
        <c:gapWidth val="219"/>
        <c:axId val="1652813375"/>
        <c:axId val="1652813791"/>
      </c:barChart>
      <c:catAx>
        <c:axId val="1652813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813791"/>
        <c:crosses val="autoZero"/>
        <c:auto val="1"/>
        <c:lblAlgn val="ctr"/>
        <c:lblOffset val="100"/>
        <c:noMultiLvlLbl val="0"/>
      </c:catAx>
      <c:valAx>
        <c:axId val="1652813791"/>
        <c:scaling>
          <c:orientation val="minMax"/>
        </c:scaling>
        <c:delete val="1"/>
        <c:axPos val="b"/>
        <c:numFmt formatCode="General" sourceLinked="1"/>
        <c:majorTickMark val="none"/>
        <c:minorTickMark val="none"/>
        <c:tickLblPos val="nextTo"/>
        <c:crossAx val="165281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2"/>
          <c:tx>
            <c:strRef>
              <c:f>Sheet1!$J$2</c:f>
              <c:strCache>
                <c:ptCount val="1"/>
                <c:pt idx="0">
                  <c:v>Above Average</c:v>
                </c:pt>
              </c:strCache>
            </c:strRef>
          </c:tx>
          <c:spPr>
            <a:solidFill>
              <a:schemeClr val="accent3"/>
            </a:solidFill>
            <a:ln>
              <a:noFill/>
            </a:ln>
            <a:effectLst/>
          </c:spPr>
          <c:invertIfNegative val="0"/>
          <c:cat>
            <c:strRef>
              <c:extLst>
                <c:ext xmlns:c15="http://schemas.microsoft.com/office/drawing/2012/chart" uri="{02D57815-91ED-43cb-92C2-25804820EDAC}">
                  <c15:fullRef>
                    <c15:sqref>Sheet1!$G$3:$G$31</c15:sqref>
                  </c15:fullRef>
                </c:ext>
              </c:extLst>
              <c:f>Sheet1!$G$4:$G$31</c:f>
              <c:strCache>
                <c:ptCount val="28"/>
                <c:pt idx="0">
                  <c:v>Sarah Kumar Khandagale</c:v>
                </c:pt>
                <c:pt idx="1">
                  <c:v>RONAK AGAL</c:v>
                </c:pt>
                <c:pt idx="2">
                  <c:v>AMISHA NAGIYA</c:v>
                </c:pt>
                <c:pt idx="3">
                  <c:v>Vansh Mathur</c:v>
                </c:pt>
                <c:pt idx="4">
                  <c:v>Arpan Banerjee</c:v>
                </c:pt>
                <c:pt idx="5">
                  <c:v>Mohit Kumawat</c:v>
                </c:pt>
                <c:pt idx="6">
                  <c:v>Dhruv Vyas</c:v>
                </c:pt>
                <c:pt idx="7">
                  <c:v>Sangam dhaker</c:v>
                </c:pt>
                <c:pt idx="8">
                  <c:v>Goutam Meena</c:v>
                </c:pt>
                <c:pt idx="9">
                  <c:v>Vaidik Asawa</c:v>
                </c:pt>
                <c:pt idx="10">
                  <c:v>Jatin Ajay Sharma</c:v>
                </c:pt>
                <c:pt idx="11">
                  <c:v>Kavya Sharma</c:v>
                </c:pt>
                <c:pt idx="12">
                  <c:v>Madhur Gupta</c:v>
                </c:pt>
                <c:pt idx="13">
                  <c:v>Roshan Raj</c:v>
                </c:pt>
                <c:pt idx="14">
                  <c:v>Shubhansh garg</c:v>
                </c:pt>
                <c:pt idx="15">
                  <c:v>shashank sharma</c:v>
                </c:pt>
                <c:pt idx="16">
                  <c:v>Abhay Kumar Singh</c:v>
                </c:pt>
                <c:pt idx="17">
                  <c:v>Vishal Chaulagain Khatri</c:v>
                </c:pt>
                <c:pt idx="18">
                  <c:v>Anmol Vijayvargiya</c:v>
                </c:pt>
                <c:pt idx="19">
                  <c:v>Ayush suthar</c:v>
                </c:pt>
                <c:pt idx="20">
                  <c:v>Krishna Saini</c:v>
                </c:pt>
                <c:pt idx="21">
                  <c:v>Shivani Jadaun</c:v>
                </c:pt>
                <c:pt idx="22">
                  <c:v>Lovish Dak</c:v>
                </c:pt>
                <c:pt idx="23">
                  <c:v>Tushar Choudhary</c:v>
                </c:pt>
                <c:pt idx="24">
                  <c:v>Aditya Singh Shekhawat</c:v>
                </c:pt>
                <c:pt idx="25">
                  <c:v>Yash Jain</c:v>
                </c:pt>
                <c:pt idx="26">
                  <c:v>Ashutosh Verma</c:v>
                </c:pt>
                <c:pt idx="27">
                  <c:v>Divyangan</c:v>
                </c:pt>
              </c:strCache>
            </c:strRef>
          </c:cat>
          <c:val>
            <c:numRef>
              <c:extLst>
                <c:ext xmlns:c15="http://schemas.microsoft.com/office/drawing/2012/chart" uri="{02D57815-91ED-43cb-92C2-25804820EDAC}">
                  <c15:fullRef>
                    <c15:sqref>Sheet1!$J$3:$J$31</c15:sqref>
                  </c15:fullRef>
                </c:ext>
              </c:extLst>
              <c:f>Sheet1!$J$4:$J$31</c:f>
              <c:numCache>
                <c:formatCode>General</c:formatCode>
                <c:ptCount val="28"/>
                <c:pt idx="0">
                  <c:v>11</c:v>
                </c:pt>
                <c:pt idx="1">
                  <c:v>11</c:v>
                </c:pt>
                <c:pt idx="2">
                  <c:v>11</c:v>
                </c:pt>
                <c:pt idx="3">
                  <c:v>11</c:v>
                </c:pt>
                <c:pt idx="4">
                  <c:v>11</c:v>
                </c:pt>
                <c:pt idx="5">
                  <c:v>11</c:v>
                </c:pt>
                <c:pt idx="6">
                  <c:v>11</c:v>
                </c:pt>
                <c:pt idx="7">
                  <c:v>11</c:v>
                </c:pt>
                <c:pt idx="8">
                  <c:v>11</c:v>
                </c:pt>
                <c:pt idx="9">
                  <c:v>11</c:v>
                </c:pt>
                <c:pt idx="10">
                  <c:v>11</c:v>
                </c:pt>
                <c:pt idx="11">
                  <c:v>11</c:v>
                </c:pt>
                <c:pt idx="12">
                  <c:v>11</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numCache>
            </c:numRef>
          </c:val>
          <c:extLst>
            <c:ext xmlns:c16="http://schemas.microsoft.com/office/drawing/2014/chart" uri="{C3380CC4-5D6E-409C-BE32-E72D297353CC}">
              <c16:uniqueId val="{00000000-6BA3-4780-901F-54055567F36E}"/>
            </c:ext>
          </c:extLst>
        </c:ser>
        <c:ser>
          <c:idx val="3"/>
          <c:order val="3"/>
          <c:tx>
            <c:v>Top 3</c:v>
          </c:tx>
          <c:spPr>
            <a:solidFill>
              <a:schemeClr val="accent4"/>
            </a:solidFill>
            <a:ln>
              <a:noFill/>
            </a:ln>
            <a:effectLst/>
          </c:spPr>
          <c:invertIfNegative val="0"/>
          <c:cat>
            <c:strLit>
              <c:ptCount val="28"/>
              <c:pt idx="0">
                <c:v>Sarah Kumar Khandagale</c:v>
              </c:pt>
              <c:pt idx="1">
                <c:v>RONAK AGAL</c:v>
              </c:pt>
              <c:pt idx="2">
                <c:v>AMISHA NAGIYA</c:v>
              </c:pt>
              <c:pt idx="3">
                <c:v>Vansh Mathur</c:v>
              </c:pt>
              <c:pt idx="4">
                <c:v>Arpan Banerjee</c:v>
              </c:pt>
              <c:pt idx="5">
                <c:v>Mohit Kumawat</c:v>
              </c:pt>
              <c:pt idx="6">
                <c:v>Dhruv Vyas</c:v>
              </c:pt>
              <c:pt idx="7">
                <c:v>Sangam dhaker</c:v>
              </c:pt>
              <c:pt idx="8">
                <c:v>Goutam Meena</c:v>
              </c:pt>
              <c:pt idx="9">
                <c:v>Vaidik Asawa</c:v>
              </c:pt>
              <c:pt idx="10">
                <c:v>Jatin Ajay Sharma</c:v>
              </c:pt>
              <c:pt idx="11">
                <c:v>Kavya Sharma</c:v>
              </c:pt>
              <c:pt idx="12">
                <c:v>Madhur Gupta</c:v>
              </c:pt>
              <c:pt idx="13">
                <c:v>Roshan Raj</c:v>
              </c:pt>
              <c:pt idx="14">
                <c:v>Shubhansh garg</c:v>
              </c:pt>
              <c:pt idx="15">
                <c:v>shashank sharma</c:v>
              </c:pt>
              <c:pt idx="16">
                <c:v>Abhay Kumar Singh</c:v>
              </c:pt>
              <c:pt idx="17">
                <c:v>Vishal Chaulagain Khatri</c:v>
              </c:pt>
              <c:pt idx="18">
                <c:v>Anmol Vijayvargiya</c:v>
              </c:pt>
              <c:pt idx="19">
                <c:v>Ayush suthar</c:v>
              </c:pt>
              <c:pt idx="20">
                <c:v>Krishna Saini</c:v>
              </c:pt>
              <c:pt idx="21">
                <c:v>Shivani Jadaun</c:v>
              </c:pt>
              <c:pt idx="22">
                <c:v>Lovish Dak</c:v>
              </c:pt>
              <c:pt idx="23">
                <c:v>Tushar Choudhary</c:v>
              </c:pt>
              <c:pt idx="24">
                <c:v>Aditya Singh Shekhawat</c:v>
              </c:pt>
              <c:pt idx="25">
                <c:v>Yash Jain</c:v>
              </c:pt>
              <c:pt idx="26">
                <c:v>Ashutosh Verma</c:v>
              </c:pt>
              <c:pt idx="27">
                <c:v>Divyangan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Sheet1!$R$4:$R$5</c15:sqref>
                  </c15:fullRef>
                </c:ext>
              </c:extLst>
              <c:f>Sheet1!$R$5</c:f>
              <c:numCache>
                <c:formatCode>General</c:formatCode>
                <c:ptCount val="1"/>
              </c:numCache>
            </c:numRef>
          </c:val>
          <c:extLst>
            <c:ext xmlns:c16="http://schemas.microsoft.com/office/drawing/2014/chart" uri="{C3380CC4-5D6E-409C-BE32-E72D297353CC}">
              <c16:uniqueId val="{00000001-6BA3-4780-901F-54055567F36E}"/>
            </c:ext>
          </c:extLst>
        </c:ser>
        <c:dLbls>
          <c:showLegendKey val="0"/>
          <c:showVal val="0"/>
          <c:showCatName val="0"/>
          <c:showSerName val="0"/>
          <c:showPercent val="0"/>
          <c:showBubbleSize val="0"/>
        </c:dLbls>
        <c:gapWidth val="150"/>
        <c:overlap val="100"/>
        <c:axId val="2131173679"/>
        <c:axId val="2131172015"/>
      </c:barChart>
      <c:lineChart>
        <c:grouping val="standard"/>
        <c:varyColors val="0"/>
        <c:ser>
          <c:idx val="1"/>
          <c:order val="1"/>
          <c:tx>
            <c:strRef>
              <c:f>Sheet1!$I$2</c:f>
              <c:strCache>
                <c:ptCount val="1"/>
                <c:pt idx="0">
                  <c:v>Average Attendance</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Sheet1!$G$3:$G$31</c15:sqref>
                  </c15:fullRef>
                </c:ext>
              </c:extLst>
              <c:f>Sheet1!$G$4:$G$31</c:f>
              <c:strCache>
                <c:ptCount val="28"/>
                <c:pt idx="0">
                  <c:v>Sarah Kumar Khandagale</c:v>
                </c:pt>
                <c:pt idx="1">
                  <c:v>RONAK AGAL</c:v>
                </c:pt>
                <c:pt idx="2">
                  <c:v>AMISHA NAGIYA</c:v>
                </c:pt>
                <c:pt idx="3">
                  <c:v>Vansh Mathur</c:v>
                </c:pt>
                <c:pt idx="4">
                  <c:v>Arpan Banerjee</c:v>
                </c:pt>
                <c:pt idx="5">
                  <c:v>Mohit Kumawat</c:v>
                </c:pt>
                <c:pt idx="6">
                  <c:v>Dhruv Vyas</c:v>
                </c:pt>
                <c:pt idx="7">
                  <c:v>Sangam dhaker</c:v>
                </c:pt>
                <c:pt idx="8">
                  <c:v>Goutam Meena</c:v>
                </c:pt>
                <c:pt idx="9">
                  <c:v>Vaidik Asawa</c:v>
                </c:pt>
                <c:pt idx="10">
                  <c:v>Jatin Ajay Sharma</c:v>
                </c:pt>
                <c:pt idx="11">
                  <c:v>Kavya Sharma</c:v>
                </c:pt>
                <c:pt idx="12">
                  <c:v>Madhur Gupta</c:v>
                </c:pt>
                <c:pt idx="13">
                  <c:v>Roshan Raj</c:v>
                </c:pt>
                <c:pt idx="14">
                  <c:v>Shubhansh garg</c:v>
                </c:pt>
                <c:pt idx="15">
                  <c:v>shashank sharma</c:v>
                </c:pt>
                <c:pt idx="16">
                  <c:v>Abhay Kumar Singh</c:v>
                </c:pt>
                <c:pt idx="17">
                  <c:v>Vishal Chaulagain Khatri</c:v>
                </c:pt>
                <c:pt idx="18">
                  <c:v>Anmol Vijayvargiya</c:v>
                </c:pt>
                <c:pt idx="19">
                  <c:v>Ayush suthar</c:v>
                </c:pt>
                <c:pt idx="20">
                  <c:v>Krishna Saini</c:v>
                </c:pt>
                <c:pt idx="21">
                  <c:v>Shivani Jadaun</c:v>
                </c:pt>
                <c:pt idx="22">
                  <c:v>Lovish Dak</c:v>
                </c:pt>
                <c:pt idx="23">
                  <c:v>Tushar Choudhary</c:v>
                </c:pt>
                <c:pt idx="24">
                  <c:v>Aditya Singh Shekhawat</c:v>
                </c:pt>
                <c:pt idx="25">
                  <c:v>Yash Jain</c:v>
                </c:pt>
                <c:pt idx="26">
                  <c:v>Ashutosh Verma</c:v>
                </c:pt>
                <c:pt idx="27">
                  <c:v>Divyangan</c:v>
                </c:pt>
              </c:strCache>
            </c:strRef>
          </c:cat>
          <c:val>
            <c:numRef>
              <c:extLst>
                <c:ext xmlns:c15="http://schemas.microsoft.com/office/drawing/2012/chart" uri="{02D57815-91ED-43cb-92C2-25804820EDAC}">
                  <c15:fullRef>
                    <c15:sqref>Sheet1!$I$3:$I$31</c15:sqref>
                  </c15:fullRef>
                </c:ext>
              </c:extLst>
              <c:f>Sheet1!$I$4:$I$31</c:f>
              <c:numCache>
                <c:formatCode>0</c:formatCode>
                <c:ptCount val="28"/>
                <c:pt idx="0">
                  <c:v>8.8965517241379306</c:v>
                </c:pt>
                <c:pt idx="1">
                  <c:v>8.8965517241379306</c:v>
                </c:pt>
                <c:pt idx="2">
                  <c:v>8.8965517241379306</c:v>
                </c:pt>
                <c:pt idx="3">
                  <c:v>8.8965517241379306</c:v>
                </c:pt>
                <c:pt idx="4">
                  <c:v>8.8965517241379306</c:v>
                </c:pt>
                <c:pt idx="5">
                  <c:v>8.8965517241379306</c:v>
                </c:pt>
                <c:pt idx="6">
                  <c:v>8.8965517241379306</c:v>
                </c:pt>
                <c:pt idx="7">
                  <c:v>8.8965517241379306</c:v>
                </c:pt>
                <c:pt idx="8">
                  <c:v>8.8965517241379306</c:v>
                </c:pt>
                <c:pt idx="9">
                  <c:v>8.8965517241379306</c:v>
                </c:pt>
                <c:pt idx="10">
                  <c:v>8.8965517241379306</c:v>
                </c:pt>
                <c:pt idx="11">
                  <c:v>8.8965517241379306</c:v>
                </c:pt>
                <c:pt idx="12">
                  <c:v>8.8965517241379306</c:v>
                </c:pt>
                <c:pt idx="13">
                  <c:v>8.8965517241379306</c:v>
                </c:pt>
                <c:pt idx="14">
                  <c:v>8.8965517241379306</c:v>
                </c:pt>
                <c:pt idx="15">
                  <c:v>8.8965517241379306</c:v>
                </c:pt>
                <c:pt idx="16">
                  <c:v>8.8965517241379306</c:v>
                </c:pt>
                <c:pt idx="17">
                  <c:v>8.8965517241379306</c:v>
                </c:pt>
                <c:pt idx="18">
                  <c:v>8.8965517241379306</c:v>
                </c:pt>
                <c:pt idx="19">
                  <c:v>8.8965517241379306</c:v>
                </c:pt>
                <c:pt idx="20">
                  <c:v>8.8965517241379306</c:v>
                </c:pt>
                <c:pt idx="21">
                  <c:v>8.8965517241379306</c:v>
                </c:pt>
                <c:pt idx="22">
                  <c:v>8.8965517241379306</c:v>
                </c:pt>
                <c:pt idx="23">
                  <c:v>8.8965517241379306</c:v>
                </c:pt>
                <c:pt idx="24">
                  <c:v>8.8965517241379306</c:v>
                </c:pt>
                <c:pt idx="25">
                  <c:v>8.8965517241379306</c:v>
                </c:pt>
                <c:pt idx="26">
                  <c:v>8.8965517241379306</c:v>
                </c:pt>
                <c:pt idx="27">
                  <c:v>8.8965517241379306</c:v>
                </c:pt>
              </c:numCache>
            </c:numRef>
          </c:val>
          <c:smooth val="0"/>
          <c:extLst>
            <c:ext xmlns:c16="http://schemas.microsoft.com/office/drawing/2014/chart" uri="{C3380CC4-5D6E-409C-BE32-E72D297353CC}">
              <c16:uniqueId val="{00000002-6BA3-4780-901F-54055567F36E}"/>
            </c:ext>
          </c:extLst>
        </c:ser>
        <c:dLbls>
          <c:showLegendKey val="0"/>
          <c:showVal val="0"/>
          <c:showCatName val="0"/>
          <c:showSerName val="0"/>
          <c:showPercent val="0"/>
          <c:showBubbleSize val="0"/>
        </c:dLbls>
        <c:marker val="1"/>
        <c:smooth val="0"/>
        <c:axId val="2131173679"/>
        <c:axId val="2131172015"/>
        <c:extLst>
          <c:ext xmlns:c15="http://schemas.microsoft.com/office/drawing/2012/chart" uri="{02D57815-91ED-43cb-92C2-25804820EDAC}">
            <c15:filteredLineSeries>
              <c15:ser>
                <c:idx val="0"/>
                <c:order val="0"/>
                <c:tx>
                  <c:strRef>
                    <c:extLst>
                      <c:ext uri="{02D57815-91ED-43cb-92C2-25804820EDAC}">
                        <c15:formulaRef>
                          <c15:sqref>Sheet1!$H$2</c15:sqref>
                        </c15:formulaRef>
                      </c:ext>
                    </c:extLst>
                    <c:strCache>
                      <c:ptCount val="1"/>
                      <c:pt idx="0">
                        <c:v>Sum of Attendance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ullRef>
                          <c15:sqref>Sheet1!$G$3:$G$31</c15:sqref>
                        </c15:fullRef>
                        <c15:formulaRef>
                          <c15:sqref>Sheet1!$G$4:$G$31</c15:sqref>
                        </c15:formulaRef>
                      </c:ext>
                    </c:extLst>
                    <c:strCache>
                      <c:ptCount val="28"/>
                      <c:pt idx="0">
                        <c:v>Sarah Kumar Khandagale</c:v>
                      </c:pt>
                      <c:pt idx="1">
                        <c:v>RONAK AGAL</c:v>
                      </c:pt>
                      <c:pt idx="2">
                        <c:v>AMISHA NAGIYA</c:v>
                      </c:pt>
                      <c:pt idx="3">
                        <c:v>Vansh Mathur</c:v>
                      </c:pt>
                      <c:pt idx="4">
                        <c:v>Arpan Banerjee</c:v>
                      </c:pt>
                      <c:pt idx="5">
                        <c:v>Mohit Kumawat</c:v>
                      </c:pt>
                      <c:pt idx="6">
                        <c:v>Dhruv Vyas</c:v>
                      </c:pt>
                      <c:pt idx="7">
                        <c:v>Sangam dhaker</c:v>
                      </c:pt>
                      <c:pt idx="8">
                        <c:v>Goutam Meena</c:v>
                      </c:pt>
                      <c:pt idx="9">
                        <c:v>Vaidik Asawa</c:v>
                      </c:pt>
                      <c:pt idx="10">
                        <c:v>Jatin Ajay Sharma</c:v>
                      </c:pt>
                      <c:pt idx="11">
                        <c:v>Kavya Sharma</c:v>
                      </c:pt>
                      <c:pt idx="12">
                        <c:v>Madhur Gupta</c:v>
                      </c:pt>
                      <c:pt idx="13">
                        <c:v>Roshan Raj</c:v>
                      </c:pt>
                      <c:pt idx="14">
                        <c:v>Shubhansh garg</c:v>
                      </c:pt>
                      <c:pt idx="15">
                        <c:v>shashank sharma</c:v>
                      </c:pt>
                      <c:pt idx="16">
                        <c:v>Abhay Kumar Singh</c:v>
                      </c:pt>
                      <c:pt idx="17">
                        <c:v>Vishal Chaulagain Khatri</c:v>
                      </c:pt>
                      <c:pt idx="18">
                        <c:v>Anmol Vijayvargiya</c:v>
                      </c:pt>
                      <c:pt idx="19">
                        <c:v>Ayush suthar</c:v>
                      </c:pt>
                      <c:pt idx="20">
                        <c:v>Krishna Saini</c:v>
                      </c:pt>
                      <c:pt idx="21">
                        <c:v>Shivani Jadaun</c:v>
                      </c:pt>
                      <c:pt idx="22">
                        <c:v>Lovish Dak</c:v>
                      </c:pt>
                      <c:pt idx="23">
                        <c:v>Tushar Choudhary</c:v>
                      </c:pt>
                      <c:pt idx="24">
                        <c:v>Aditya Singh Shekhawat</c:v>
                      </c:pt>
                      <c:pt idx="25">
                        <c:v>Yash Jain</c:v>
                      </c:pt>
                      <c:pt idx="26">
                        <c:v>Ashutosh Verma</c:v>
                      </c:pt>
                      <c:pt idx="27">
                        <c:v>Divyangan</c:v>
                      </c:pt>
                    </c:strCache>
                  </c:strRef>
                </c:cat>
                <c:val>
                  <c:numRef>
                    <c:extLst>
                      <c:ext uri="{02D57815-91ED-43cb-92C2-25804820EDAC}">
                        <c15:fullRef>
                          <c15:sqref>Sheet1!$H$3:$H$145</c15:sqref>
                        </c15:fullRef>
                        <c15:formulaRef>
                          <c15:sqref>Sheet1!$H$4:$H$145</c15:sqref>
                        </c15:formulaRef>
                      </c:ext>
                    </c:extLst>
                    <c:numCache>
                      <c:formatCode>General</c:formatCode>
                      <c:ptCount val="142"/>
                      <c:pt idx="0">
                        <c:v>11</c:v>
                      </c:pt>
                      <c:pt idx="1">
                        <c:v>11</c:v>
                      </c:pt>
                      <c:pt idx="2">
                        <c:v>11</c:v>
                      </c:pt>
                      <c:pt idx="3">
                        <c:v>11</c:v>
                      </c:pt>
                      <c:pt idx="4">
                        <c:v>11</c:v>
                      </c:pt>
                      <c:pt idx="5">
                        <c:v>11</c:v>
                      </c:pt>
                      <c:pt idx="6">
                        <c:v>11</c:v>
                      </c:pt>
                      <c:pt idx="7">
                        <c:v>11</c:v>
                      </c:pt>
                      <c:pt idx="8">
                        <c:v>11</c:v>
                      </c:pt>
                      <c:pt idx="9">
                        <c:v>11</c:v>
                      </c:pt>
                      <c:pt idx="10">
                        <c:v>11</c:v>
                      </c:pt>
                      <c:pt idx="11">
                        <c:v>11</c:v>
                      </c:pt>
                      <c:pt idx="12">
                        <c:v>11</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9</c:v>
                      </c:pt>
                      <c:pt idx="29">
                        <c:v>9</c:v>
                      </c:pt>
                      <c:pt idx="30">
                        <c:v>9</c:v>
                      </c:pt>
                      <c:pt idx="31">
                        <c:v>9</c:v>
                      </c:pt>
                      <c:pt idx="32">
                        <c:v>9</c:v>
                      </c:pt>
                      <c:pt idx="33">
                        <c:v>9</c:v>
                      </c:pt>
                      <c:pt idx="34">
                        <c:v>9</c:v>
                      </c:pt>
                      <c:pt idx="35">
                        <c:v>9</c:v>
                      </c:pt>
                      <c:pt idx="36">
                        <c:v>9</c:v>
                      </c:pt>
                      <c:pt idx="37">
                        <c:v>9</c:v>
                      </c:pt>
                      <c:pt idx="38">
                        <c:v>8</c:v>
                      </c:pt>
                      <c:pt idx="39">
                        <c:v>8</c:v>
                      </c:pt>
                      <c:pt idx="40">
                        <c:v>8</c:v>
                      </c:pt>
                      <c:pt idx="41">
                        <c:v>8</c:v>
                      </c:pt>
                      <c:pt idx="42">
                        <c:v>8</c:v>
                      </c:pt>
                      <c:pt idx="43">
                        <c:v>8</c:v>
                      </c:pt>
                      <c:pt idx="44">
                        <c:v>8</c:v>
                      </c:pt>
                      <c:pt idx="45">
                        <c:v>8</c:v>
                      </c:pt>
                      <c:pt idx="46">
                        <c:v>7</c:v>
                      </c:pt>
                      <c:pt idx="47">
                        <c:v>7</c:v>
                      </c:pt>
                      <c:pt idx="48">
                        <c:v>7</c:v>
                      </c:pt>
                      <c:pt idx="49">
                        <c:v>7</c:v>
                      </c:pt>
                      <c:pt idx="50">
                        <c:v>7</c:v>
                      </c:pt>
                      <c:pt idx="51">
                        <c:v>7</c:v>
                      </c:pt>
                      <c:pt idx="52">
                        <c:v>7</c:v>
                      </c:pt>
                      <c:pt idx="53">
                        <c:v>7</c:v>
                      </c:pt>
                      <c:pt idx="54">
                        <c:v>7</c:v>
                      </c:pt>
                      <c:pt idx="55">
                        <c:v>5</c:v>
                      </c:pt>
                      <c:pt idx="56">
                        <c:v>5</c:v>
                      </c:pt>
                      <c:pt idx="57">
                        <c:v>5</c:v>
                      </c:pt>
                      <c:pt idx="58">
                        <c:v>5</c:v>
                      </c:pt>
                      <c:pt idx="59">
                        <c:v>5</c:v>
                      </c:pt>
                      <c:pt idx="60">
                        <c:v>5</c:v>
                      </c:pt>
                      <c:pt idx="61">
                        <c:v>5</c:v>
                      </c:pt>
                      <c:pt idx="62">
                        <c:v>5</c:v>
                      </c:pt>
                      <c:pt idx="63">
                        <c:v>5</c:v>
                      </c:pt>
                      <c:pt idx="64">
                        <c:v>5</c:v>
                      </c:pt>
                      <c:pt idx="65">
                        <c:v>4</c:v>
                      </c:pt>
                      <c:pt idx="66">
                        <c:v>4</c:v>
                      </c:pt>
                      <c:pt idx="67">
                        <c:v>4</c:v>
                      </c:pt>
                      <c:pt idx="68">
                        <c:v>4</c:v>
                      </c:pt>
                      <c:pt idx="69">
                        <c:v>4</c:v>
                      </c:pt>
                      <c:pt idx="70">
                        <c:v>3</c:v>
                      </c:pt>
                      <c:pt idx="71">
                        <c:v>3</c:v>
                      </c:pt>
                      <c:pt idx="72">
                        <c:v>3</c:v>
                      </c:pt>
                      <c:pt idx="73">
                        <c:v>3</c:v>
                      </c:pt>
                      <c:pt idx="74">
                        <c:v>3</c:v>
                      </c:pt>
                      <c:pt idx="75">
                        <c:v>3</c:v>
                      </c:pt>
                      <c:pt idx="76">
                        <c:v>2</c:v>
                      </c:pt>
                      <c:pt idx="77">
                        <c:v>2</c:v>
                      </c:pt>
                      <c:pt idx="78">
                        <c:v>2</c:v>
                      </c:pt>
                      <c:pt idx="79">
                        <c:v>2</c:v>
                      </c:pt>
                      <c:pt idx="80">
                        <c:v>2</c:v>
                      </c:pt>
                      <c:pt idx="81">
                        <c:v>2</c:v>
                      </c:pt>
                      <c:pt idx="82">
                        <c:v>2</c:v>
                      </c:pt>
                      <c:pt idx="83">
                        <c:v>2</c:v>
                      </c:pt>
                      <c:pt idx="84">
                        <c:v>1</c:v>
                      </c:pt>
                      <c:pt idx="85">
                        <c:v>1</c:v>
                      </c:pt>
                      <c:pt idx="86">
                        <c:v>1</c:v>
                      </c:pt>
                      <c:pt idx="87">
                        <c:v>1</c:v>
                      </c:pt>
                      <c:pt idx="88">
                        <c:v>1</c:v>
                      </c:pt>
                      <c:pt idx="89">
                        <c:v>1</c:v>
                      </c:pt>
                      <c:pt idx="90">
                        <c:v>1</c:v>
                      </c:pt>
                      <c:pt idx="91">
                        <c:v>1</c:v>
                      </c:pt>
                      <c:pt idx="92">
                        <c:v>1</c:v>
                      </c:pt>
                      <c:pt idx="93">
                        <c:v>1</c:v>
                      </c:pt>
                      <c:pt idx="94">
                        <c:v>1</c:v>
                      </c:pt>
                      <c:pt idx="95">
                        <c:v>1</c:v>
                      </c:pt>
                      <c:pt idx="96">
                        <c:v>1</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numCache>
                  </c:numRef>
                </c:val>
                <c:smooth val="0"/>
                <c:extLst>
                  <c:ext xmlns:c16="http://schemas.microsoft.com/office/drawing/2014/chart" uri="{C3380CC4-5D6E-409C-BE32-E72D297353CC}">
                    <c16:uniqueId val="{00000003-6BA3-4780-901F-54055567F36E}"/>
                  </c:ext>
                </c:extLst>
              </c15:ser>
            </c15:filteredLineSeries>
          </c:ext>
        </c:extLst>
      </c:lineChart>
      <c:catAx>
        <c:axId val="21311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72015"/>
        <c:crosses val="autoZero"/>
        <c:auto val="1"/>
        <c:lblAlgn val="ctr"/>
        <c:lblOffset val="100"/>
        <c:noMultiLvlLbl val="0"/>
      </c:catAx>
      <c:valAx>
        <c:axId val="2131172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7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Series1</c:v>
          </c:tx>
          <c:spPr>
            <a:solidFill>
              <a:schemeClr val="accent1"/>
            </a:solidFill>
            <a:ln>
              <a:noFill/>
            </a:ln>
            <a:effectLst/>
          </c:spPr>
          <c:invertIfNegative val="0"/>
          <c:cat>
            <c:numLit>
              <c:formatCode>General</c:formatCode>
              <c:ptCount val="14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numLit>
          </c:cat>
          <c:val>
            <c:numLit>
              <c:formatCode>General</c:formatCode>
              <c:ptCount val="143"/>
              <c:pt idx="0">
                <c:v>6</c:v>
              </c:pt>
              <c:pt idx="1">
                <c:v>0</c:v>
              </c:pt>
              <c:pt idx="2">
                <c:v>12</c:v>
              </c:pt>
              <c:pt idx="3">
                <c:v>0</c:v>
              </c:pt>
              <c:pt idx="4">
                <c:v>11</c:v>
              </c:pt>
              <c:pt idx="5">
                <c:v>12</c:v>
              </c:pt>
              <c:pt idx="6">
                <c:v>8</c:v>
              </c:pt>
              <c:pt idx="7">
                <c:v>12</c:v>
              </c:pt>
              <c:pt idx="8">
                <c:v>0</c:v>
              </c:pt>
              <c:pt idx="9">
                <c:v>14</c:v>
              </c:pt>
              <c:pt idx="10">
                <c:v>4</c:v>
              </c:pt>
              <c:pt idx="11">
                <c:v>8</c:v>
              </c:pt>
              <c:pt idx="12">
                <c:v>0</c:v>
              </c:pt>
              <c:pt idx="13">
                <c:v>14</c:v>
              </c:pt>
              <c:pt idx="14">
                <c:v>11</c:v>
              </c:pt>
              <c:pt idx="15">
                <c:v>0</c:v>
              </c:pt>
              <c:pt idx="16">
                <c:v>11</c:v>
              </c:pt>
              <c:pt idx="17">
                <c:v>0</c:v>
              </c:pt>
              <c:pt idx="18">
                <c:v>11</c:v>
              </c:pt>
              <c:pt idx="19">
                <c:v>7</c:v>
              </c:pt>
              <c:pt idx="20">
                <c:v>17</c:v>
              </c:pt>
              <c:pt idx="21">
                <c:v>12</c:v>
              </c:pt>
              <c:pt idx="22">
                <c:v>0</c:v>
              </c:pt>
              <c:pt idx="23">
                <c:v>10</c:v>
              </c:pt>
              <c:pt idx="24">
                <c:v>0</c:v>
              </c:pt>
              <c:pt idx="25">
                <c:v>9</c:v>
              </c:pt>
              <c:pt idx="26">
                <c:v>10</c:v>
              </c:pt>
              <c:pt idx="27">
                <c:v>0</c:v>
              </c:pt>
              <c:pt idx="28">
                <c:v>0</c:v>
              </c:pt>
              <c:pt idx="29">
                <c:v>14</c:v>
              </c:pt>
              <c:pt idx="30">
                <c:v>13</c:v>
              </c:pt>
              <c:pt idx="31">
                <c:v>0</c:v>
              </c:pt>
              <c:pt idx="32">
                <c:v>0</c:v>
              </c:pt>
              <c:pt idx="33">
                <c:v>9</c:v>
              </c:pt>
              <c:pt idx="34">
                <c:v>9</c:v>
              </c:pt>
              <c:pt idx="35">
                <c:v>11</c:v>
              </c:pt>
              <c:pt idx="36">
                <c:v>5</c:v>
              </c:pt>
              <c:pt idx="37">
                <c:v>0</c:v>
              </c:pt>
              <c:pt idx="38">
                <c:v>0</c:v>
              </c:pt>
              <c:pt idx="39">
                <c:v>10</c:v>
              </c:pt>
              <c:pt idx="40">
                <c:v>0</c:v>
              </c:pt>
              <c:pt idx="41">
                <c:v>7</c:v>
              </c:pt>
              <c:pt idx="42">
                <c:v>0</c:v>
              </c:pt>
              <c:pt idx="43">
                <c:v>0</c:v>
              </c:pt>
              <c:pt idx="44">
                <c:v>11</c:v>
              </c:pt>
              <c:pt idx="45">
                <c:v>7</c:v>
              </c:pt>
              <c:pt idx="46">
                <c:v>0</c:v>
              </c:pt>
              <c:pt idx="47">
                <c:v>0</c:v>
              </c:pt>
              <c:pt idx="48">
                <c:v>15</c:v>
              </c:pt>
              <c:pt idx="49">
                <c:v>9</c:v>
              </c:pt>
              <c:pt idx="50">
                <c:v>10</c:v>
              </c:pt>
              <c:pt idx="51">
                <c:v>7</c:v>
              </c:pt>
              <c:pt idx="52">
                <c:v>0</c:v>
              </c:pt>
              <c:pt idx="53">
                <c:v>0</c:v>
              </c:pt>
              <c:pt idx="54">
                <c:v>15</c:v>
              </c:pt>
              <c:pt idx="55">
                <c:v>0</c:v>
              </c:pt>
              <c:pt idx="56">
                <c:v>0</c:v>
              </c:pt>
              <c:pt idx="57">
                <c:v>6</c:v>
              </c:pt>
              <c:pt idx="58">
                <c:v>0</c:v>
              </c:pt>
              <c:pt idx="59">
                <c:v>11</c:v>
              </c:pt>
              <c:pt idx="60">
                <c:v>12</c:v>
              </c:pt>
              <c:pt idx="61">
                <c:v>16</c:v>
              </c:pt>
              <c:pt idx="62">
                <c:v>0</c:v>
              </c:pt>
              <c:pt idx="63">
                <c:v>4</c:v>
              </c:pt>
              <c:pt idx="64">
                <c:v>0</c:v>
              </c:pt>
              <c:pt idx="65">
                <c:v>12</c:v>
              </c:pt>
              <c:pt idx="66">
                <c:v>0</c:v>
              </c:pt>
              <c:pt idx="67">
                <c:v>0</c:v>
              </c:pt>
              <c:pt idx="68">
                <c:v>0</c:v>
              </c:pt>
              <c:pt idx="69">
                <c:v>0</c:v>
              </c:pt>
              <c:pt idx="70">
                <c:v>10</c:v>
              </c:pt>
              <c:pt idx="71">
                <c:v>13</c:v>
              </c:pt>
              <c:pt idx="72">
                <c:v>0</c:v>
              </c:pt>
              <c:pt idx="73">
                <c:v>8</c:v>
              </c:pt>
              <c:pt idx="74">
                <c:v>0</c:v>
              </c:pt>
              <c:pt idx="75">
                <c:v>0</c:v>
              </c:pt>
              <c:pt idx="76">
                <c:v>0</c:v>
              </c:pt>
              <c:pt idx="77">
                <c:v>6</c:v>
              </c:pt>
              <c:pt idx="78">
                <c:v>8</c:v>
              </c:pt>
              <c:pt idx="79">
                <c:v>11</c:v>
              </c:pt>
              <c:pt idx="80">
                <c:v>8</c:v>
              </c:pt>
              <c:pt idx="81">
                <c:v>0</c:v>
              </c:pt>
              <c:pt idx="82">
                <c:v>0</c:v>
              </c:pt>
              <c:pt idx="83">
                <c:v>7</c:v>
              </c:pt>
              <c:pt idx="84">
                <c:v>0</c:v>
              </c:pt>
              <c:pt idx="85">
                <c:v>0</c:v>
              </c:pt>
              <c:pt idx="86">
                <c:v>0</c:v>
              </c:pt>
              <c:pt idx="87">
                <c:v>12</c:v>
              </c:pt>
              <c:pt idx="88">
                <c:v>9</c:v>
              </c:pt>
              <c:pt idx="89">
                <c:v>12</c:v>
              </c:pt>
              <c:pt idx="90">
                <c:v>14</c:v>
              </c:pt>
              <c:pt idx="91">
                <c:v>6</c:v>
              </c:pt>
              <c:pt idx="92">
                <c:v>0</c:v>
              </c:pt>
              <c:pt idx="93">
                <c:v>10</c:v>
              </c:pt>
              <c:pt idx="94">
                <c:v>13</c:v>
              </c:pt>
              <c:pt idx="95">
                <c:v>6</c:v>
              </c:pt>
              <c:pt idx="96">
                <c:v>0</c:v>
              </c:pt>
              <c:pt idx="97">
                <c:v>0</c:v>
              </c:pt>
              <c:pt idx="98">
                <c:v>11</c:v>
              </c:pt>
              <c:pt idx="99">
                <c:v>9</c:v>
              </c:pt>
              <c:pt idx="100">
                <c:v>0</c:v>
              </c:pt>
              <c:pt idx="101">
                <c:v>0</c:v>
              </c:pt>
              <c:pt idx="102">
                <c:v>0</c:v>
              </c:pt>
              <c:pt idx="103">
                <c:v>0</c:v>
              </c:pt>
              <c:pt idx="104">
                <c:v>0</c:v>
              </c:pt>
              <c:pt idx="105">
                <c:v>0</c:v>
              </c:pt>
              <c:pt idx="106">
                <c:v>9</c:v>
              </c:pt>
              <c:pt idx="107">
                <c:v>0</c:v>
              </c:pt>
              <c:pt idx="108">
                <c:v>10</c:v>
              </c:pt>
              <c:pt idx="109">
                <c:v>0</c:v>
              </c:pt>
              <c:pt idx="110">
                <c:v>16</c:v>
              </c:pt>
              <c:pt idx="111">
                <c:v>0</c:v>
              </c:pt>
              <c:pt idx="112">
                <c:v>11</c:v>
              </c:pt>
              <c:pt idx="113">
                <c:v>7</c:v>
              </c:pt>
              <c:pt idx="114">
                <c:v>9</c:v>
              </c:pt>
              <c:pt idx="115">
                <c:v>0</c:v>
              </c:pt>
              <c:pt idx="116">
                <c:v>0</c:v>
              </c:pt>
              <c:pt idx="117">
                <c:v>11</c:v>
              </c:pt>
              <c:pt idx="118">
                <c:v>0</c:v>
              </c:pt>
              <c:pt idx="119">
                <c:v>0</c:v>
              </c:pt>
              <c:pt idx="120">
                <c:v>0</c:v>
              </c:pt>
              <c:pt idx="121">
                <c:v>11</c:v>
              </c:pt>
              <c:pt idx="122">
                <c:v>6</c:v>
              </c:pt>
              <c:pt idx="123">
                <c:v>8</c:v>
              </c:pt>
              <c:pt idx="124">
                <c:v>0</c:v>
              </c:pt>
              <c:pt idx="125">
                <c:v>11</c:v>
              </c:pt>
              <c:pt idx="126">
                <c:v>9</c:v>
              </c:pt>
              <c:pt idx="127">
                <c:v>0</c:v>
              </c:pt>
              <c:pt idx="128">
                <c:v>0</c:v>
              </c:pt>
              <c:pt idx="129">
                <c:v>0</c:v>
              </c:pt>
              <c:pt idx="130">
                <c:v>6</c:v>
              </c:pt>
              <c:pt idx="131">
                <c:v>0</c:v>
              </c:pt>
              <c:pt idx="132">
                <c:v>12</c:v>
              </c:pt>
              <c:pt idx="133">
                <c:v>0</c:v>
              </c:pt>
              <c:pt idx="134">
                <c:v>0</c:v>
              </c:pt>
              <c:pt idx="135">
                <c:v>10</c:v>
              </c:pt>
              <c:pt idx="136">
                <c:v>9</c:v>
              </c:pt>
              <c:pt idx="137">
                <c:v>12</c:v>
              </c:pt>
              <c:pt idx="138">
                <c:v>15</c:v>
              </c:pt>
              <c:pt idx="139">
                <c:v>0</c:v>
              </c:pt>
              <c:pt idx="140">
                <c:v>7</c:v>
              </c:pt>
              <c:pt idx="141">
                <c:v>8</c:v>
              </c:pt>
              <c:pt idx="142">
                <c:v>0</c:v>
              </c:pt>
            </c:numLit>
          </c:val>
          <c:extLst>
            <c:ext xmlns:c16="http://schemas.microsoft.com/office/drawing/2014/chart" uri="{C3380CC4-5D6E-409C-BE32-E72D297353CC}">
              <c16:uniqueId val="{00000000-A145-40AF-B32E-FFFE52C9179A}"/>
            </c:ext>
          </c:extLst>
        </c:ser>
        <c:dLbls>
          <c:showLegendKey val="0"/>
          <c:showVal val="0"/>
          <c:showCatName val="0"/>
          <c:showSerName val="0"/>
          <c:showPercent val="0"/>
          <c:showBubbleSize val="0"/>
        </c:dLbls>
        <c:gapWidth val="219"/>
        <c:axId val="309596672"/>
        <c:axId val="309604992"/>
      </c:barChart>
      <c:lineChart>
        <c:grouping val="standard"/>
        <c:varyColors val="0"/>
        <c:ser>
          <c:idx val="1"/>
          <c:order val="1"/>
          <c:tx>
            <c:v>Series2</c:v>
          </c:tx>
          <c:spPr>
            <a:ln w="28575" cap="rnd">
              <a:solidFill>
                <a:schemeClr val="accent2"/>
              </a:solidFill>
              <a:round/>
            </a:ln>
            <a:effectLst/>
          </c:spPr>
          <c:marker>
            <c:symbol val="none"/>
          </c:marker>
          <c:cat>
            <c:numLit>
              <c:formatCode>General</c:formatCode>
              <c:ptCount val="1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numLit>
          </c:cat>
          <c:val>
            <c:numLit>
              <c:formatCode>General</c:formatCode>
              <c:ptCount val="142"/>
              <c:pt idx="0">
                <c:v>10.025641025641026</c:v>
              </c:pt>
              <c:pt idx="1">
                <c:v>10.025641025641026</c:v>
              </c:pt>
              <c:pt idx="2">
                <c:v>10.025641025641026</c:v>
              </c:pt>
              <c:pt idx="3">
                <c:v>10.025641025641026</c:v>
              </c:pt>
              <c:pt idx="4">
                <c:v>10.025641025641026</c:v>
              </c:pt>
              <c:pt idx="5">
                <c:v>10.025641025641026</c:v>
              </c:pt>
              <c:pt idx="6">
                <c:v>10.025641025641026</c:v>
              </c:pt>
              <c:pt idx="7">
                <c:v>10.025641025641026</c:v>
              </c:pt>
              <c:pt idx="8">
                <c:v>10.025641025641026</c:v>
              </c:pt>
              <c:pt idx="9">
                <c:v>10.025641025641026</c:v>
              </c:pt>
              <c:pt idx="10">
                <c:v>10.025641025641026</c:v>
              </c:pt>
              <c:pt idx="11">
                <c:v>10.025641025641026</c:v>
              </c:pt>
              <c:pt idx="12">
                <c:v>10.025641025641026</c:v>
              </c:pt>
              <c:pt idx="13">
                <c:v>10.025641025641026</c:v>
              </c:pt>
              <c:pt idx="14">
                <c:v>10.025641025641026</c:v>
              </c:pt>
              <c:pt idx="15">
                <c:v>10.025641025641026</c:v>
              </c:pt>
              <c:pt idx="16">
                <c:v>10.025641025641026</c:v>
              </c:pt>
              <c:pt idx="17">
                <c:v>10.025641025641026</c:v>
              </c:pt>
              <c:pt idx="18">
                <c:v>10.025641025641026</c:v>
              </c:pt>
              <c:pt idx="19">
                <c:v>10.025641025641026</c:v>
              </c:pt>
              <c:pt idx="20">
                <c:v>10.025641025641026</c:v>
              </c:pt>
              <c:pt idx="21">
                <c:v>10.025641025641026</c:v>
              </c:pt>
              <c:pt idx="22">
                <c:v>10.025641025641026</c:v>
              </c:pt>
              <c:pt idx="23">
                <c:v>10.025641025641026</c:v>
              </c:pt>
              <c:pt idx="24">
                <c:v>10.025641025641026</c:v>
              </c:pt>
              <c:pt idx="25">
                <c:v>10.025641025641026</c:v>
              </c:pt>
              <c:pt idx="26">
                <c:v>10.025641025641026</c:v>
              </c:pt>
              <c:pt idx="27">
                <c:v>10.025641025641026</c:v>
              </c:pt>
              <c:pt idx="28">
                <c:v>10.025641025641026</c:v>
              </c:pt>
              <c:pt idx="29">
                <c:v>10.025641025641026</c:v>
              </c:pt>
              <c:pt idx="30">
                <c:v>10.025641025641026</c:v>
              </c:pt>
              <c:pt idx="31">
                <c:v>10.025641025641026</c:v>
              </c:pt>
              <c:pt idx="32">
                <c:v>10.025641025641026</c:v>
              </c:pt>
              <c:pt idx="33">
                <c:v>10.025641025641026</c:v>
              </c:pt>
              <c:pt idx="34">
                <c:v>10.025641025641026</c:v>
              </c:pt>
              <c:pt idx="35">
                <c:v>10.025641025641026</c:v>
              </c:pt>
              <c:pt idx="36">
                <c:v>10.025641025641026</c:v>
              </c:pt>
              <c:pt idx="37">
                <c:v>10.025641025641026</c:v>
              </c:pt>
              <c:pt idx="38">
                <c:v>10.025641025641026</c:v>
              </c:pt>
              <c:pt idx="39">
                <c:v>10.025641025641026</c:v>
              </c:pt>
              <c:pt idx="40">
                <c:v>10.025641025641026</c:v>
              </c:pt>
              <c:pt idx="41">
                <c:v>10.025641025641026</c:v>
              </c:pt>
              <c:pt idx="42">
                <c:v>10.025641025641026</c:v>
              </c:pt>
              <c:pt idx="43">
                <c:v>10.025641025641026</c:v>
              </c:pt>
              <c:pt idx="44">
                <c:v>10.025641025641026</c:v>
              </c:pt>
              <c:pt idx="45">
                <c:v>10.025641025641026</c:v>
              </c:pt>
              <c:pt idx="46">
                <c:v>10.025641025641026</c:v>
              </c:pt>
              <c:pt idx="47">
                <c:v>10.025641025641026</c:v>
              </c:pt>
              <c:pt idx="48">
                <c:v>10.025641025641026</c:v>
              </c:pt>
              <c:pt idx="49">
                <c:v>10.025641025641026</c:v>
              </c:pt>
              <c:pt idx="50">
                <c:v>10.025641025641026</c:v>
              </c:pt>
              <c:pt idx="51">
                <c:v>10.025641025641026</c:v>
              </c:pt>
              <c:pt idx="52">
                <c:v>10.025641025641026</c:v>
              </c:pt>
              <c:pt idx="53">
                <c:v>10.025641025641026</c:v>
              </c:pt>
              <c:pt idx="54">
                <c:v>10.025641025641026</c:v>
              </c:pt>
              <c:pt idx="55">
                <c:v>10.025641025641026</c:v>
              </c:pt>
              <c:pt idx="56">
                <c:v>10.025641025641026</c:v>
              </c:pt>
              <c:pt idx="57">
                <c:v>10.025641025641026</c:v>
              </c:pt>
              <c:pt idx="58">
                <c:v>10.025641025641026</c:v>
              </c:pt>
              <c:pt idx="59">
                <c:v>10.025641025641026</c:v>
              </c:pt>
              <c:pt idx="60">
                <c:v>10.025641025641026</c:v>
              </c:pt>
              <c:pt idx="61">
                <c:v>10.025641025641026</c:v>
              </c:pt>
              <c:pt idx="62">
                <c:v>10.025641025641026</c:v>
              </c:pt>
              <c:pt idx="63">
                <c:v>10.025641025641026</c:v>
              </c:pt>
              <c:pt idx="64">
                <c:v>10.025641025641026</c:v>
              </c:pt>
              <c:pt idx="65">
                <c:v>10.025641025641026</c:v>
              </c:pt>
              <c:pt idx="66">
                <c:v>10.025641025641026</c:v>
              </c:pt>
              <c:pt idx="67">
                <c:v>10.025641025641026</c:v>
              </c:pt>
              <c:pt idx="68">
                <c:v>10.025641025641026</c:v>
              </c:pt>
              <c:pt idx="69">
                <c:v>10.025641025641026</c:v>
              </c:pt>
              <c:pt idx="70">
                <c:v>10.025641025641026</c:v>
              </c:pt>
              <c:pt idx="71">
                <c:v>10.025641025641026</c:v>
              </c:pt>
              <c:pt idx="72">
                <c:v>10.025641025641026</c:v>
              </c:pt>
              <c:pt idx="73">
                <c:v>10.025641025641026</c:v>
              </c:pt>
              <c:pt idx="74">
                <c:v>10.025641025641026</c:v>
              </c:pt>
              <c:pt idx="75">
                <c:v>10.025641025641026</c:v>
              </c:pt>
              <c:pt idx="76">
                <c:v>10.025641025641026</c:v>
              </c:pt>
              <c:pt idx="77">
                <c:v>10.025641025641026</c:v>
              </c:pt>
              <c:pt idx="78">
                <c:v>10.025641025641026</c:v>
              </c:pt>
              <c:pt idx="79">
                <c:v>10.025641025641026</c:v>
              </c:pt>
              <c:pt idx="80">
                <c:v>10.025641025641026</c:v>
              </c:pt>
              <c:pt idx="81">
                <c:v>10.025641025641026</c:v>
              </c:pt>
              <c:pt idx="82">
                <c:v>10.025641025641026</c:v>
              </c:pt>
              <c:pt idx="83">
                <c:v>10.025641025641026</c:v>
              </c:pt>
              <c:pt idx="84">
                <c:v>10.025641025641026</c:v>
              </c:pt>
              <c:pt idx="85">
                <c:v>10.025641025641026</c:v>
              </c:pt>
              <c:pt idx="86">
                <c:v>10.025641025641026</c:v>
              </c:pt>
              <c:pt idx="87">
                <c:v>10.025641025641026</c:v>
              </c:pt>
              <c:pt idx="88">
                <c:v>10.025641025641026</c:v>
              </c:pt>
              <c:pt idx="89">
                <c:v>10.025641025641026</c:v>
              </c:pt>
              <c:pt idx="90">
                <c:v>10.025641025641026</c:v>
              </c:pt>
              <c:pt idx="91">
                <c:v>10.025641025641026</c:v>
              </c:pt>
              <c:pt idx="92">
                <c:v>10.025641025641026</c:v>
              </c:pt>
              <c:pt idx="93">
                <c:v>10.025641025641026</c:v>
              </c:pt>
              <c:pt idx="94">
                <c:v>10.025641025641026</c:v>
              </c:pt>
              <c:pt idx="95">
                <c:v>10.025641025641026</c:v>
              </c:pt>
              <c:pt idx="96">
                <c:v>10.025641025641026</c:v>
              </c:pt>
              <c:pt idx="97">
                <c:v>10.025641025641026</c:v>
              </c:pt>
              <c:pt idx="98">
                <c:v>10.025641025641026</c:v>
              </c:pt>
              <c:pt idx="99">
                <c:v>10.025641025641026</c:v>
              </c:pt>
              <c:pt idx="100">
                <c:v>10.025641025641026</c:v>
              </c:pt>
              <c:pt idx="101">
                <c:v>10.025641025641026</c:v>
              </c:pt>
              <c:pt idx="102">
                <c:v>10.025641025641026</c:v>
              </c:pt>
              <c:pt idx="103">
                <c:v>10.025641025641026</c:v>
              </c:pt>
              <c:pt idx="104">
                <c:v>10.025641025641026</c:v>
              </c:pt>
              <c:pt idx="105">
                <c:v>10.025641025641026</c:v>
              </c:pt>
              <c:pt idx="106">
                <c:v>10.025641025641026</c:v>
              </c:pt>
              <c:pt idx="107">
                <c:v>10.025641025641026</c:v>
              </c:pt>
              <c:pt idx="108">
                <c:v>10.025641025641026</c:v>
              </c:pt>
              <c:pt idx="109">
                <c:v>10.025641025641026</c:v>
              </c:pt>
              <c:pt idx="110">
                <c:v>10.025641025641026</c:v>
              </c:pt>
              <c:pt idx="111">
                <c:v>10.025641025641026</c:v>
              </c:pt>
              <c:pt idx="112">
                <c:v>10.025641025641026</c:v>
              </c:pt>
              <c:pt idx="113">
                <c:v>10.025641025641026</c:v>
              </c:pt>
              <c:pt idx="114">
                <c:v>10.025641025641026</c:v>
              </c:pt>
              <c:pt idx="115">
                <c:v>10.025641025641026</c:v>
              </c:pt>
              <c:pt idx="116">
                <c:v>10.025641025641026</c:v>
              </c:pt>
              <c:pt idx="117">
                <c:v>10.025641025641026</c:v>
              </c:pt>
              <c:pt idx="118">
                <c:v>10.025641025641026</c:v>
              </c:pt>
              <c:pt idx="119">
                <c:v>10.025641025641026</c:v>
              </c:pt>
              <c:pt idx="120">
                <c:v>10.025641025641026</c:v>
              </c:pt>
              <c:pt idx="121">
                <c:v>10.025641025641026</c:v>
              </c:pt>
              <c:pt idx="122">
                <c:v>10.025641025641026</c:v>
              </c:pt>
              <c:pt idx="123">
                <c:v>10.025641025641026</c:v>
              </c:pt>
              <c:pt idx="124">
                <c:v>10.025641025641026</c:v>
              </c:pt>
              <c:pt idx="125">
                <c:v>10.025641025641026</c:v>
              </c:pt>
              <c:pt idx="126">
                <c:v>10.025641025641026</c:v>
              </c:pt>
              <c:pt idx="127">
                <c:v>10.025641025641026</c:v>
              </c:pt>
              <c:pt idx="128">
                <c:v>10.025641025641026</c:v>
              </c:pt>
              <c:pt idx="129">
                <c:v>10.025641025641026</c:v>
              </c:pt>
              <c:pt idx="130">
                <c:v>10.025641025641026</c:v>
              </c:pt>
              <c:pt idx="131">
                <c:v>10.025641025641026</c:v>
              </c:pt>
              <c:pt idx="132">
                <c:v>10.025641025641026</c:v>
              </c:pt>
              <c:pt idx="133">
                <c:v>10.025641025641026</c:v>
              </c:pt>
              <c:pt idx="134">
                <c:v>10.025641025641026</c:v>
              </c:pt>
              <c:pt idx="135">
                <c:v>10.025641025641026</c:v>
              </c:pt>
              <c:pt idx="136">
                <c:v>10.025641025641026</c:v>
              </c:pt>
              <c:pt idx="137">
                <c:v>10.025641025641026</c:v>
              </c:pt>
              <c:pt idx="138">
                <c:v>10.025641025641026</c:v>
              </c:pt>
              <c:pt idx="139">
                <c:v>10.025641025641026</c:v>
              </c:pt>
              <c:pt idx="140">
                <c:v>10.025641025641026</c:v>
              </c:pt>
              <c:pt idx="141">
                <c:v>10.025641025641026</c:v>
              </c:pt>
            </c:numLit>
          </c:val>
          <c:smooth val="0"/>
          <c:extLst>
            <c:ext xmlns:c16="http://schemas.microsoft.com/office/drawing/2014/chart" uri="{C3380CC4-5D6E-409C-BE32-E72D297353CC}">
              <c16:uniqueId val="{00000001-A145-40AF-B32E-FFFE52C9179A}"/>
            </c:ext>
          </c:extLst>
        </c:ser>
        <c:dLbls>
          <c:showLegendKey val="0"/>
          <c:showVal val="0"/>
          <c:showCatName val="0"/>
          <c:showSerName val="0"/>
          <c:showPercent val="0"/>
          <c:showBubbleSize val="0"/>
        </c:dLbls>
        <c:marker val="1"/>
        <c:smooth val="0"/>
        <c:axId val="309596672"/>
        <c:axId val="309604992"/>
      </c:lineChart>
      <c:catAx>
        <c:axId val="309596672"/>
        <c:scaling>
          <c:orientation val="minMax"/>
        </c:scaling>
        <c:delete val="1"/>
        <c:axPos val="b"/>
        <c:numFmt formatCode="General" sourceLinked="1"/>
        <c:majorTickMark val="none"/>
        <c:minorTickMark val="none"/>
        <c:tickLblPos val="nextTo"/>
        <c:crossAx val="309604992"/>
        <c:crosses val="autoZero"/>
        <c:auto val="1"/>
        <c:lblAlgn val="ctr"/>
        <c:lblOffset val="100"/>
        <c:noMultiLvlLbl val="0"/>
      </c:catAx>
      <c:valAx>
        <c:axId val="309604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59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Sheet1!$BM$16</c:f>
              <c:strCache>
                <c:ptCount val="1"/>
                <c:pt idx="0">
                  <c:v>Count of Name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Sheet1!$BL$17:$BL$22</c15:sqref>
                  </c15:fullRef>
                </c:ext>
              </c:extLst>
              <c:f>(Sheet1!$BL$17:$BL$20,Sheet1!$BL$22)</c:f>
              <c:strCache>
                <c:ptCount val="5"/>
                <c:pt idx="0">
                  <c:v>Bangalore</c:v>
                </c:pt>
                <c:pt idx="1">
                  <c:v>Delhi</c:v>
                </c:pt>
                <c:pt idx="2">
                  <c:v>Ajmer</c:v>
                </c:pt>
                <c:pt idx="3">
                  <c:v>Kota</c:v>
                </c:pt>
                <c:pt idx="4">
                  <c:v>Jaipur</c:v>
                </c:pt>
              </c:strCache>
            </c:strRef>
          </c:cat>
          <c:val>
            <c:numRef>
              <c:extLst>
                <c:ext xmlns:c15="http://schemas.microsoft.com/office/drawing/2012/chart" uri="{02D57815-91ED-43cb-92C2-25804820EDAC}">
                  <c15:fullRef>
                    <c15:sqref>Sheet1!$BM$17:$BM$22</c15:sqref>
                  </c15:fullRef>
                </c:ext>
              </c:extLst>
              <c:f>(Sheet1!$BM$17:$BM$20,Sheet1!$BM$22)</c:f>
              <c:numCache>
                <c:formatCode>General</c:formatCode>
                <c:ptCount val="5"/>
                <c:pt idx="0">
                  <c:v>3</c:v>
                </c:pt>
                <c:pt idx="1">
                  <c:v>5</c:v>
                </c:pt>
                <c:pt idx="2">
                  <c:v>8</c:v>
                </c:pt>
                <c:pt idx="3">
                  <c:v>10</c:v>
                </c:pt>
                <c:pt idx="4">
                  <c:v>71</c:v>
                </c:pt>
              </c:numCache>
            </c:numRef>
          </c:val>
          <c:extLst>
            <c:ext xmlns:c16="http://schemas.microsoft.com/office/drawing/2014/chart" uri="{C3380CC4-5D6E-409C-BE32-E72D297353CC}">
              <c16:uniqueId val="{00000000-B8C0-4252-87DB-96263A75EA18}"/>
            </c:ext>
          </c:extLst>
        </c:ser>
        <c:dLbls>
          <c:dLblPos val="outEnd"/>
          <c:showLegendKey val="0"/>
          <c:showVal val="1"/>
          <c:showCatName val="0"/>
          <c:showSerName val="0"/>
          <c:showPercent val="0"/>
          <c:showBubbleSize val="0"/>
        </c:dLbls>
        <c:gapWidth val="182"/>
        <c:axId val="943730816"/>
        <c:axId val="943724576"/>
      </c:barChart>
      <c:catAx>
        <c:axId val="94373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724576"/>
        <c:crosses val="autoZero"/>
        <c:auto val="1"/>
        <c:lblAlgn val="ctr"/>
        <c:lblOffset val="100"/>
        <c:noMultiLvlLbl val="0"/>
      </c:catAx>
      <c:valAx>
        <c:axId val="943724576"/>
        <c:scaling>
          <c:orientation val="minMax"/>
        </c:scaling>
        <c:delete val="1"/>
        <c:axPos val="b"/>
        <c:numFmt formatCode="General" sourceLinked="1"/>
        <c:majorTickMark val="none"/>
        <c:minorTickMark val="none"/>
        <c:tickLblPos val="nextTo"/>
        <c:crossAx val="94373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Sheet1!$BB$7</c:f>
              <c:strCache>
                <c:ptCount val="1"/>
                <c:pt idx="0">
                  <c:v>Count of Name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A6-4916-BAD0-E5FC8BED50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A6-4916-BAD0-E5FC8BED50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A6-4916-BAD0-E5FC8BED50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A6-4916-BAD0-E5FC8BED50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A6-4916-BAD0-E5FC8BED5035}"/>
              </c:ext>
            </c:extLst>
          </c:dPt>
          <c:dLbls>
            <c:delete val="1"/>
          </c:dLbls>
          <c:cat>
            <c:strRef>
              <c:extLst>
                <c:ext xmlns:c15="http://schemas.microsoft.com/office/drawing/2012/chart" uri="{02D57815-91ED-43cb-92C2-25804820EDAC}">
                  <c15:fullRef>
                    <c15:sqref>Sheet1!$BA$8:$BA$13</c15:sqref>
                  </c15:fullRef>
                </c:ext>
              </c:extLst>
              <c:f>(Sheet1!$BA$8,Sheet1!$BA$10:$BA$13)</c:f>
              <c:strCache>
                <c:ptCount val="5"/>
                <c:pt idx="0">
                  <c:v>JECRC University</c:v>
                </c:pt>
                <c:pt idx="1">
                  <c:v>Amity University, Jaipur</c:v>
                </c:pt>
                <c:pt idx="2">
                  <c:v>Jaipur Engineering College &amp; Research Centre</c:v>
                </c:pt>
                <c:pt idx="3">
                  <c:v>Lovely Professional University, Admission Office</c:v>
                </c:pt>
                <c:pt idx="4">
                  <c:v>Manipal University, Jaipur</c:v>
                </c:pt>
              </c:strCache>
            </c:strRef>
          </c:cat>
          <c:val>
            <c:numRef>
              <c:extLst>
                <c:ext xmlns:c15="http://schemas.microsoft.com/office/drawing/2012/chart" uri="{02D57815-91ED-43cb-92C2-25804820EDAC}">
                  <c15:fullRef>
                    <c15:sqref>Sheet1!$BB$8:$BB$13</c15:sqref>
                  </c15:fullRef>
                </c:ext>
              </c:extLst>
              <c:f>(Sheet1!$BB$8,Sheet1!$BB$10:$BB$13)</c:f>
              <c:numCache>
                <c:formatCode>General</c:formatCode>
                <c:ptCount val="5"/>
                <c:pt idx="0">
                  <c:v>90</c:v>
                </c:pt>
                <c:pt idx="1">
                  <c:v>8</c:v>
                </c:pt>
                <c:pt idx="2">
                  <c:v>5</c:v>
                </c:pt>
                <c:pt idx="3">
                  <c:v>4</c:v>
                </c:pt>
                <c:pt idx="4">
                  <c:v>2</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A-5EA6-4916-BAD0-E5FC8BED503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3852407754846774"/>
          <c:y val="6.7222920664328722E-2"/>
          <c:w val="0.33973508033165833"/>
          <c:h val="0.82400755905511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[DataPlay Dashboard.xlsx]Sheet1!PivotTable21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Sheet1!$Y$4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Sheet1!$X$5:$X$10</c:f>
              <c:strCache>
                <c:ptCount val="5"/>
                <c:pt idx="0">
                  <c:v>Integrated M.Tech</c:v>
                </c:pt>
                <c:pt idx="1">
                  <c:v>MCA</c:v>
                </c:pt>
                <c:pt idx="2">
                  <c:v>M.Sc</c:v>
                </c:pt>
                <c:pt idx="3">
                  <c:v>BCA</c:v>
                </c:pt>
                <c:pt idx="4">
                  <c:v>B.Tech</c:v>
                </c:pt>
              </c:strCache>
            </c:strRef>
          </c:cat>
          <c:val>
            <c:numRef>
              <c:f>Sheet1!$Y$5:$Y$10</c:f>
              <c:numCache>
                <c:formatCode>General</c:formatCode>
                <c:ptCount val="5"/>
                <c:pt idx="0">
                  <c:v>3</c:v>
                </c:pt>
                <c:pt idx="1">
                  <c:v>13</c:v>
                </c:pt>
                <c:pt idx="2">
                  <c:v>19</c:v>
                </c:pt>
                <c:pt idx="3">
                  <c:v>34</c:v>
                </c:pt>
                <c:pt idx="4">
                  <c:v>149</c:v>
                </c:pt>
              </c:numCache>
            </c:numRef>
          </c:val>
          <c:extLst>
            <c:ext xmlns:c16="http://schemas.microsoft.com/office/drawing/2014/chart" uri="{C3380CC4-5D6E-409C-BE32-E72D297353CC}">
              <c16:uniqueId val="{00000000-6EA4-4BC4-9B33-BA1D3DC29D6C}"/>
            </c:ext>
          </c:extLst>
        </c:ser>
        <c:dLbls>
          <c:dLblPos val="outEnd"/>
          <c:showLegendKey val="0"/>
          <c:showVal val="1"/>
          <c:showCatName val="0"/>
          <c:showSerName val="0"/>
          <c:showPercent val="0"/>
          <c:showBubbleSize val="0"/>
        </c:dLbls>
        <c:gapWidth val="219"/>
        <c:axId val="1652813375"/>
        <c:axId val="1652813791"/>
      </c:barChart>
      <c:catAx>
        <c:axId val="1652813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813791"/>
        <c:crosses val="autoZero"/>
        <c:auto val="1"/>
        <c:lblAlgn val="ctr"/>
        <c:lblOffset val="100"/>
        <c:noMultiLvlLbl val="0"/>
      </c:catAx>
      <c:valAx>
        <c:axId val="1652813791"/>
        <c:scaling>
          <c:orientation val="minMax"/>
        </c:scaling>
        <c:delete val="1"/>
        <c:axPos val="b"/>
        <c:numFmt formatCode="General" sourceLinked="1"/>
        <c:majorTickMark val="none"/>
        <c:minorTickMark val="none"/>
        <c:tickLblPos val="nextTo"/>
        <c:crossAx val="165281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[DataPlay Dashboard.xlsx]Sheet1!PivotTable16</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Sheet1!$BZ$7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7D-4B6F-BC6D-8743DFAB23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7D-4B6F-BC6D-8743DFAB23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7D-4B6F-BC6D-8743DFAB23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7D-4B6F-BC6D-8743DFAB23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7D-4B6F-BC6D-8743DFAB23DD}"/>
              </c:ext>
            </c:extLst>
          </c:dPt>
          <c:cat>
            <c:strRef>
              <c:f>Sheet1!$BY$8:$BY$13</c:f>
              <c:strCache>
                <c:ptCount val="5"/>
                <c:pt idx="0">
                  <c:v>Data Science</c:v>
                </c:pt>
                <c:pt idx="1">
                  <c:v>Data Analytics</c:v>
                </c:pt>
                <c:pt idx="2">
                  <c:v>Not Decided</c:v>
                </c:pt>
                <c:pt idx="3">
                  <c:v>Other</c:v>
                </c:pt>
                <c:pt idx="4">
                  <c:v>Business Analytics</c:v>
                </c:pt>
              </c:strCache>
            </c:strRef>
          </c:cat>
          <c:val>
            <c:numRef>
              <c:f>Sheet1!$BZ$8:$BZ$13</c:f>
              <c:numCache>
                <c:formatCode>General</c:formatCode>
                <c:ptCount val="5"/>
                <c:pt idx="0">
                  <c:v>161</c:v>
                </c:pt>
                <c:pt idx="1">
                  <c:v>56</c:v>
                </c:pt>
                <c:pt idx="2">
                  <c:v>9</c:v>
                </c:pt>
                <c:pt idx="3">
                  <c:v>3</c:v>
                </c:pt>
                <c:pt idx="4">
                  <c:v>2</c:v>
                </c:pt>
              </c:numCache>
            </c:numRef>
          </c:val>
          <c:extLst>
            <c:ext xmlns:c16="http://schemas.microsoft.com/office/drawing/2014/chart" uri="{C3380CC4-5D6E-409C-BE32-E72D297353CC}">
              <c16:uniqueId val="{0000000A-BF7D-4B6F-BC6D-8743DFAB23D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Sheet1!$BM$16</c:f>
              <c:strCache>
                <c:ptCount val="1"/>
                <c:pt idx="0">
                  <c:v>Count of Name</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Sheet1!$BL$17:$BL$22</c15:sqref>
                  </c15:fullRef>
                </c:ext>
              </c:extLst>
              <c:f>(Sheet1!$BL$17:$BL$20,Sheet1!$BL$22)</c:f>
              <c:strCache>
                <c:ptCount val="5"/>
                <c:pt idx="0">
                  <c:v>Bangalore</c:v>
                </c:pt>
                <c:pt idx="1">
                  <c:v>Delhi</c:v>
                </c:pt>
                <c:pt idx="2">
                  <c:v>Ajmer</c:v>
                </c:pt>
                <c:pt idx="3">
                  <c:v>Kota</c:v>
                </c:pt>
                <c:pt idx="4">
                  <c:v>Jaipur</c:v>
                </c:pt>
              </c:strCache>
            </c:strRef>
          </c:cat>
          <c:val>
            <c:numRef>
              <c:extLst>
                <c:ext xmlns:c15="http://schemas.microsoft.com/office/drawing/2012/chart" uri="{02D57815-91ED-43cb-92C2-25804820EDAC}">
                  <c15:fullRef>
                    <c15:sqref>Sheet1!$BM$17:$BM$22</c15:sqref>
                  </c15:fullRef>
                </c:ext>
              </c:extLst>
              <c:f>(Sheet1!$BM$17:$BM$20,Sheet1!$BM$22)</c:f>
              <c:numCache>
                <c:formatCode>General</c:formatCode>
                <c:ptCount val="5"/>
                <c:pt idx="0">
                  <c:v>3</c:v>
                </c:pt>
                <c:pt idx="1">
                  <c:v>5</c:v>
                </c:pt>
                <c:pt idx="2">
                  <c:v>8</c:v>
                </c:pt>
                <c:pt idx="3">
                  <c:v>10</c:v>
                </c:pt>
                <c:pt idx="4">
                  <c:v>71</c:v>
                </c:pt>
              </c:numCache>
            </c:numRef>
          </c:val>
          <c:extLst>
            <c:ext xmlns:c16="http://schemas.microsoft.com/office/drawing/2014/chart" uri="{C3380CC4-5D6E-409C-BE32-E72D297353CC}">
              <c16:uniqueId val="{00000000-C10A-4A2A-9287-C008C0F7CA17}"/>
            </c:ext>
          </c:extLst>
        </c:ser>
        <c:dLbls>
          <c:dLblPos val="outEnd"/>
          <c:showLegendKey val="0"/>
          <c:showVal val="1"/>
          <c:showCatName val="0"/>
          <c:showSerName val="0"/>
          <c:showPercent val="0"/>
          <c:showBubbleSize val="0"/>
        </c:dLbls>
        <c:gapWidth val="182"/>
        <c:axId val="943730816"/>
        <c:axId val="943724576"/>
      </c:barChart>
      <c:catAx>
        <c:axId val="94373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3724576"/>
        <c:crosses val="autoZero"/>
        <c:auto val="1"/>
        <c:lblAlgn val="ctr"/>
        <c:lblOffset val="100"/>
        <c:noMultiLvlLbl val="0"/>
      </c:catAx>
      <c:valAx>
        <c:axId val="943724576"/>
        <c:scaling>
          <c:orientation val="minMax"/>
        </c:scaling>
        <c:delete val="1"/>
        <c:axPos val="b"/>
        <c:numFmt formatCode="General" sourceLinked="1"/>
        <c:majorTickMark val="none"/>
        <c:minorTickMark val="none"/>
        <c:tickLblPos val="nextTo"/>
        <c:crossAx val="94373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[DataPlay Dashboard.xlsx]Sheet1!PivotTable21</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Sheet1!$Y$4</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Sheet1!$X$5:$X$10</c:f>
              <c:strCache>
                <c:ptCount val="5"/>
                <c:pt idx="0">
                  <c:v>Integrated M.Tech</c:v>
                </c:pt>
                <c:pt idx="1">
                  <c:v>MCA</c:v>
                </c:pt>
                <c:pt idx="2">
                  <c:v>M.Sc</c:v>
                </c:pt>
                <c:pt idx="3">
                  <c:v>BCA</c:v>
                </c:pt>
                <c:pt idx="4">
                  <c:v>B.Tech</c:v>
                </c:pt>
              </c:strCache>
            </c:strRef>
          </c:cat>
          <c:val>
            <c:numRef>
              <c:f>Sheet1!$Y$5:$Y$10</c:f>
              <c:numCache>
                <c:formatCode>General</c:formatCode>
                <c:ptCount val="5"/>
                <c:pt idx="0">
                  <c:v>3</c:v>
                </c:pt>
                <c:pt idx="1">
                  <c:v>13</c:v>
                </c:pt>
                <c:pt idx="2">
                  <c:v>19</c:v>
                </c:pt>
                <c:pt idx="3">
                  <c:v>34</c:v>
                </c:pt>
                <c:pt idx="4">
                  <c:v>149</c:v>
                </c:pt>
              </c:numCache>
            </c:numRef>
          </c:val>
          <c:extLst>
            <c:ext xmlns:c16="http://schemas.microsoft.com/office/drawing/2014/chart" uri="{C3380CC4-5D6E-409C-BE32-E72D297353CC}">
              <c16:uniqueId val="{00000000-72F3-43BF-AECC-8A375599B530}"/>
            </c:ext>
          </c:extLst>
        </c:ser>
        <c:dLbls>
          <c:dLblPos val="outEnd"/>
          <c:showLegendKey val="0"/>
          <c:showVal val="1"/>
          <c:showCatName val="0"/>
          <c:showSerName val="0"/>
          <c:showPercent val="0"/>
          <c:showBubbleSize val="0"/>
        </c:dLbls>
        <c:gapWidth val="219"/>
        <c:axId val="1652813375"/>
        <c:axId val="1652813791"/>
      </c:barChart>
      <c:catAx>
        <c:axId val="1652813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2813791"/>
        <c:crosses val="autoZero"/>
        <c:auto val="1"/>
        <c:lblAlgn val="ctr"/>
        <c:lblOffset val="100"/>
        <c:noMultiLvlLbl val="0"/>
      </c:catAx>
      <c:valAx>
        <c:axId val="1652813791"/>
        <c:scaling>
          <c:orientation val="minMax"/>
        </c:scaling>
        <c:delete val="1"/>
        <c:axPos val="b"/>
        <c:numFmt formatCode="General" sourceLinked="1"/>
        <c:majorTickMark val="none"/>
        <c:minorTickMark val="none"/>
        <c:tickLblPos val="nextTo"/>
        <c:crossAx val="165281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57036312645073"/>
          <c:y val="0.29768357443691629"/>
          <c:w val="0.42897930049964311"/>
          <c:h val="0.66555924695459578"/>
        </c:manualLayout>
      </c:layout>
      <c:doughnutChart>
        <c:varyColors val="1"/>
        <c:ser>
          <c:idx val="0"/>
          <c:order val="0"/>
          <c:tx>
            <c:strRef>
              <c:f>Sheet1!$BB$7</c:f>
              <c:strCache>
                <c:ptCount val="1"/>
                <c:pt idx="0">
                  <c:v>Count of Name</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87F2-4FF8-A795-B26A0E859149}"/>
              </c:ext>
            </c:extLst>
          </c:dPt>
          <c:dPt>
            <c:idx val="1"/>
            <c:bubble3D val="0"/>
            <c:spPr>
              <a:solidFill>
                <a:srgbClr val="F95C6F"/>
              </a:solidFill>
              <a:ln w="19050">
                <a:solidFill>
                  <a:schemeClr val="lt1"/>
                </a:solidFill>
              </a:ln>
              <a:effectLst/>
            </c:spPr>
            <c:extLst>
              <c:ext xmlns:c16="http://schemas.microsoft.com/office/drawing/2014/chart" uri="{C3380CC4-5D6E-409C-BE32-E72D297353CC}">
                <c16:uniqueId val="{00000003-87F2-4FF8-A795-B26A0E859149}"/>
              </c:ext>
            </c:extLst>
          </c:dPt>
          <c:dPt>
            <c:idx val="2"/>
            <c:bubble3D val="0"/>
            <c:spPr>
              <a:solidFill>
                <a:srgbClr val="FFC562"/>
              </a:solidFill>
              <a:ln w="19050">
                <a:solidFill>
                  <a:schemeClr val="lt1"/>
                </a:solidFill>
              </a:ln>
              <a:effectLst/>
            </c:spPr>
            <c:extLst>
              <c:ext xmlns:c16="http://schemas.microsoft.com/office/drawing/2014/chart" uri="{C3380CC4-5D6E-409C-BE32-E72D297353CC}">
                <c16:uniqueId val="{00000005-87F2-4FF8-A795-B26A0E859149}"/>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87F2-4FF8-A795-B26A0E859149}"/>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87F2-4FF8-A795-B26A0E859149}"/>
              </c:ext>
            </c:extLst>
          </c:dPt>
          <c:dLbls>
            <c:dLbl>
              <c:idx val="0"/>
              <c:layout>
                <c:manualLayout>
                  <c:x val="3.5688793718772309E-2"/>
                  <c:y val="0.132890365448504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F2-4FF8-A795-B26A0E859149}"/>
                </c:ext>
              </c:extLst>
            </c:dLbl>
            <c:dLbl>
              <c:idx val="1"/>
              <c:layout>
                <c:manualLayout>
                  <c:x val="-6.4239828693790149E-2"/>
                  <c:y val="-9.4130675526024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F2-4FF8-A795-B26A0E859149}"/>
                </c:ext>
              </c:extLst>
            </c:dLbl>
            <c:dLbl>
              <c:idx val="2"/>
              <c:layout>
                <c:manualLayout>
                  <c:x val="-4.2826552462526764E-2"/>
                  <c:y val="-0.116279069767441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7F2-4FF8-A795-B26A0E859149}"/>
                </c:ext>
              </c:extLst>
            </c:dLbl>
            <c:dLbl>
              <c:idx val="3"/>
              <c:layout>
                <c:manualLayout>
                  <c:x val="-2.4982155603140582E-2"/>
                  <c:y val="-0.132890365448504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7F2-4FF8-A795-B26A0E859149}"/>
                </c:ext>
              </c:extLst>
            </c:dLbl>
            <c:dLbl>
              <c:idx val="4"/>
              <c:layout>
                <c:manualLayout>
                  <c:x val="-3.5688793718772305E-3"/>
                  <c:y val="-0.132890365448504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7F2-4FF8-A795-B26A0E8591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Sheet1!$BA$8:$BA$13</c15:sqref>
                  </c15:fullRef>
                </c:ext>
              </c:extLst>
              <c:f>(Sheet1!$BA$8,Sheet1!$BA$10:$BA$13)</c:f>
              <c:strCache>
                <c:ptCount val="5"/>
                <c:pt idx="0">
                  <c:v>JECRC University</c:v>
                </c:pt>
                <c:pt idx="1">
                  <c:v>Amity University, Jaipur</c:v>
                </c:pt>
                <c:pt idx="2">
                  <c:v>Jaipur Engineering College &amp; Research Centre</c:v>
                </c:pt>
                <c:pt idx="3">
                  <c:v>Lovely Professional University, Admission Office</c:v>
                </c:pt>
                <c:pt idx="4">
                  <c:v>Manipal University, Jaipur</c:v>
                </c:pt>
              </c:strCache>
            </c:strRef>
          </c:cat>
          <c:val>
            <c:numRef>
              <c:extLst>
                <c:ext xmlns:c15="http://schemas.microsoft.com/office/drawing/2012/chart" uri="{02D57815-91ED-43cb-92C2-25804820EDAC}">
                  <c15:fullRef>
                    <c15:sqref>Sheet1!$BB$8:$BB$13</c15:sqref>
                  </c15:fullRef>
                </c:ext>
              </c:extLst>
              <c:f>(Sheet1!$BB$8,Sheet1!$BB$10:$BB$13)</c:f>
              <c:numCache>
                <c:formatCode>General</c:formatCode>
                <c:ptCount val="5"/>
                <c:pt idx="0">
                  <c:v>90</c:v>
                </c:pt>
                <c:pt idx="1">
                  <c:v>8</c:v>
                </c:pt>
                <c:pt idx="2">
                  <c:v>5</c:v>
                </c:pt>
                <c:pt idx="3">
                  <c:v>4</c:v>
                </c:pt>
                <c:pt idx="4">
                  <c:v>2</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A-87F2-4FF8-A795-B26A0E859149}"/>
            </c:ext>
          </c:extLst>
        </c:ser>
        <c:dLbls>
          <c:showLegendKey val="0"/>
          <c:showVal val="1"/>
          <c:showCatName val="0"/>
          <c:showSerName val="0"/>
          <c:showPercent val="0"/>
          <c:showBubbleSize val="0"/>
          <c:showLeaderLines val="1"/>
        </c:dLbls>
        <c:firstSliceAng val="0"/>
        <c:holeSize val="71"/>
      </c:doughnutChart>
      <c:spPr>
        <a:noFill/>
        <a:ln>
          <a:noFill/>
        </a:ln>
        <a:effectLst/>
      </c:spPr>
    </c:plotArea>
    <c:legend>
      <c:legendPos val="r"/>
      <c:layout>
        <c:manualLayout>
          <c:xMode val="edge"/>
          <c:yMode val="edge"/>
          <c:x val="0.63852407754846774"/>
          <c:y val="1.8203354176316196E-2"/>
          <c:w val="0.33973508033165833"/>
          <c:h val="0.981796645823683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[DataPlay Dashboard.xlsx]Sheet1!PivotTable16</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7030A0"/>
          </a:solidFill>
          <a:ln w="19050">
            <a:solidFill>
              <a:schemeClr val="lt1"/>
            </a:solidFill>
          </a:ln>
          <a:effectLst/>
        </c:spPr>
        <c:dLbl>
          <c:idx val="0"/>
          <c:layout>
            <c:manualLayout>
              <c:x val="4.3956056634090787E-2"/>
              <c:y val="7.221454587285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w="19050">
            <a:solidFill>
              <a:schemeClr val="lt1"/>
            </a:solidFill>
          </a:ln>
          <a:effectLst/>
        </c:spPr>
        <c:dLbl>
          <c:idx val="0"/>
          <c:layout>
            <c:manualLayout>
              <c:x val="-5.1282066073106092E-2"/>
              <c:y val="-6.1104615738571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95C6F"/>
          </a:solidFill>
          <a:ln w="19050">
            <a:solidFill>
              <a:schemeClr val="lt1"/>
            </a:solidFill>
          </a:ln>
          <a:effectLst/>
        </c:spPr>
        <c:dLbl>
          <c:idx val="0"/>
          <c:layout>
            <c:manualLayout>
              <c:x val="-1.8315023597537918E-2"/>
              <c:y val="-7.2214545872857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6.7154310751977262E-17"/>
              <c:y val="-6.66595808057149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92D050"/>
          </a:solidFill>
          <a:ln w="19050">
            <a:solidFill>
              <a:schemeClr val="lt1"/>
            </a:solidFill>
          </a:ln>
          <a:effectLst/>
        </c:spPr>
        <c:dLbl>
          <c:idx val="0"/>
          <c:layout>
            <c:manualLayout>
              <c:x val="2.1978028317045459E-2"/>
              <c:y val="-7.22145458728577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03208128755481"/>
          <c:y val="0.1710596817573635"/>
          <c:w val="0.53825155816826009"/>
          <c:h val="0.71343028715670209"/>
        </c:manualLayout>
      </c:layout>
      <c:doughnutChart>
        <c:varyColors val="1"/>
        <c:ser>
          <c:idx val="0"/>
          <c:order val="0"/>
          <c:tx>
            <c:strRef>
              <c:f>Sheet1!$BZ$7</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F95E-4AED-ADD9-24D0EB88CB5A}"/>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F95E-4AED-ADD9-24D0EB88CB5A}"/>
              </c:ext>
            </c:extLst>
          </c:dPt>
          <c:dPt>
            <c:idx val="2"/>
            <c:bubble3D val="0"/>
            <c:spPr>
              <a:solidFill>
                <a:srgbClr val="F95C6F"/>
              </a:solidFill>
              <a:ln w="19050">
                <a:solidFill>
                  <a:schemeClr val="lt1"/>
                </a:solidFill>
              </a:ln>
              <a:effectLst/>
            </c:spPr>
            <c:extLst>
              <c:ext xmlns:c16="http://schemas.microsoft.com/office/drawing/2014/chart" uri="{C3380CC4-5D6E-409C-BE32-E72D297353CC}">
                <c16:uniqueId val="{00000005-F95E-4AED-ADD9-24D0EB88CB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5E-4AED-ADD9-24D0EB88CB5A}"/>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F95E-4AED-ADD9-24D0EB88CB5A}"/>
              </c:ext>
            </c:extLst>
          </c:dPt>
          <c:dLbls>
            <c:dLbl>
              <c:idx val="0"/>
              <c:layout>
                <c:manualLayout>
                  <c:x val="4.3956056634090787E-2"/>
                  <c:y val="7.2214545872857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5E-4AED-ADD9-24D0EB88CB5A}"/>
                </c:ext>
              </c:extLst>
            </c:dLbl>
            <c:dLbl>
              <c:idx val="1"/>
              <c:layout>
                <c:manualLayout>
                  <c:x val="-5.1282066073106092E-2"/>
                  <c:y val="-6.1104615738571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5E-4AED-ADD9-24D0EB88CB5A}"/>
                </c:ext>
              </c:extLst>
            </c:dLbl>
            <c:dLbl>
              <c:idx val="2"/>
              <c:layout>
                <c:manualLayout>
                  <c:x val="-1.8315023597537918E-2"/>
                  <c:y val="-7.22145458728578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95E-4AED-ADD9-24D0EB88CB5A}"/>
                </c:ext>
              </c:extLst>
            </c:dLbl>
            <c:dLbl>
              <c:idx val="3"/>
              <c:layout>
                <c:manualLayout>
                  <c:x val="-6.7154310751977262E-17"/>
                  <c:y val="-6.66595808057149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95E-4AED-ADD9-24D0EB88CB5A}"/>
                </c:ext>
              </c:extLst>
            </c:dLbl>
            <c:dLbl>
              <c:idx val="4"/>
              <c:layout>
                <c:manualLayout>
                  <c:x val="2.1978028317045459E-2"/>
                  <c:y val="-7.22145458728577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95E-4AED-ADD9-24D0EB88CB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Sheet1!$BY$8:$BY$13</c:f>
              <c:strCache>
                <c:ptCount val="5"/>
                <c:pt idx="0">
                  <c:v>Data Science</c:v>
                </c:pt>
                <c:pt idx="1">
                  <c:v>Data Analytics</c:v>
                </c:pt>
                <c:pt idx="2">
                  <c:v>Not Decided</c:v>
                </c:pt>
                <c:pt idx="3">
                  <c:v>Other</c:v>
                </c:pt>
                <c:pt idx="4">
                  <c:v>Business Analytics</c:v>
                </c:pt>
              </c:strCache>
            </c:strRef>
          </c:cat>
          <c:val>
            <c:numRef>
              <c:f>Sheet1!$BZ$8:$BZ$13</c:f>
              <c:numCache>
                <c:formatCode>General</c:formatCode>
                <c:ptCount val="5"/>
                <c:pt idx="0">
                  <c:v>161</c:v>
                </c:pt>
                <c:pt idx="1">
                  <c:v>56</c:v>
                </c:pt>
                <c:pt idx="2">
                  <c:v>9</c:v>
                </c:pt>
                <c:pt idx="3">
                  <c:v>3</c:v>
                </c:pt>
                <c:pt idx="4">
                  <c:v>2</c:v>
                </c:pt>
              </c:numCache>
            </c:numRef>
          </c:val>
          <c:extLst>
            <c:ext xmlns:c16="http://schemas.microsoft.com/office/drawing/2014/chart" uri="{C3380CC4-5D6E-409C-BE32-E72D297353CC}">
              <c16:uniqueId val="{0000000A-F95E-4AED-ADD9-24D0EB88CB5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2"/>
          <c:spPr>
            <a:solidFill>
              <a:schemeClr val="accent3"/>
            </a:solidFill>
            <a:ln>
              <a:noFill/>
            </a:ln>
            <a:effectLst/>
          </c:spPr>
          <c:invertIfNegative val="0"/>
          <c:cat>
            <c:strRef>
              <c:extLst>
                <c:ext xmlns:c15="http://schemas.microsoft.com/office/drawing/2012/chart" uri="{02D57815-91ED-43cb-92C2-25804820EDAC}">
                  <c15:fullRef>
                    <c15:sqref>Sheet1!$G$3:$G$31</c15:sqref>
                  </c15:fullRef>
                </c:ext>
              </c:extLst>
              <c:f>Sheet1!$G$4:$G$31</c:f>
              <c:strCache>
                <c:ptCount val="28"/>
                <c:pt idx="0">
                  <c:v>Sarah Kumar Khandagale</c:v>
                </c:pt>
                <c:pt idx="1">
                  <c:v>RONAK AGAL</c:v>
                </c:pt>
                <c:pt idx="2">
                  <c:v>AMISHA NAGIYA</c:v>
                </c:pt>
                <c:pt idx="3">
                  <c:v>Vansh Mathur</c:v>
                </c:pt>
                <c:pt idx="4">
                  <c:v>Arpan Banerjee</c:v>
                </c:pt>
                <c:pt idx="5">
                  <c:v>Mohit Kumawat</c:v>
                </c:pt>
                <c:pt idx="6">
                  <c:v>Dhruv Vyas</c:v>
                </c:pt>
                <c:pt idx="7">
                  <c:v>Sangam dhaker</c:v>
                </c:pt>
                <c:pt idx="8">
                  <c:v>Goutam Meena</c:v>
                </c:pt>
                <c:pt idx="9">
                  <c:v>Vaidik Asawa</c:v>
                </c:pt>
                <c:pt idx="10">
                  <c:v>Jatin Ajay Sharma</c:v>
                </c:pt>
                <c:pt idx="11">
                  <c:v>Kavya Sharma</c:v>
                </c:pt>
                <c:pt idx="12">
                  <c:v>Madhur Gupta</c:v>
                </c:pt>
                <c:pt idx="13">
                  <c:v>Roshan Raj</c:v>
                </c:pt>
                <c:pt idx="14">
                  <c:v>Shubhansh garg</c:v>
                </c:pt>
                <c:pt idx="15">
                  <c:v>shashank sharma</c:v>
                </c:pt>
                <c:pt idx="16">
                  <c:v>Abhay Kumar Singh</c:v>
                </c:pt>
                <c:pt idx="17">
                  <c:v>Vishal Chaulagain Khatri</c:v>
                </c:pt>
                <c:pt idx="18">
                  <c:v>Anmol Vijayvargiya</c:v>
                </c:pt>
                <c:pt idx="19">
                  <c:v>Ayush suthar</c:v>
                </c:pt>
                <c:pt idx="20">
                  <c:v>Krishna Saini</c:v>
                </c:pt>
                <c:pt idx="21">
                  <c:v>Shivani Jadaun</c:v>
                </c:pt>
                <c:pt idx="22">
                  <c:v>Lovish Dak</c:v>
                </c:pt>
                <c:pt idx="23">
                  <c:v>Tushar Choudhary</c:v>
                </c:pt>
                <c:pt idx="24">
                  <c:v>Aditya Singh Shekhawat</c:v>
                </c:pt>
                <c:pt idx="25">
                  <c:v>Yash Jain</c:v>
                </c:pt>
                <c:pt idx="26">
                  <c:v>Ashutosh Verma</c:v>
                </c:pt>
                <c:pt idx="27">
                  <c:v>Divyangan</c:v>
                </c:pt>
              </c:strCache>
            </c:strRef>
          </c:cat>
          <c:val>
            <c:numRef>
              <c:extLst>
                <c:ext xmlns:c15="http://schemas.microsoft.com/office/drawing/2012/chart" uri="{02D57815-91ED-43cb-92C2-25804820EDAC}">
                  <c15:fullRef>
                    <c15:sqref>Sheet1!$J$3:$J$31</c15:sqref>
                  </c15:fullRef>
                </c:ext>
              </c:extLst>
              <c:f>Sheet1!$J$4:$J$31</c:f>
              <c:numCache>
                <c:formatCode>General</c:formatCode>
                <c:ptCount val="28"/>
                <c:pt idx="0">
                  <c:v>11</c:v>
                </c:pt>
                <c:pt idx="1">
                  <c:v>11</c:v>
                </c:pt>
                <c:pt idx="2">
                  <c:v>11</c:v>
                </c:pt>
                <c:pt idx="3">
                  <c:v>11</c:v>
                </c:pt>
                <c:pt idx="4">
                  <c:v>11</c:v>
                </c:pt>
                <c:pt idx="5">
                  <c:v>11</c:v>
                </c:pt>
                <c:pt idx="6">
                  <c:v>11</c:v>
                </c:pt>
                <c:pt idx="7">
                  <c:v>11</c:v>
                </c:pt>
                <c:pt idx="8">
                  <c:v>11</c:v>
                </c:pt>
                <c:pt idx="9">
                  <c:v>11</c:v>
                </c:pt>
                <c:pt idx="10">
                  <c:v>11</c:v>
                </c:pt>
                <c:pt idx="11">
                  <c:v>11</c:v>
                </c:pt>
                <c:pt idx="12">
                  <c:v>11</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3-A35C-43A0-9516-D6F3EBD406EF}"/>
            </c:ext>
          </c:extLst>
        </c:ser>
        <c:dLbls>
          <c:showLegendKey val="0"/>
          <c:showVal val="0"/>
          <c:showCatName val="0"/>
          <c:showSerName val="0"/>
          <c:showPercent val="0"/>
          <c:showBubbleSize val="0"/>
        </c:dLbls>
        <c:gapWidth val="150"/>
        <c:overlap val="100"/>
        <c:axId val="2131173679"/>
        <c:axId val="2131172015"/>
      </c:barChart>
      <c:lineChart>
        <c:grouping val="standard"/>
        <c:varyColors val="0"/>
        <c:ser>
          <c:idx val="1"/>
          <c:order val="1"/>
          <c:spPr>
            <a:ln w="28575" cap="rnd">
              <a:solidFill>
                <a:schemeClr val="accent2"/>
              </a:solidFill>
              <a:round/>
            </a:ln>
            <a:effectLst/>
          </c:spPr>
          <c:marker>
            <c:symbol val="none"/>
          </c:marker>
          <c:cat>
            <c:strRef>
              <c:extLst>
                <c:ext xmlns:c15="http://schemas.microsoft.com/office/drawing/2012/chart" uri="{02D57815-91ED-43cb-92C2-25804820EDAC}">
                  <c15:fullRef>
                    <c15:sqref>Sheet1!$G$3:$G$31</c15:sqref>
                  </c15:fullRef>
                </c:ext>
              </c:extLst>
              <c:f>Sheet1!$G$4:$G$31</c:f>
              <c:strCache>
                <c:ptCount val="28"/>
                <c:pt idx="0">
                  <c:v>Sarah Kumar Khandagale</c:v>
                </c:pt>
                <c:pt idx="1">
                  <c:v>RONAK AGAL</c:v>
                </c:pt>
                <c:pt idx="2">
                  <c:v>AMISHA NAGIYA</c:v>
                </c:pt>
                <c:pt idx="3">
                  <c:v>Vansh Mathur</c:v>
                </c:pt>
                <c:pt idx="4">
                  <c:v>Arpan Banerjee</c:v>
                </c:pt>
                <c:pt idx="5">
                  <c:v>Mohit Kumawat</c:v>
                </c:pt>
                <c:pt idx="6">
                  <c:v>Dhruv Vyas</c:v>
                </c:pt>
                <c:pt idx="7">
                  <c:v>Sangam dhaker</c:v>
                </c:pt>
                <c:pt idx="8">
                  <c:v>Goutam Meena</c:v>
                </c:pt>
                <c:pt idx="9">
                  <c:v>Vaidik Asawa</c:v>
                </c:pt>
                <c:pt idx="10">
                  <c:v>Jatin Ajay Sharma</c:v>
                </c:pt>
                <c:pt idx="11">
                  <c:v>Kavya Sharma</c:v>
                </c:pt>
                <c:pt idx="12">
                  <c:v>Madhur Gupta</c:v>
                </c:pt>
                <c:pt idx="13">
                  <c:v>Roshan Raj</c:v>
                </c:pt>
                <c:pt idx="14">
                  <c:v>Shubhansh garg</c:v>
                </c:pt>
                <c:pt idx="15">
                  <c:v>shashank sharma</c:v>
                </c:pt>
                <c:pt idx="16">
                  <c:v>Abhay Kumar Singh</c:v>
                </c:pt>
                <c:pt idx="17">
                  <c:v>Vishal Chaulagain Khatri</c:v>
                </c:pt>
                <c:pt idx="18">
                  <c:v>Anmol Vijayvargiya</c:v>
                </c:pt>
                <c:pt idx="19">
                  <c:v>Ayush suthar</c:v>
                </c:pt>
                <c:pt idx="20">
                  <c:v>Krishna Saini</c:v>
                </c:pt>
                <c:pt idx="21">
                  <c:v>Shivani Jadaun</c:v>
                </c:pt>
                <c:pt idx="22">
                  <c:v>Lovish Dak</c:v>
                </c:pt>
                <c:pt idx="23">
                  <c:v>Tushar Choudhary</c:v>
                </c:pt>
                <c:pt idx="24">
                  <c:v>Aditya Singh Shekhawat</c:v>
                </c:pt>
                <c:pt idx="25">
                  <c:v>Yash Jain</c:v>
                </c:pt>
                <c:pt idx="26">
                  <c:v>Ashutosh Verma</c:v>
                </c:pt>
                <c:pt idx="27">
                  <c:v>Divyangan</c:v>
                </c:pt>
              </c:strCache>
            </c:strRef>
          </c:cat>
          <c:val>
            <c:numRef>
              <c:extLst>
                <c:ext xmlns:c15="http://schemas.microsoft.com/office/drawing/2012/chart" uri="{02D57815-91ED-43cb-92C2-25804820EDAC}">
                  <c15:fullRef>
                    <c15:sqref>Sheet1!$I$3:$I$31</c15:sqref>
                  </c15:fullRef>
                </c:ext>
              </c:extLst>
              <c:f>Sheet1!$I$4:$I$31</c:f>
              <c:numCache>
                <c:formatCode>0</c:formatCode>
                <c:ptCount val="28"/>
                <c:pt idx="0">
                  <c:v>8.8965517241379306</c:v>
                </c:pt>
                <c:pt idx="1">
                  <c:v>8.8965517241379306</c:v>
                </c:pt>
                <c:pt idx="2">
                  <c:v>8.8965517241379306</c:v>
                </c:pt>
                <c:pt idx="3">
                  <c:v>8.8965517241379306</c:v>
                </c:pt>
                <c:pt idx="4">
                  <c:v>8.8965517241379306</c:v>
                </c:pt>
                <c:pt idx="5">
                  <c:v>8.8965517241379306</c:v>
                </c:pt>
                <c:pt idx="6">
                  <c:v>8.8965517241379306</c:v>
                </c:pt>
                <c:pt idx="7">
                  <c:v>8.8965517241379306</c:v>
                </c:pt>
                <c:pt idx="8">
                  <c:v>8.8965517241379306</c:v>
                </c:pt>
                <c:pt idx="9">
                  <c:v>8.8965517241379306</c:v>
                </c:pt>
                <c:pt idx="10">
                  <c:v>8.8965517241379306</c:v>
                </c:pt>
                <c:pt idx="11">
                  <c:v>8.8965517241379306</c:v>
                </c:pt>
                <c:pt idx="12">
                  <c:v>8.8965517241379306</c:v>
                </c:pt>
                <c:pt idx="13">
                  <c:v>8.8965517241379306</c:v>
                </c:pt>
                <c:pt idx="14">
                  <c:v>8.8965517241379306</c:v>
                </c:pt>
                <c:pt idx="15">
                  <c:v>8.8965517241379306</c:v>
                </c:pt>
                <c:pt idx="16">
                  <c:v>8.8965517241379306</c:v>
                </c:pt>
                <c:pt idx="17">
                  <c:v>8.8965517241379306</c:v>
                </c:pt>
                <c:pt idx="18">
                  <c:v>8.8965517241379306</c:v>
                </c:pt>
                <c:pt idx="19">
                  <c:v>8.8965517241379306</c:v>
                </c:pt>
                <c:pt idx="20">
                  <c:v>8.8965517241379306</c:v>
                </c:pt>
                <c:pt idx="21">
                  <c:v>8.8965517241379306</c:v>
                </c:pt>
                <c:pt idx="22">
                  <c:v>8.8965517241379306</c:v>
                </c:pt>
                <c:pt idx="23">
                  <c:v>8.8965517241379306</c:v>
                </c:pt>
                <c:pt idx="24">
                  <c:v>8.8965517241379306</c:v>
                </c:pt>
                <c:pt idx="25">
                  <c:v>8.8965517241379306</c:v>
                </c:pt>
                <c:pt idx="26">
                  <c:v>8.8965517241379306</c:v>
                </c:pt>
                <c:pt idx="27">
                  <c:v>8.8965517241379306</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A35C-43A0-9516-D6F3EBD406EF}"/>
            </c:ext>
          </c:extLst>
        </c:ser>
        <c:dLbls>
          <c:showLegendKey val="0"/>
          <c:showVal val="0"/>
          <c:showCatName val="0"/>
          <c:showSerName val="0"/>
          <c:showPercent val="0"/>
          <c:showBubbleSize val="0"/>
        </c:dLbls>
        <c:marker val="1"/>
        <c:smooth val="0"/>
        <c:axId val="2131173679"/>
        <c:axId val="2131172015"/>
        <c:extLst>
          <c:ext xmlns:c15="http://schemas.microsoft.com/office/drawing/2012/chart" uri="{02D57815-91ED-43cb-92C2-25804820EDAC}">
            <c15:filteredLineSeries>
              <c15: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ullRef>
                          <c15:sqref>Sheet1!$G$3:$G$31</c15:sqref>
                        </c15:fullRef>
                        <c15:formulaRef>
                          <c15:sqref>Sheet1!$G$4:$G$31</c15:sqref>
                        </c15:formulaRef>
                      </c:ext>
                    </c:extLst>
                    <c:strCache>
                      <c:ptCount val="28"/>
                      <c:pt idx="0">
                        <c:v>Sarah Kumar Khandagale</c:v>
                      </c:pt>
                      <c:pt idx="1">
                        <c:v>RONAK AGAL</c:v>
                      </c:pt>
                      <c:pt idx="2">
                        <c:v>AMISHA NAGIYA</c:v>
                      </c:pt>
                      <c:pt idx="3">
                        <c:v>Vansh Mathur</c:v>
                      </c:pt>
                      <c:pt idx="4">
                        <c:v>Arpan Banerjee</c:v>
                      </c:pt>
                      <c:pt idx="5">
                        <c:v>Mohit Kumawat</c:v>
                      </c:pt>
                      <c:pt idx="6">
                        <c:v>Dhruv Vyas</c:v>
                      </c:pt>
                      <c:pt idx="7">
                        <c:v>Sangam dhaker</c:v>
                      </c:pt>
                      <c:pt idx="8">
                        <c:v>Goutam Meena</c:v>
                      </c:pt>
                      <c:pt idx="9">
                        <c:v>Vaidik Asawa</c:v>
                      </c:pt>
                      <c:pt idx="10">
                        <c:v>Jatin Ajay Sharma</c:v>
                      </c:pt>
                      <c:pt idx="11">
                        <c:v>Kavya Sharma</c:v>
                      </c:pt>
                      <c:pt idx="12">
                        <c:v>Madhur Gupta</c:v>
                      </c:pt>
                      <c:pt idx="13">
                        <c:v>Roshan Raj</c:v>
                      </c:pt>
                      <c:pt idx="14">
                        <c:v>Shubhansh garg</c:v>
                      </c:pt>
                      <c:pt idx="15">
                        <c:v>shashank sharma</c:v>
                      </c:pt>
                      <c:pt idx="16">
                        <c:v>Abhay Kumar Singh</c:v>
                      </c:pt>
                      <c:pt idx="17">
                        <c:v>Vishal Chaulagain Khatri</c:v>
                      </c:pt>
                      <c:pt idx="18">
                        <c:v>Anmol Vijayvargiya</c:v>
                      </c:pt>
                      <c:pt idx="19">
                        <c:v>Ayush suthar</c:v>
                      </c:pt>
                      <c:pt idx="20">
                        <c:v>Krishna Saini</c:v>
                      </c:pt>
                      <c:pt idx="21">
                        <c:v>Shivani Jadaun</c:v>
                      </c:pt>
                      <c:pt idx="22">
                        <c:v>Lovish Dak</c:v>
                      </c:pt>
                      <c:pt idx="23">
                        <c:v>Tushar Choudhary</c:v>
                      </c:pt>
                      <c:pt idx="24">
                        <c:v>Aditya Singh Shekhawat</c:v>
                      </c:pt>
                      <c:pt idx="25">
                        <c:v>Yash Jain</c:v>
                      </c:pt>
                      <c:pt idx="26">
                        <c:v>Ashutosh Verma</c:v>
                      </c:pt>
                      <c:pt idx="27">
                        <c:v>Divyangan</c:v>
                      </c:pt>
                    </c:strCache>
                  </c:strRef>
                </c:cat>
                <c:val>
                  <c:numRef>
                    <c:extLst>
                      <c:ext uri="{02D57815-91ED-43cb-92C2-25804820EDAC}">
                        <c15:fullRef>
                          <c15:sqref>Sheet1!$H$3:$H$145</c15:sqref>
                        </c15:fullRef>
                        <c15:formulaRef>
                          <c15:sqref>Sheet1!$H$4:$H$145</c15:sqref>
                        </c15:formulaRef>
                      </c:ext>
                    </c:extLst>
                    <c:numCache>
                      <c:formatCode>General</c:formatCode>
                      <c:ptCount val="142"/>
                      <c:pt idx="0">
                        <c:v>11</c:v>
                      </c:pt>
                      <c:pt idx="1">
                        <c:v>11</c:v>
                      </c:pt>
                      <c:pt idx="2">
                        <c:v>11</c:v>
                      </c:pt>
                      <c:pt idx="3">
                        <c:v>11</c:v>
                      </c:pt>
                      <c:pt idx="4">
                        <c:v>11</c:v>
                      </c:pt>
                      <c:pt idx="5">
                        <c:v>11</c:v>
                      </c:pt>
                      <c:pt idx="6">
                        <c:v>11</c:v>
                      </c:pt>
                      <c:pt idx="7">
                        <c:v>11</c:v>
                      </c:pt>
                      <c:pt idx="8">
                        <c:v>11</c:v>
                      </c:pt>
                      <c:pt idx="9">
                        <c:v>11</c:v>
                      </c:pt>
                      <c:pt idx="10">
                        <c:v>11</c:v>
                      </c:pt>
                      <c:pt idx="11">
                        <c:v>11</c:v>
                      </c:pt>
                      <c:pt idx="12">
                        <c:v>11</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9</c:v>
                      </c:pt>
                      <c:pt idx="29">
                        <c:v>9</c:v>
                      </c:pt>
                      <c:pt idx="30">
                        <c:v>9</c:v>
                      </c:pt>
                      <c:pt idx="31">
                        <c:v>9</c:v>
                      </c:pt>
                      <c:pt idx="32">
                        <c:v>9</c:v>
                      </c:pt>
                      <c:pt idx="33">
                        <c:v>9</c:v>
                      </c:pt>
                      <c:pt idx="34">
                        <c:v>9</c:v>
                      </c:pt>
                      <c:pt idx="35">
                        <c:v>9</c:v>
                      </c:pt>
                      <c:pt idx="36">
                        <c:v>9</c:v>
                      </c:pt>
                      <c:pt idx="37">
                        <c:v>9</c:v>
                      </c:pt>
                      <c:pt idx="38">
                        <c:v>8</c:v>
                      </c:pt>
                      <c:pt idx="39">
                        <c:v>8</c:v>
                      </c:pt>
                      <c:pt idx="40">
                        <c:v>8</c:v>
                      </c:pt>
                      <c:pt idx="41">
                        <c:v>8</c:v>
                      </c:pt>
                      <c:pt idx="42">
                        <c:v>8</c:v>
                      </c:pt>
                      <c:pt idx="43">
                        <c:v>8</c:v>
                      </c:pt>
                      <c:pt idx="44">
                        <c:v>8</c:v>
                      </c:pt>
                      <c:pt idx="45">
                        <c:v>8</c:v>
                      </c:pt>
                      <c:pt idx="46">
                        <c:v>7</c:v>
                      </c:pt>
                      <c:pt idx="47">
                        <c:v>7</c:v>
                      </c:pt>
                      <c:pt idx="48">
                        <c:v>7</c:v>
                      </c:pt>
                      <c:pt idx="49">
                        <c:v>7</c:v>
                      </c:pt>
                      <c:pt idx="50">
                        <c:v>7</c:v>
                      </c:pt>
                      <c:pt idx="51">
                        <c:v>7</c:v>
                      </c:pt>
                      <c:pt idx="52">
                        <c:v>7</c:v>
                      </c:pt>
                      <c:pt idx="53">
                        <c:v>7</c:v>
                      </c:pt>
                      <c:pt idx="54">
                        <c:v>7</c:v>
                      </c:pt>
                      <c:pt idx="55">
                        <c:v>5</c:v>
                      </c:pt>
                      <c:pt idx="56">
                        <c:v>5</c:v>
                      </c:pt>
                      <c:pt idx="57">
                        <c:v>5</c:v>
                      </c:pt>
                      <c:pt idx="58">
                        <c:v>5</c:v>
                      </c:pt>
                      <c:pt idx="59">
                        <c:v>5</c:v>
                      </c:pt>
                      <c:pt idx="60">
                        <c:v>5</c:v>
                      </c:pt>
                      <c:pt idx="61">
                        <c:v>5</c:v>
                      </c:pt>
                      <c:pt idx="62">
                        <c:v>5</c:v>
                      </c:pt>
                      <c:pt idx="63">
                        <c:v>5</c:v>
                      </c:pt>
                      <c:pt idx="64">
                        <c:v>5</c:v>
                      </c:pt>
                      <c:pt idx="65">
                        <c:v>4</c:v>
                      </c:pt>
                      <c:pt idx="66">
                        <c:v>4</c:v>
                      </c:pt>
                      <c:pt idx="67">
                        <c:v>4</c:v>
                      </c:pt>
                      <c:pt idx="68">
                        <c:v>4</c:v>
                      </c:pt>
                      <c:pt idx="69">
                        <c:v>4</c:v>
                      </c:pt>
                      <c:pt idx="70">
                        <c:v>3</c:v>
                      </c:pt>
                      <c:pt idx="71">
                        <c:v>3</c:v>
                      </c:pt>
                      <c:pt idx="72">
                        <c:v>3</c:v>
                      </c:pt>
                      <c:pt idx="73">
                        <c:v>3</c:v>
                      </c:pt>
                      <c:pt idx="74">
                        <c:v>3</c:v>
                      </c:pt>
                      <c:pt idx="75">
                        <c:v>3</c:v>
                      </c:pt>
                      <c:pt idx="76">
                        <c:v>2</c:v>
                      </c:pt>
                      <c:pt idx="77">
                        <c:v>2</c:v>
                      </c:pt>
                      <c:pt idx="78">
                        <c:v>2</c:v>
                      </c:pt>
                      <c:pt idx="79">
                        <c:v>2</c:v>
                      </c:pt>
                      <c:pt idx="80">
                        <c:v>2</c:v>
                      </c:pt>
                      <c:pt idx="81">
                        <c:v>2</c:v>
                      </c:pt>
                      <c:pt idx="82">
                        <c:v>2</c:v>
                      </c:pt>
                      <c:pt idx="83">
                        <c:v>2</c:v>
                      </c:pt>
                      <c:pt idx="84">
                        <c:v>1</c:v>
                      </c:pt>
                      <c:pt idx="85">
                        <c:v>1</c:v>
                      </c:pt>
                      <c:pt idx="86">
                        <c:v>1</c:v>
                      </c:pt>
                      <c:pt idx="87">
                        <c:v>1</c:v>
                      </c:pt>
                      <c:pt idx="88">
                        <c:v>1</c:v>
                      </c:pt>
                      <c:pt idx="89">
                        <c:v>1</c:v>
                      </c:pt>
                      <c:pt idx="90">
                        <c:v>1</c:v>
                      </c:pt>
                      <c:pt idx="91">
                        <c:v>1</c:v>
                      </c:pt>
                      <c:pt idx="92">
                        <c:v>1</c:v>
                      </c:pt>
                      <c:pt idx="93">
                        <c:v>1</c:v>
                      </c:pt>
                      <c:pt idx="94">
                        <c:v>1</c:v>
                      </c:pt>
                      <c:pt idx="95">
                        <c:v>1</c:v>
                      </c:pt>
                      <c:pt idx="96">
                        <c:v>1</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numCache>
                  </c:numRef>
                </c:val>
                <c:smooth val="0"/>
                <c:extLst>
                  <c:ex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A35C-43A0-9516-D6F3EBD406EF}"/>
                  </c:ext>
                </c:extLst>
              </c15:ser>
            </c15:filteredLineSeries>
          </c:ext>
        </c:extLst>
      </c:lineChart>
      <c:catAx>
        <c:axId val="21311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72015"/>
        <c:crosses val="autoZero"/>
        <c:auto val="1"/>
        <c:lblAlgn val="ctr"/>
        <c:lblOffset val="100"/>
        <c:noMultiLvlLbl val="0"/>
      </c:catAx>
      <c:valAx>
        <c:axId val="2131172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7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48983371954055E-2"/>
          <c:y val="0.15539647647400553"/>
          <c:w val="0.91466780415259219"/>
          <c:h val="0.77028346956016569"/>
        </c:manualLayout>
      </c:layout>
      <c:barChart>
        <c:barDir val="col"/>
        <c:grouping val="clustered"/>
        <c:varyColors val="0"/>
        <c:ser>
          <c:idx val="0"/>
          <c:order val="0"/>
          <c:tx>
            <c:v>Series1</c:v>
          </c:tx>
          <c:spPr>
            <a:solidFill>
              <a:srgbClr val="7030A0"/>
            </a:solidFill>
            <a:ln>
              <a:noFill/>
            </a:ln>
            <a:effectLst/>
          </c:spPr>
          <c:invertIfNegative val="0"/>
          <c:cat>
            <c:numLit>
              <c:formatCode>General</c:formatCode>
              <c:ptCount val="14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numLit>
          </c:cat>
          <c:val>
            <c:numLit>
              <c:formatCode>General</c:formatCode>
              <c:ptCount val="143"/>
              <c:pt idx="0">
                <c:v>6</c:v>
              </c:pt>
              <c:pt idx="1">
                <c:v>0</c:v>
              </c:pt>
              <c:pt idx="2">
                <c:v>12</c:v>
              </c:pt>
              <c:pt idx="3">
                <c:v>0</c:v>
              </c:pt>
              <c:pt idx="4">
                <c:v>11</c:v>
              </c:pt>
              <c:pt idx="5">
                <c:v>12</c:v>
              </c:pt>
              <c:pt idx="6">
                <c:v>8</c:v>
              </c:pt>
              <c:pt idx="7">
                <c:v>12</c:v>
              </c:pt>
              <c:pt idx="8">
                <c:v>0</c:v>
              </c:pt>
              <c:pt idx="9">
                <c:v>14</c:v>
              </c:pt>
              <c:pt idx="10">
                <c:v>4</c:v>
              </c:pt>
              <c:pt idx="11">
                <c:v>8</c:v>
              </c:pt>
              <c:pt idx="12">
                <c:v>0</c:v>
              </c:pt>
              <c:pt idx="13">
                <c:v>14</c:v>
              </c:pt>
              <c:pt idx="14">
                <c:v>11</c:v>
              </c:pt>
              <c:pt idx="15">
                <c:v>0</c:v>
              </c:pt>
              <c:pt idx="16">
                <c:v>11</c:v>
              </c:pt>
              <c:pt idx="17">
                <c:v>0</c:v>
              </c:pt>
              <c:pt idx="18">
                <c:v>11</c:v>
              </c:pt>
              <c:pt idx="19">
                <c:v>7</c:v>
              </c:pt>
              <c:pt idx="20">
                <c:v>17</c:v>
              </c:pt>
              <c:pt idx="21">
                <c:v>12</c:v>
              </c:pt>
              <c:pt idx="22">
                <c:v>0</c:v>
              </c:pt>
              <c:pt idx="23">
                <c:v>10</c:v>
              </c:pt>
              <c:pt idx="24">
                <c:v>0</c:v>
              </c:pt>
              <c:pt idx="25">
                <c:v>9</c:v>
              </c:pt>
              <c:pt idx="26">
                <c:v>10</c:v>
              </c:pt>
              <c:pt idx="27">
                <c:v>0</c:v>
              </c:pt>
              <c:pt idx="28">
                <c:v>0</c:v>
              </c:pt>
              <c:pt idx="29">
                <c:v>14</c:v>
              </c:pt>
              <c:pt idx="30">
                <c:v>13</c:v>
              </c:pt>
              <c:pt idx="31">
                <c:v>0</c:v>
              </c:pt>
              <c:pt idx="32">
                <c:v>0</c:v>
              </c:pt>
              <c:pt idx="33">
                <c:v>9</c:v>
              </c:pt>
              <c:pt idx="34">
                <c:v>9</c:v>
              </c:pt>
              <c:pt idx="35">
                <c:v>11</c:v>
              </c:pt>
              <c:pt idx="36">
                <c:v>5</c:v>
              </c:pt>
              <c:pt idx="37">
                <c:v>0</c:v>
              </c:pt>
              <c:pt idx="38">
                <c:v>0</c:v>
              </c:pt>
              <c:pt idx="39">
                <c:v>10</c:v>
              </c:pt>
              <c:pt idx="40">
                <c:v>0</c:v>
              </c:pt>
              <c:pt idx="41">
                <c:v>7</c:v>
              </c:pt>
              <c:pt idx="42">
                <c:v>0</c:v>
              </c:pt>
              <c:pt idx="43">
                <c:v>0</c:v>
              </c:pt>
              <c:pt idx="44">
                <c:v>11</c:v>
              </c:pt>
              <c:pt idx="45">
                <c:v>7</c:v>
              </c:pt>
              <c:pt idx="46">
                <c:v>0</c:v>
              </c:pt>
              <c:pt idx="47">
                <c:v>0</c:v>
              </c:pt>
              <c:pt idx="48">
                <c:v>15</c:v>
              </c:pt>
              <c:pt idx="49">
                <c:v>9</c:v>
              </c:pt>
              <c:pt idx="50">
                <c:v>10</c:v>
              </c:pt>
              <c:pt idx="51">
                <c:v>7</c:v>
              </c:pt>
              <c:pt idx="52">
                <c:v>0</c:v>
              </c:pt>
              <c:pt idx="53">
                <c:v>0</c:v>
              </c:pt>
              <c:pt idx="54">
                <c:v>15</c:v>
              </c:pt>
              <c:pt idx="55">
                <c:v>0</c:v>
              </c:pt>
              <c:pt idx="56">
                <c:v>0</c:v>
              </c:pt>
              <c:pt idx="57">
                <c:v>6</c:v>
              </c:pt>
              <c:pt idx="58">
                <c:v>0</c:v>
              </c:pt>
              <c:pt idx="59">
                <c:v>11</c:v>
              </c:pt>
              <c:pt idx="60">
                <c:v>12</c:v>
              </c:pt>
              <c:pt idx="61">
                <c:v>16</c:v>
              </c:pt>
              <c:pt idx="62">
                <c:v>0</c:v>
              </c:pt>
              <c:pt idx="63">
                <c:v>4</c:v>
              </c:pt>
              <c:pt idx="64">
                <c:v>0</c:v>
              </c:pt>
              <c:pt idx="65">
                <c:v>12</c:v>
              </c:pt>
              <c:pt idx="66">
                <c:v>0</c:v>
              </c:pt>
              <c:pt idx="67">
                <c:v>0</c:v>
              </c:pt>
              <c:pt idx="68">
                <c:v>0</c:v>
              </c:pt>
              <c:pt idx="69">
                <c:v>0</c:v>
              </c:pt>
              <c:pt idx="70">
                <c:v>10</c:v>
              </c:pt>
              <c:pt idx="71">
                <c:v>13</c:v>
              </c:pt>
              <c:pt idx="72">
                <c:v>0</c:v>
              </c:pt>
              <c:pt idx="73">
                <c:v>8</c:v>
              </c:pt>
              <c:pt idx="74">
                <c:v>0</c:v>
              </c:pt>
              <c:pt idx="75">
                <c:v>0</c:v>
              </c:pt>
              <c:pt idx="76">
                <c:v>0</c:v>
              </c:pt>
              <c:pt idx="77">
                <c:v>6</c:v>
              </c:pt>
              <c:pt idx="78">
                <c:v>8</c:v>
              </c:pt>
              <c:pt idx="79">
                <c:v>11</c:v>
              </c:pt>
              <c:pt idx="80">
                <c:v>8</c:v>
              </c:pt>
              <c:pt idx="81">
                <c:v>0</c:v>
              </c:pt>
              <c:pt idx="82">
                <c:v>0</c:v>
              </c:pt>
              <c:pt idx="83">
                <c:v>7</c:v>
              </c:pt>
              <c:pt idx="84">
                <c:v>0</c:v>
              </c:pt>
              <c:pt idx="85">
                <c:v>0</c:v>
              </c:pt>
              <c:pt idx="86">
                <c:v>0</c:v>
              </c:pt>
              <c:pt idx="87">
                <c:v>12</c:v>
              </c:pt>
              <c:pt idx="88">
                <c:v>9</c:v>
              </c:pt>
              <c:pt idx="89">
                <c:v>12</c:v>
              </c:pt>
              <c:pt idx="90">
                <c:v>14</c:v>
              </c:pt>
              <c:pt idx="91">
                <c:v>6</c:v>
              </c:pt>
              <c:pt idx="92">
                <c:v>0</c:v>
              </c:pt>
              <c:pt idx="93">
                <c:v>10</c:v>
              </c:pt>
              <c:pt idx="94">
                <c:v>13</c:v>
              </c:pt>
              <c:pt idx="95">
                <c:v>6</c:v>
              </c:pt>
              <c:pt idx="96">
                <c:v>0</c:v>
              </c:pt>
              <c:pt idx="97">
                <c:v>0</c:v>
              </c:pt>
              <c:pt idx="98">
                <c:v>11</c:v>
              </c:pt>
              <c:pt idx="99">
                <c:v>9</c:v>
              </c:pt>
              <c:pt idx="100">
                <c:v>0</c:v>
              </c:pt>
              <c:pt idx="101">
                <c:v>0</c:v>
              </c:pt>
              <c:pt idx="102">
                <c:v>0</c:v>
              </c:pt>
              <c:pt idx="103">
                <c:v>0</c:v>
              </c:pt>
              <c:pt idx="104">
                <c:v>0</c:v>
              </c:pt>
              <c:pt idx="105">
                <c:v>0</c:v>
              </c:pt>
              <c:pt idx="106">
                <c:v>9</c:v>
              </c:pt>
              <c:pt idx="107">
                <c:v>0</c:v>
              </c:pt>
              <c:pt idx="108">
                <c:v>10</c:v>
              </c:pt>
              <c:pt idx="109">
                <c:v>0</c:v>
              </c:pt>
              <c:pt idx="110">
                <c:v>16</c:v>
              </c:pt>
              <c:pt idx="111">
                <c:v>0</c:v>
              </c:pt>
              <c:pt idx="112">
                <c:v>11</c:v>
              </c:pt>
              <c:pt idx="113">
                <c:v>7</c:v>
              </c:pt>
              <c:pt idx="114">
                <c:v>9</c:v>
              </c:pt>
              <c:pt idx="115">
                <c:v>0</c:v>
              </c:pt>
              <c:pt idx="116">
                <c:v>0</c:v>
              </c:pt>
              <c:pt idx="117">
                <c:v>11</c:v>
              </c:pt>
              <c:pt idx="118">
                <c:v>0</c:v>
              </c:pt>
              <c:pt idx="119">
                <c:v>0</c:v>
              </c:pt>
              <c:pt idx="120">
                <c:v>0</c:v>
              </c:pt>
              <c:pt idx="121">
                <c:v>11</c:v>
              </c:pt>
              <c:pt idx="122">
                <c:v>6</c:v>
              </c:pt>
              <c:pt idx="123">
                <c:v>8</c:v>
              </c:pt>
              <c:pt idx="124">
                <c:v>0</c:v>
              </c:pt>
              <c:pt idx="125">
                <c:v>11</c:v>
              </c:pt>
              <c:pt idx="126">
                <c:v>9</c:v>
              </c:pt>
              <c:pt idx="127">
                <c:v>0</c:v>
              </c:pt>
              <c:pt idx="128">
                <c:v>0</c:v>
              </c:pt>
              <c:pt idx="129">
                <c:v>0</c:v>
              </c:pt>
              <c:pt idx="130">
                <c:v>6</c:v>
              </c:pt>
              <c:pt idx="131">
                <c:v>0</c:v>
              </c:pt>
              <c:pt idx="132">
                <c:v>12</c:v>
              </c:pt>
              <c:pt idx="133">
                <c:v>0</c:v>
              </c:pt>
              <c:pt idx="134">
                <c:v>0</c:v>
              </c:pt>
              <c:pt idx="135">
                <c:v>10</c:v>
              </c:pt>
              <c:pt idx="136">
                <c:v>9</c:v>
              </c:pt>
              <c:pt idx="137">
                <c:v>12</c:v>
              </c:pt>
              <c:pt idx="138">
                <c:v>15</c:v>
              </c:pt>
              <c:pt idx="139">
                <c:v>0</c:v>
              </c:pt>
              <c:pt idx="140">
                <c:v>7</c:v>
              </c:pt>
              <c:pt idx="141">
                <c:v>8</c:v>
              </c:pt>
              <c:pt idx="142">
                <c:v>0</c:v>
              </c:pt>
            </c:numLit>
          </c:val>
          <c:extLst>
            <c:ext xmlns:c16="http://schemas.microsoft.com/office/drawing/2014/chart" uri="{C3380CC4-5D6E-409C-BE32-E72D297353CC}">
              <c16:uniqueId val="{00000000-5D97-490C-A2FF-72B51CCEBD96}"/>
            </c:ext>
          </c:extLst>
        </c:ser>
        <c:dLbls>
          <c:showLegendKey val="0"/>
          <c:showVal val="0"/>
          <c:showCatName val="0"/>
          <c:showSerName val="0"/>
          <c:showPercent val="0"/>
          <c:showBubbleSize val="0"/>
        </c:dLbls>
        <c:gapWidth val="219"/>
        <c:axId val="309596672"/>
        <c:axId val="309604992"/>
      </c:barChart>
      <c:lineChart>
        <c:grouping val="standard"/>
        <c:varyColors val="0"/>
        <c:ser>
          <c:idx val="1"/>
          <c:order val="1"/>
          <c:tx>
            <c:v>Series2</c:v>
          </c:tx>
          <c:spPr>
            <a:ln w="28575" cap="rnd">
              <a:solidFill>
                <a:srgbClr val="F95C6F"/>
              </a:solidFill>
              <a:round/>
            </a:ln>
            <a:effectLst/>
          </c:spPr>
          <c:marker>
            <c:symbol val="none"/>
          </c:marker>
          <c:cat>
            <c:numLit>
              <c:formatCode>General</c:formatCode>
              <c:ptCount val="1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numLit>
          </c:cat>
          <c:val>
            <c:numLit>
              <c:formatCode>General</c:formatCode>
              <c:ptCount val="142"/>
              <c:pt idx="0">
                <c:v>10.025641025641026</c:v>
              </c:pt>
              <c:pt idx="1">
                <c:v>10.025641025641026</c:v>
              </c:pt>
              <c:pt idx="2">
                <c:v>10.025641025641026</c:v>
              </c:pt>
              <c:pt idx="3">
                <c:v>10.025641025641026</c:v>
              </c:pt>
              <c:pt idx="4">
                <c:v>10.025641025641026</c:v>
              </c:pt>
              <c:pt idx="5">
                <c:v>10.025641025641026</c:v>
              </c:pt>
              <c:pt idx="6">
                <c:v>10.025641025641026</c:v>
              </c:pt>
              <c:pt idx="7">
                <c:v>10.025641025641026</c:v>
              </c:pt>
              <c:pt idx="8">
                <c:v>10.025641025641026</c:v>
              </c:pt>
              <c:pt idx="9">
                <c:v>10.025641025641026</c:v>
              </c:pt>
              <c:pt idx="10">
                <c:v>10.025641025641026</c:v>
              </c:pt>
              <c:pt idx="11">
                <c:v>10.025641025641026</c:v>
              </c:pt>
              <c:pt idx="12">
                <c:v>10.025641025641026</c:v>
              </c:pt>
              <c:pt idx="13">
                <c:v>10.025641025641026</c:v>
              </c:pt>
              <c:pt idx="14">
                <c:v>10.025641025641026</c:v>
              </c:pt>
              <c:pt idx="15">
                <c:v>10.025641025641026</c:v>
              </c:pt>
              <c:pt idx="16">
                <c:v>10.025641025641026</c:v>
              </c:pt>
              <c:pt idx="17">
                <c:v>10.025641025641026</c:v>
              </c:pt>
              <c:pt idx="18">
                <c:v>10.025641025641026</c:v>
              </c:pt>
              <c:pt idx="19">
                <c:v>10.025641025641026</c:v>
              </c:pt>
              <c:pt idx="20">
                <c:v>10.025641025641026</c:v>
              </c:pt>
              <c:pt idx="21">
                <c:v>10.025641025641026</c:v>
              </c:pt>
              <c:pt idx="22">
                <c:v>10.025641025641026</c:v>
              </c:pt>
              <c:pt idx="23">
                <c:v>10.025641025641026</c:v>
              </c:pt>
              <c:pt idx="24">
                <c:v>10.025641025641026</c:v>
              </c:pt>
              <c:pt idx="25">
                <c:v>10.025641025641026</c:v>
              </c:pt>
              <c:pt idx="26">
                <c:v>10.025641025641026</c:v>
              </c:pt>
              <c:pt idx="27">
                <c:v>10.025641025641026</c:v>
              </c:pt>
              <c:pt idx="28">
                <c:v>10.025641025641026</c:v>
              </c:pt>
              <c:pt idx="29">
                <c:v>10.025641025641026</c:v>
              </c:pt>
              <c:pt idx="30">
                <c:v>10.025641025641026</c:v>
              </c:pt>
              <c:pt idx="31">
                <c:v>10.025641025641026</c:v>
              </c:pt>
              <c:pt idx="32">
                <c:v>10.025641025641026</c:v>
              </c:pt>
              <c:pt idx="33">
                <c:v>10.025641025641026</c:v>
              </c:pt>
              <c:pt idx="34">
                <c:v>10.025641025641026</c:v>
              </c:pt>
              <c:pt idx="35">
                <c:v>10.025641025641026</c:v>
              </c:pt>
              <c:pt idx="36">
                <c:v>10.025641025641026</c:v>
              </c:pt>
              <c:pt idx="37">
                <c:v>10.025641025641026</c:v>
              </c:pt>
              <c:pt idx="38">
                <c:v>10.025641025641026</c:v>
              </c:pt>
              <c:pt idx="39">
                <c:v>10.025641025641026</c:v>
              </c:pt>
              <c:pt idx="40">
                <c:v>10.025641025641026</c:v>
              </c:pt>
              <c:pt idx="41">
                <c:v>10.025641025641026</c:v>
              </c:pt>
              <c:pt idx="42">
                <c:v>10.025641025641026</c:v>
              </c:pt>
              <c:pt idx="43">
                <c:v>10.025641025641026</c:v>
              </c:pt>
              <c:pt idx="44">
                <c:v>10.025641025641026</c:v>
              </c:pt>
              <c:pt idx="45">
                <c:v>10.025641025641026</c:v>
              </c:pt>
              <c:pt idx="46">
                <c:v>10.025641025641026</c:v>
              </c:pt>
              <c:pt idx="47">
                <c:v>10.025641025641026</c:v>
              </c:pt>
              <c:pt idx="48">
                <c:v>10.025641025641026</c:v>
              </c:pt>
              <c:pt idx="49">
                <c:v>10.025641025641026</c:v>
              </c:pt>
              <c:pt idx="50">
                <c:v>10.025641025641026</c:v>
              </c:pt>
              <c:pt idx="51">
                <c:v>10.025641025641026</c:v>
              </c:pt>
              <c:pt idx="52">
                <c:v>10.025641025641026</c:v>
              </c:pt>
              <c:pt idx="53">
                <c:v>10.025641025641026</c:v>
              </c:pt>
              <c:pt idx="54">
                <c:v>10.025641025641026</c:v>
              </c:pt>
              <c:pt idx="55">
                <c:v>10.025641025641026</c:v>
              </c:pt>
              <c:pt idx="56">
                <c:v>10.025641025641026</c:v>
              </c:pt>
              <c:pt idx="57">
                <c:v>10.025641025641026</c:v>
              </c:pt>
              <c:pt idx="58">
                <c:v>10.025641025641026</c:v>
              </c:pt>
              <c:pt idx="59">
                <c:v>10.025641025641026</c:v>
              </c:pt>
              <c:pt idx="60">
                <c:v>10.025641025641026</c:v>
              </c:pt>
              <c:pt idx="61">
                <c:v>10.025641025641026</c:v>
              </c:pt>
              <c:pt idx="62">
                <c:v>10.025641025641026</c:v>
              </c:pt>
              <c:pt idx="63">
                <c:v>10.025641025641026</c:v>
              </c:pt>
              <c:pt idx="64">
                <c:v>10.025641025641026</c:v>
              </c:pt>
              <c:pt idx="65">
                <c:v>10.025641025641026</c:v>
              </c:pt>
              <c:pt idx="66">
                <c:v>10.025641025641026</c:v>
              </c:pt>
              <c:pt idx="67">
                <c:v>10.025641025641026</c:v>
              </c:pt>
              <c:pt idx="68">
                <c:v>10.025641025641026</c:v>
              </c:pt>
              <c:pt idx="69">
                <c:v>10.025641025641026</c:v>
              </c:pt>
              <c:pt idx="70">
                <c:v>10.025641025641026</c:v>
              </c:pt>
              <c:pt idx="71">
                <c:v>10.025641025641026</c:v>
              </c:pt>
              <c:pt idx="72">
                <c:v>10.025641025641026</c:v>
              </c:pt>
              <c:pt idx="73">
                <c:v>10.025641025641026</c:v>
              </c:pt>
              <c:pt idx="74">
                <c:v>10.025641025641026</c:v>
              </c:pt>
              <c:pt idx="75">
                <c:v>10.025641025641026</c:v>
              </c:pt>
              <c:pt idx="76">
                <c:v>10.025641025641026</c:v>
              </c:pt>
              <c:pt idx="77">
                <c:v>10.025641025641026</c:v>
              </c:pt>
              <c:pt idx="78">
                <c:v>10.025641025641026</c:v>
              </c:pt>
              <c:pt idx="79">
                <c:v>10.025641025641026</c:v>
              </c:pt>
              <c:pt idx="80">
                <c:v>10.025641025641026</c:v>
              </c:pt>
              <c:pt idx="81">
                <c:v>10.025641025641026</c:v>
              </c:pt>
              <c:pt idx="82">
                <c:v>10.025641025641026</c:v>
              </c:pt>
              <c:pt idx="83">
                <c:v>10.025641025641026</c:v>
              </c:pt>
              <c:pt idx="84">
                <c:v>10.025641025641026</c:v>
              </c:pt>
              <c:pt idx="85">
                <c:v>10.025641025641026</c:v>
              </c:pt>
              <c:pt idx="86">
                <c:v>10.025641025641026</c:v>
              </c:pt>
              <c:pt idx="87">
                <c:v>10.025641025641026</c:v>
              </c:pt>
              <c:pt idx="88">
                <c:v>10.025641025641026</c:v>
              </c:pt>
              <c:pt idx="89">
                <c:v>10.025641025641026</c:v>
              </c:pt>
              <c:pt idx="90">
                <c:v>10.025641025641026</c:v>
              </c:pt>
              <c:pt idx="91">
                <c:v>10.025641025641026</c:v>
              </c:pt>
              <c:pt idx="92">
                <c:v>10.025641025641026</c:v>
              </c:pt>
              <c:pt idx="93">
                <c:v>10.025641025641026</c:v>
              </c:pt>
              <c:pt idx="94">
                <c:v>10.025641025641026</c:v>
              </c:pt>
              <c:pt idx="95">
                <c:v>10.025641025641026</c:v>
              </c:pt>
              <c:pt idx="96">
                <c:v>10.025641025641026</c:v>
              </c:pt>
              <c:pt idx="97">
                <c:v>10.025641025641026</c:v>
              </c:pt>
              <c:pt idx="98">
                <c:v>10.025641025641026</c:v>
              </c:pt>
              <c:pt idx="99">
                <c:v>10.025641025641026</c:v>
              </c:pt>
              <c:pt idx="100">
                <c:v>10.025641025641026</c:v>
              </c:pt>
              <c:pt idx="101">
                <c:v>10.025641025641026</c:v>
              </c:pt>
              <c:pt idx="102">
                <c:v>10.025641025641026</c:v>
              </c:pt>
              <c:pt idx="103">
                <c:v>10.025641025641026</c:v>
              </c:pt>
              <c:pt idx="104">
                <c:v>10.025641025641026</c:v>
              </c:pt>
              <c:pt idx="105">
                <c:v>10.025641025641026</c:v>
              </c:pt>
              <c:pt idx="106">
                <c:v>10.025641025641026</c:v>
              </c:pt>
              <c:pt idx="107">
                <c:v>10.025641025641026</c:v>
              </c:pt>
              <c:pt idx="108">
                <c:v>10.025641025641026</c:v>
              </c:pt>
              <c:pt idx="109">
                <c:v>10.025641025641026</c:v>
              </c:pt>
              <c:pt idx="110">
                <c:v>10.025641025641026</c:v>
              </c:pt>
              <c:pt idx="111">
                <c:v>10.025641025641026</c:v>
              </c:pt>
              <c:pt idx="112">
                <c:v>10.025641025641026</c:v>
              </c:pt>
              <c:pt idx="113">
                <c:v>10.025641025641026</c:v>
              </c:pt>
              <c:pt idx="114">
                <c:v>10.025641025641026</c:v>
              </c:pt>
              <c:pt idx="115">
                <c:v>10.025641025641026</c:v>
              </c:pt>
              <c:pt idx="116">
                <c:v>10.025641025641026</c:v>
              </c:pt>
              <c:pt idx="117">
                <c:v>10.025641025641026</c:v>
              </c:pt>
              <c:pt idx="118">
                <c:v>10.025641025641026</c:v>
              </c:pt>
              <c:pt idx="119">
                <c:v>10.025641025641026</c:v>
              </c:pt>
              <c:pt idx="120">
                <c:v>10.025641025641026</c:v>
              </c:pt>
              <c:pt idx="121">
                <c:v>10.025641025641026</c:v>
              </c:pt>
              <c:pt idx="122">
                <c:v>10.025641025641026</c:v>
              </c:pt>
              <c:pt idx="123">
                <c:v>10.025641025641026</c:v>
              </c:pt>
              <c:pt idx="124">
                <c:v>10.025641025641026</c:v>
              </c:pt>
              <c:pt idx="125">
                <c:v>10.025641025641026</c:v>
              </c:pt>
              <c:pt idx="126">
                <c:v>10.025641025641026</c:v>
              </c:pt>
              <c:pt idx="127">
                <c:v>10.025641025641026</c:v>
              </c:pt>
              <c:pt idx="128">
                <c:v>10.025641025641026</c:v>
              </c:pt>
              <c:pt idx="129">
                <c:v>10.025641025641026</c:v>
              </c:pt>
              <c:pt idx="130">
                <c:v>10.025641025641026</c:v>
              </c:pt>
              <c:pt idx="131">
                <c:v>10.025641025641026</c:v>
              </c:pt>
              <c:pt idx="132">
                <c:v>10.025641025641026</c:v>
              </c:pt>
              <c:pt idx="133">
                <c:v>10.025641025641026</c:v>
              </c:pt>
              <c:pt idx="134">
                <c:v>10.025641025641026</c:v>
              </c:pt>
              <c:pt idx="135">
                <c:v>10.025641025641026</c:v>
              </c:pt>
              <c:pt idx="136">
                <c:v>10.025641025641026</c:v>
              </c:pt>
              <c:pt idx="137">
                <c:v>10.025641025641026</c:v>
              </c:pt>
              <c:pt idx="138">
                <c:v>10.025641025641026</c:v>
              </c:pt>
              <c:pt idx="139">
                <c:v>10.025641025641026</c:v>
              </c:pt>
              <c:pt idx="140">
                <c:v>10.025641025641026</c:v>
              </c:pt>
              <c:pt idx="141">
                <c:v>10.025641025641026</c:v>
              </c:pt>
            </c:numLit>
          </c:val>
          <c:smooth val="0"/>
          <c:extLst>
            <c:ext xmlns:c16="http://schemas.microsoft.com/office/drawing/2014/chart" uri="{C3380CC4-5D6E-409C-BE32-E72D297353CC}">
              <c16:uniqueId val="{00000001-5D97-490C-A2FF-72B51CCEBD96}"/>
            </c:ext>
          </c:extLst>
        </c:ser>
        <c:dLbls>
          <c:showLegendKey val="0"/>
          <c:showVal val="0"/>
          <c:showCatName val="0"/>
          <c:showSerName val="0"/>
          <c:showPercent val="0"/>
          <c:showBubbleSize val="0"/>
        </c:dLbls>
        <c:marker val="1"/>
        <c:smooth val="0"/>
        <c:axId val="309596672"/>
        <c:axId val="309604992"/>
      </c:lineChart>
      <c:catAx>
        <c:axId val="309596672"/>
        <c:scaling>
          <c:orientation val="minMax"/>
        </c:scaling>
        <c:delete val="1"/>
        <c:axPos val="b"/>
        <c:numFmt formatCode="General" sourceLinked="1"/>
        <c:majorTickMark val="none"/>
        <c:minorTickMark val="none"/>
        <c:tickLblPos val="nextTo"/>
        <c:crossAx val="309604992"/>
        <c:crosses val="autoZero"/>
        <c:auto val="1"/>
        <c:lblAlgn val="ctr"/>
        <c:lblOffset val="100"/>
        <c:noMultiLvlLbl val="0"/>
      </c:catAx>
      <c:valAx>
        <c:axId val="309604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0959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[DataPlay Dashboard.xlsx]Sheet1!PivotTable4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51991614255764E-2"/>
          <c:y val="9.9132589838909546E-2"/>
          <c:w val="0.88469601677148846"/>
          <c:h val="0.72005385943857392"/>
        </c:manualLayout>
      </c:layout>
      <c:barChart>
        <c:barDir val="col"/>
        <c:grouping val="clustered"/>
        <c:varyColors val="0"/>
        <c:ser>
          <c:idx val="0"/>
          <c:order val="0"/>
          <c:tx>
            <c:strRef>
              <c:f>Sheet1!$BG$5</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Sheet1!$BF$6:$BF$10</c:f>
              <c:strCache>
                <c:ptCount val="4"/>
                <c:pt idx="0">
                  <c:v>Not Applicable</c:v>
                </c:pt>
                <c:pt idx="1">
                  <c:v>&lt; 5 LPA</c:v>
                </c:pt>
                <c:pt idx="2">
                  <c:v>5 - 8 LPA</c:v>
                </c:pt>
                <c:pt idx="3">
                  <c:v>&gt; 8 LPA</c:v>
                </c:pt>
              </c:strCache>
            </c:strRef>
          </c:cat>
          <c:val>
            <c:numRef>
              <c:f>Sheet1!$BG$6:$BG$10</c:f>
              <c:numCache>
                <c:formatCode>General</c:formatCode>
                <c:ptCount val="4"/>
                <c:pt idx="0">
                  <c:v>188</c:v>
                </c:pt>
                <c:pt idx="1">
                  <c:v>30</c:v>
                </c:pt>
                <c:pt idx="2">
                  <c:v>8</c:v>
                </c:pt>
                <c:pt idx="3">
                  <c:v>1</c:v>
                </c:pt>
              </c:numCache>
            </c:numRef>
          </c:val>
          <c:extLst>
            <c:ext xmlns:c16="http://schemas.microsoft.com/office/drawing/2014/chart" uri="{C3380CC4-5D6E-409C-BE32-E72D297353CC}">
              <c16:uniqueId val="{00000000-77D0-4C60-A516-643AAB3C1D52}"/>
            </c:ext>
          </c:extLst>
        </c:ser>
        <c:dLbls>
          <c:dLblPos val="outEnd"/>
          <c:showLegendKey val="0"/>
          <c:showVal val="1"/>
          <c:showCatName val="0"/>
          <c:showSerName val="0"/>
          <c:showPercent val="0"/>
          <c:showBubbleSize val="0"/>
        </c:dLbls>
        <c:gapWidth val="219"/>
        <c:overlap val="-27"/>
        <c:axId val="2130052703"/>
        <c:axId val="2130053951"/>
      </c:barChart>
      <c:catAx>
        <c:axId val="213005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30053951"/>
        <c:crosses val="autoZero"/>
        <c:auto val="1"/>
        <c:lblAlgn val="ctr"/>
        <c:lblOffset val="100"/>
        <c:noMultiLvlLbl val="0"/>
      </c:catAx>
      <c:valAx>
        <c:axId val="2130053951"/>
        <c:scaling>
          <c:orientation val="minMax"/>
        </c:scaling>
        <c:delete val="1"/>
        <c:axPos val="l"/>
        <c:numFmt formatCode="General" sourceLinked="1"/>
        <c:majorTickMark val="none"/>
        <c:minorTickMark val="none"/>
        <c:tickLblPos val="nextTo"/>
        <c:crossAx val="213005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911112488891641E-2"/>
          <c:y val="3.6918014011432916E-2"/>
          <c:w val="0.90821749643499283"/>
          <c:h val="0.46533157409774345"/>
        </c:manualLayout>
      </c:layout>
      <c:barChart>
        <c:barDir val="col"/>
        <c:grouping val="clustered"/>
        <c:varyColors val="0"/>
        <c:ser>
          <c:idx val="2"/>
          <c:order val="2"/>
          <c:tx>
            <c:strRef>
              <c:f>Sheet1!$J$2</c:f>
              <c:strCache>
                <c:ptCount val="1"/>
                <c:pt idx="0">
                  <c:v>Above Average</c:v>
                </c:pt>
              </c:strCache>
            </c:strRef>
          </c:tx>
          <c:spPr>
            <a:solidFill>
              <a:srgbClr val="7030A0"/>
            </a:solidFill>
            <a:ln>
              <a:noFill/>
            </a:ln>
            <a:effectLst/>
          </c:spPr>
          <c:invertIfNegative val="0"/>
          <c:cat>
            <c:strRef>
              <c:extLst>
                <c:ext xmlns:c15="http://schemas.microsoft.com/office/drawing/2012/chart" uri="{02D57815-91ED-43cb-92C2-25804820EDAC}">
                  <c15:fullRef>
                    <c15:sqref>Sheet1!$G$3:$G$31</c15:sqref>
                  </c15:fullRef>
                </c:ext>
              </c:extLst>
              <c:f>Sheet1!$G$4:$G$31</c:f>
              <c:strCache>
                <c:ptCount val="28"/>
                <c:pt idx="0">
                  <c:v>Sarah Kumar Khandagale</c:v>
                </c:pt>
                <c:pt idx="1">
                  <c:v>RONAK AGAL</c:v>
                </c:pt>
                <c:pt idx="2">
                  <c:v>AMISHA NAGIYA</c:v>
                </c:pt>
                <c:pt idx="3">
                  <c:v>Vansh Mathur</c:v>
                </c:pt>
                <c:pt idx="4">
                  <c:v>Arpan Banerjee</c:v>
                </c:pt>
                <c:pt idx="5">
                  <c:v>Mohit Kumawat</c:v>
                </c:pt>
                <c:pt idx="6">
                  <c:v>Dhruv Vyas</c:v>
                </c:pt>
                <c:pt idx="7">
                  <c:v>Sangam dhaker</c:v>
                </c:pt>
                <c:pt idx="8">
                  <c:v>Goutam Meena</c:v>
                </c:pt>
                <c:pt idx="9">
                  <c:v>Vaidik Asawa</c:v>
                </c:pt>
                <c:pt idx="10">
                  <c:v>Jatin Ajay Sharma</c:v>
                </c:pt>
                <c:pt idx="11">
                  <c:v>Kavya Sharma</c:v>
                </c:pt>
                <c:pt idx="12">
                  <c:v>Madhur Gupta</c:v>
                </c:pt>
                <c:pt idx="13">
                  <c:v>Roshan Raj</c:v>
                </c:pt>
                <c:pt idx="14">
                  <c:v>Shubhansh garg</c:v>
                </c:pt>
                <c:pt idx="15">
                  <c:v>shashank sharma</c:v>
                </c:pt>
                <c:pt idx="16">
                  <c:v>Abhay Kumar Singh</c:v>
                </c:pt>
                <c:pt idx="17">
                  <c:v>Vishal Chaulagain Khatri</c:v>
                </c:pt>
                <c:pt idx="18">
                  <c:v>Anmol Vijayvargiya</c:v>
                </c:pt>
                <c:pt idx="19">
                  <c:v>Ayush suthar</c:v>
                </c:pt>
                <c:pt idx="20">
                  <c:v>Krishna Saini</c:v>
                </c:pt>
                <c:pt idx="21">
                  <c:v>Shivani Jadaun</c:v>
                </c:pt>
                <c:pt idx="22">
                  <c:v>Lovish Dak</c:v>
                </c:pt>
                <c:pt idx="23">
                  <c:v>Tushar Choudhary</c:v>
                </c:pt>
                <c:pt idx="24">
                  <c:v>Aditya Singh Shekhawat</c:v>
                </c:pt>
                <c:pt idx="25">
                  <c:v>Yash Jain</c:v>
                </c:pt>
                <c:pt idx="26">
                  <c:v>Ashutosh Verma</c:v>
                </c:pt>
                <c:pt idx="27">
                  <c:v>Divyangan</c:v>
                </c:pt>
              </c:strCache>
            </c:strRef>
          </c:cat>
          <c:val>
            <c:numRef>
              <c:extLst>
                <c:ext xmlns:c15="http://schemas.microsoft.com/office/drawing/2012/chart" uri="{02D57815-91ED-43cb-92C2-25804820EDAC}">
                  <c15:fullRef>
                    <c15:sqref>Sheet1!$J$3:$J$31</c15:sqref>
                  </c15:fullRef>
                </c:ext>
              </c:extLst>
              <c:f>Sheet1!$J$4:$J$31</c:f>
              <c:numCache>
                <c:formatCode>General</c:formatCode>
                <c:ptCount val="28"/>
                <c:pt idx="0">
                  <c:v>11</c:v>
                </c:pt>
                <c:pt idx="1">
                  <c:v>11</c:v>
                </c:pt>
                <c:pt idx="2">
                  <c:v>11</c:v>
                </c:pt>
                <c:pt idx="3">
                  <c:v>11</c:v>
                </c:pt>
                <c:pt idx="4">
                  <c:v>11</c:v>
                </c:pt>
                <c:pt idx="5">
                  <c:v>11</c:v>
                </c:pt>
                <c:pt idx="6">
                  <c:v>11</c:v>
                </c:pt>
                <c:pt idx="7">
                  <c:v>11</c:v>
                </c:pt>
                <c:pt idx="8">
                  <c:v>11</c:v>
                </c:pt>
                <c:pt idx="9">
                  <c:v>11</c:v>
                </c:pt>
                <c:pt idx="10">
                  <c:v>11</c:v>
                </c:pt>
                <c:pt idx="11">
                  <c:v>11</c:v>
                </c:pt>
                <c:pt idx="12">
                  <c:v>11</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numCache>
            </c:numRef>
          </c:val>
          <c:extLst>
            <c:ext xmlns:c16="http://schemas.microsoft.com/office/drawing/2014/chart" uri="{C3380CC4-5D6E-409C-BE32-E72D297353CC}">
              <c16:uniqueId val="{00000000-BDAF-415B-824C-68F0C41245A7}"/>
            </c:ext>
          </c:extLst>
        </c:ser>
        <c:ser>
          <c:idx val="3"/>
          <c:order val="3"/>
          <c:tx>
            <c:v>Top 3</c:v>
          </c:tx>
          <c:spPr>
            <a:solidFill>
              <a:schemeClr val="accent4"/>
            </a:solidFill>
            <a:ln>
              <a:noFill/>
            </a:ln>
            <a:effectLst/>
          </c:spPr>
          <c:invertIfNegative val="0"/>
          <c:cat>
            <c:strLit>
              <c:ptCount val="28"/>
              <c:pt idx="0">
                <c:v>Sarah Kumar Khandagale</c:v>
              </c:pt>
              <c:pt idx="1">
                <c:v>RONAK AGAL</c:v>
              </c:pt>
              <c:pt idx="2">
                <c:v>AMISHA NAGIYA</c:v>
              </c:pt>
              <c:pt idx="3">
                <c:v>Vansh Mathur</c:v>
              </c:pt>
              <c:pt idx="4">
                <c:v>Arpan Banerjee</c:v>
              </c:pt>
              <c:pt idx="5">
                <c:v>Mohit Kumawat</c:v>
              </c:pt>
              <c:pt idx="6">
                <c:v>Dhruv Vyas</c:v>
              </c:pt>
              <c:pt idx="7">
                <c:v>Sangam dhaker</c:v>
              </c:pt>
              <c:pt idx="8">
                <c:v>Goutam Meena</c:v>
              </c:pt>
              <c:pt idx="9">
                <c:v>Vaidik Asawa</c:v>
              </c:pt>
              <c:pt idx="10">
                <c:v>Jatin Ajay Sharma</c:v>
              </c:pt>
              <c:pt idx="11">
                <c:v>Kavya Sharma</c:v>
              </c:pt>
              <c:pt idx="12">
                <c:v>Madhur Gupta</c:v>
              </c:pt>
              <c:pt idx="13">
                <c:v>Roshan Raj</c:v>
              </c:pt>
              <c:pt idx="14">
                <c:v>Shubhansh garg</c:v>
              </c:pt>
              <c:pt idx="15">
                <c:v>shashank sharma</c:v>
              </c:pt>
              <c:pt idx="16">
                <c:v>Abhay Kumar Singh</c:v>
              </c:pt>
              <c:pt idx="17">
                <c:v>Vishal Chaulagain Khatri</c:v>
              </c:pt>
              <c:pt idx="18">
                <c:v>Anmol Vijayvargiya</c:v>
              </c:pt>
              <c:pt idx="19">
                <c:v>Ayush suthar</c:v>
              </c:pt>
              <c:pt idx="20">
                <c:v>Krishna Saini</c:v>
              </c:pt>
              <c:pt idx="21">
                <c:v>Shivani Jadaun</c:v>
              </c:pt>
              <c:pt idx="22">
                <c:v>Lovish Dak</c:v>
              </c:pt>
              <c:pt idx="23">
                <c:v>Tushar Choudhary</c:v>
              </c:pt>
              <c:pt idx="24">
                <c:v>Aditya Singh Shekhawat</c:v>
              </c:pt>
              <c:pt idx="25">
                <c:v>Yash Jain</c:v>
              </c:pt>
              <c:pt idx="26">
                <c:v>Ashutosh Verma</c:v>
              </c:pt>
              <c:pt idx="27">
                <c:v>Divyangan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Sheet1!$R$4:$R$5</c15:sqref>
                  </c15:fullRef>
                </c:ext>
              </c:extLst>
              <c:f>Sheet1!$R$5</c:f>
              <c:numCache>
                <c:formatCode>General</c:formatCode>
                <c:ptCount val="1"/>
              </c:numCache>
            </c:numRef>
          </c:val>
          <c:extLst>
            <c:ext xmlns:c16="http://schemas.microsoft.com/office/drawing/2014/chart" uri="{C3380CC4-5D6E-409C-BE32-E72D297353CC}">
              <c16:uniqueId val="{00000001-BDAF-415B-824C-68F0C41245A7}"/>
            </c:ext>
          </c:extLst>
        </c:ser>
        <c:dLbls>
          <c:showLegendKey val="0"/>
          <c:showVal val="0"/>
          <c:showCatName val="0"/>
          <c:showSerName val="0"/>
          <c:showPercent val="0"/>
          <c:showBubbleSize val="0"/>
        </c:dLbls>
        <c:gapWidth val="150"/>
        <c:overlap val="100"/>
        <c:axId val="2131173679"/>
        <c:axId val="2131172015"/>
      </c:barChart>
      <c:lineChart>
        <c:grouping val="standard"/>
        <c:varyColors val="0"/>
        <c:ser>
          <c:idx val="1"/>
          <c:order val="1"/>
          <c:tx>
            <c:strRef>
              <c:f>Sheet1!$I$2</c:f>
              <c:strCache>
                <c:ptCount val="1"/>
                <c:pt idx="0">
                  <c:v>Average Attendance</c:v>
                </c:pt>
              </c:strCache>
            </c:strRef>
          </c:tx>
          <c:spPr>
            <a:ln w="28575" cap="rnd">
              <a:solidFill>
                <a:srgbClr val="F95C6F"/>
              </a:solidFill>
              <a:round/>
            </a:ln>
            <a:effectLst/>
          </c:spPr>
          <c:marker>
            <c:symbol val="none"/>
          </c:marker>
          <c:cat>
            <c:strRef>
              <c:extLst>
                <c:ext xmlns:c15="http://schemas.microsoft.com/office/drawing/2012/chart" uri="{02D57815-91ED-43cb-92C2-25804820EDAC}">
                  <c15:fullRef>
                    <c15:sqref>Sheet1!$G$3:$G$31</c15:sqref>
                  </c15:fullRef>
                </c:ext>
              </c:extLst>
              <c:f>Sheet1!$G$4:$G$31</c:f>
              <c:strCache>
                <c:ptCount val="28"/>
                <c:pt idx="0">
                  <c:v>Sarah Kumar Khandagale</c:v>
                </c:pt>
                <c:pt idx="1">
                  <c:v>RONAK AGAL</c:v>
                </c:pt>
                <c:pt idx="2">
                  <c:v>AMISHA NAGIYA</c:v>
                </c:pt>
                <c:pt idx="3">
                  <c:v>Vansh Mathur</c:v>
                </c:pt>
                <c:pt idx="4">
                  <c:v>Arpan Banerjee</c:v>
                </c:pt>
                <c:pt idx="5">
                  <c:v>Mohit Kumawat</c:v>
                </c:pt>
                <c:pt idx="6">
                  <c:v>Dhruv Vyas</c:v>
                </c:pt>
                <c:pt idx="7">
                  <c:v>Sangam dhaker</c:v>
                </c:pt>
                <c:pt idx="8">
                  <c:v>Goutam Meena</c:v>
                </c:pt>
                <c:pt idx="9">
                  <c:v>Vaidik Asawa</c:v>
                </c:pt>
                <c:pt idx="10">
                  <c:v>Jatin Ajay Sharma</c:v>
                </c:pt>
                <c:pt idx="11">
                  <c:v>Kavya Sharma</c:v>
                </c:pt>
                <c:pt idx="12">
                  <c:v>Madhur Gupta</c:v>
                </c:pt>
                <c:pt idx="13">
                  <c:v>Roshan Raj</c:v>
                </c:pt>
                <c:pt idx="14">
                  <c:v>Shubhansh garg</c:v>
                </c:pt>
                <c:pt idx="15">
                  <c:v>shashank sharma</c:v>
                </c:pt>
                <c:pt idx="16">
                  <c:v>Abhay Kumar Singh</c:v>
                </c:pt>
                <c:pt idx="17">
                  <c:v>Vishal Chaulagain Khatri</c:v>
                </c:pt>
                <c:pt idx="18">
                  <c:v>Anmol Vijayvargiya</c:v>
                </c:pt>
                <c:pt idx="19">
                  <c:v>Ayush suthar</c:v>
                </c:pt>
                <c:pt idx="20">
                  <c:v>Krishna Saini</c:v>
                </c:pt>
                <c:pt idx="21">
                  <c:v>Shivani Jadaun</c:v>
                </c:pt>
                <c:pt idx="22">
                  <c:v>Lovish Dak</c:v>
                </c:pt>
                <c:pt idx="23">
                  <c:v>Tushar Choudhary</c:v>
                </c:pt>
                <c:pt idx="24">
                  <c:v>Aditya Singh Shekhawat</c:v>
                </c:pt>
                <c:pt idx="25">
                  <c:v>Yash Jain</c:v>
                </c:pt>
                <c:pt idx="26">
                  <c:v>Ashutosh Verma</c:v>
                </c:pt>
                <c:pt idx="27">
                  <c:v>Divyangan</c:v>
                </c:pt>
              </c:strCache>
            </c:strRef>
          </c:cat>
          <c:val>
            <c:numRef>
              <c:extLst>
                <c:ext xmlns:c15="http://schemas.microsoft.com/office/drawing/2012/chart" uri="{02D57815-91ED-43cb-92C2-25804820EDAC}">
                  <c15:fullRef>
                    <c15:sqref>Sheet1!$I$3:$I$31</c15:sqref>
                  </c15:fullRef>
                </c:ext>
              </c:extLst>
              <c:f>Sheet1!$I$4:$I$31</c:f>
              <c:numCache>
                <c:formatCode>0</c:formatCode>
                <c:ptCount val="28"/>
                <c:pt idx="0">
                  <c:v>8.8965517241379306</c:v>
                </c:pt>
                <c:pt idx="1">
                  <c:v>8.8965517241379306</c:v>
                </c:pt>
                <c:pt idx="2">
                  <c:v>8.8965517241379306</c:v>
                </c:pt>
                <c:pt idx="3">
                  <c:v>8.8965517241379306</c:v>
                </c:pt>
                <c:pt idx="4">
                  <c:v>8.8965517241379306</c:v>
                </c:pt>
                <c:pt idx="5">
                  <c:v>8.8965517241379306</c:v>
                </c:pt>
                <c:pt idx="6">
                  <c:v>8.8965517241379306</c:v>
                </c:pt>
                <c:pt idx="7">
                  <c:v>8.8965517241379306</c:v>
                </c:pt>
                <c:pt idx="8">
                  <c:v>8.8965517241379306</c:v>
                </c:pt>
                <c:pt idx="9">
                  <c:v>8.8965517241379306</c:v>
                </c:pt>
                <c:pt idx="10">
                  <c:v>8.8965517241379306</c:v>
                </c:pt>
                <c:pt idx="11">
                  <c:v>8.8965517241379306</c:v>
                </c:pt>
                <c:pt idx="12">
                  <c:v>8.8965517241379306</c:v>
                </c:pt>
                <c:pt idx="13">
                  <c:v>8.8965517241379306</c:v>
                </c:pt>
                <c:pt idx="14">
                  <c:v>8.8965517241379306</c:v>
                </c:pt>
                <c:pt idx="15">
                  <c:v>8.8965517241379306</c:v>
                </c:pt>
                <c:pt idx="16">
                  <c:v>8.8965517241379306</c:v>
                </c:pt>
                <c:pt idx="17">
                  <c:v>8.8965517241379306</c:v>
                </c:pt>
                <c:pt idx="18">
                  <c:v>8.8965517241379306</c:v>
                </c:pt>
                <c:pt idx="19">
                  <c:v>8.8965517241379306</c:v>
                </c:pt>
                <c:pt idx="20">
                  <c:v>8.8965517241379306</c:v>
                </c:pt>
                <c:pt idx="21">
                  <c:v>8.8965517241379306</c:v>
                </c:pt>
                <c:pt idx="22">
                  <c:v>8.8965517241379306</c:v>
                </c:pt>
                <c:pt idx="23">
                  <c:v>8.8965517241379306</c:v>
                </c:pt>
                <c:pt idx="24">
                  <c:v>8.8965517241379306</c:v>
                </c:pt>
                <c:pt idx="25">
                  <c:v>8.8965517241379306</c:v>
                </c:pt>
                <c:pt idx="26">
                  <c:v>8.8965517241379306</c:v>
                </c:pt>
                <c:pt idx="27">
                  <c:v>8.8965517241379306</c:v>
                </c:pt>
              </c:numCache>
            </c:numRef>
          </c:val>
          <c:smooth val="0"/>
          <c:extLst>
            <c:ext xmlns:c16="http://schemas.microsoft.com/office/drawing/2014/chart" uri="{C3380CC4-5D6E-409C-BE32-E72D297353CC}">
              <c16:uniqueId val="{00000002-BDAF-415B-824C-68F0C41245A7}"/>
            </c:ext>
          </c:extLst>
        </c:ser>
        <c:dLbls>
          <c:showLegendKey val="0"/>
          <c:showVal val="0"/>
          <c:showCatName val="0"/>
          <c:showSerName val="0"/>
          <c:showPercent val="0"/>
          <c:showBubbleSize val="0"/>
        </c:dLbls>
        <c:marker val="1"/>
        <c:smooth val="0"/>
        <c:axId val="2131173679"/>
        <c:axId val="2131172015"/>
        <c:extLst>
          <c:ext xmlns:c15="http://schemas.microsoft.com/office/drawing/2012/chart" uri="{02D57815-91ED-43cb-92C2-25804820EDAC}">
            <c15:filteredLineSeries>
              <c15:ser>
                <c:idx val="0"/>
                <c:order val="0"/>
                <c:tx>
                  <c:strRef>
                    <c:extLst>
                      <c:ext uri="{02D57815-91ED-43cb-92C2-25804820EDAC}">
                        <c15:formulaRef>
                          <c15:sqref>Sheet1!$H$2</c15:sqref>
                        </c15:formulaRef>
                      </c:ext>
                    </c:extLst>
                    <c:strCache>
                      <c:ptCount val="1"/>
                      <c:pt idx="0">
                        <c:v>Sum of Attendance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ullRef>
                          <c15:sqref>Sheet1!$G$3:$G$31</c15:sqref>
                        </c15:fullRef>
                        <c15:formulaRef>
                          <c15:sqref>Sheet1!$G$4:$G$31</c15:sqref>
                        </c15:formulaRef>
                      </c:ext>
                    </c:extLst>
                    <c:strCache>
                      <c:ptCount val="28"/>
                      <c:pt idx="0">
                        <c:v>Sarah Kumar Khandagale</c:v>
                      </c:pt>
                      <c:pt idx="1">
                        <c:v>RONAK AGAL</c:v>
                      </c:pt>
                      <c:pt idx="2">
                        <c:v>AMISHA NAGIYA</c:v>
                      </c:pt>
                      <c:pt idx="3">
                        <c:v>Vansh Mathur</c:v>
                      </c:pt>
                      <c:pt idx="4">
                        <c:v>Arpan Banerjee</c:v>
                      </c:pt>
                      <c:pt idx="5">
                        <c:v>Mohit Kumawat</c:v>
                      </c:pt>
                      <c:pt idx="6">
                        <c:v>Dhruv Vyas</c:v>
                      </c:pt>
                      <c:pt idx="7">
                        <c:v>Sangam dhaker</c:v>
                      </c:pt>
                      <c:pt idx="8">
                        <c:v>Goutam Meena</c:v>
                      </c:pt>
                      <c:pt idx="9">
                        <c:v>Vaidik Asawa</c:v>
                      </c:pt>
                      <c:pt idx="10">
                        <c:v>Jatin Ajay Sharma</c:v>
                      </c:pt>
                      <c:pt idx="11">
                        <c:v>Kavya Sharma</c:v>
                      </c:pt>
                      <c:pt idx="12">
                        <c:v>Madhur Gupta</c:v>
                      </c:pt>
                      <c:pt idx="13">
                        <c:v>Roshan Raj</c:v>
                      </c:pt>
                      <c:pt idx="14">
                        <c:v>Shubhansh garg</c:v>
                      </c:pt>
                      <c:pt idx="15">
                        <c:v>shashank sharma</c:v>
                      </c:pt>
                      <c:pt idx="16">
                        <c:v>Abhay Kumar Singh</c:v>
                      </c:pt>
                      <c:pt idx="17">
                        <c:v>Vishal Chaulagain Khatri</c:v>
                      </c:pt>
                      <c:pt idx="18">
                        <c:v>Anmol Vijayvargiya</c:v>
                      </c:pt>
                      <c:pt idx="19">
                        <c:v>Ayush suthar</c:v>
                      </c:pt>
                      <c:pt idx="20">
                        <c:v>Krishna Saini</c:v>
                      </c:pt>
                      <c:pt idx="21">
                        <c:v>Shivani Jadaun</c:v>
                      </c:pt>
                      <c:pt idx="22">
                        <c:v>Lovish Dak</c:v>
                      </c:pt>
                      <c:pt idx="23">
                        <c:v>Tushar Choudhary</c:v>
                      </c:pt>
                      <c:pt idx="24">
                        <c:v>Aditya Singh Shekhawat</c:v>
                      </c:pt>
                      <c:pt idx="25">
                        <c:v>Yash Jain</c:v>
                      </c:pt>
                      <c:pt idx="26">
                        <c:v>Ashutosh Verma</c:v>
                      </c:pt>
                      <c:pt idx="27">
                        <c:v>Divyangan</c:v>
                      </c:pt>
                    </c:strCache>
                  </c:strRef>
                </c:cat>
                <c:val>
                  <c:numRef>
                    <c:extLst>
                      <c:ext uri="{02D57815-91ED-43cb-92C2-25804820EDAC}">
                        <c15:fullRef>
                          <c15:sqref>Sheet1!$H$3:$H$145</c15:sqref>
                        </c15:fullRef>
                        <c15:formulaRef>
                          <c15:sqref>Sheet1!$H$4:$H$145</c15:sqref>
                        </c15:formulaRef>
                      </c:ext>
                    </c:extLst>
                    <c:numCache>
                      <c:formatCode>General</c:formatCode>
                      <c:ptCount val="142"/>
                      <c:pt idx="0">
                        <c:v>11</c:v>
                      </c:pt>
                      <c:pt idx="1">
                        <c:v>11</c:v>
                      </c:pt>
                      <c:pt idx="2">
                        <c:v>11</c:v>
                      </c:pt>
                      <c:pt idx="3">
                        <c:v>11</c:v>
                      </c:pt>
                      <c:pt idx="4">
                        <c:v>11</c:v>
                      </c:pt>
                      <c:pt idx="5">
                        <c:v>11</c:v>
                      </c:pt>
                      <c:pt idx="6">
                        <c:v>11</c:v>
                      </c:pt>
                      <c:pt idx="7">
                        <c:v>11</c:v>
                      </c:pt>
                      <c:pt idx="8">
                        <c:v>11</c:v>
                      </c:pt>
                      <c:pt idx="9">
                        <c:v>11</c:v>
                      </c:pt>
                      <c:pt idx="10">
                        <c:v>11</c:v>
                      </c:pt>
                      <c:pt idx="11">
                        <c:v>11</c:v>
                      </c:pt>
                      <c:pt idx="12">
                        <c:v>11</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9</c:v>
                      </c:pt>
                      <c:pt idx="29">
                        <c:v>9</c:v>
                      </c:pt>
                      <c:pt idx="30">
                        <c:v>9</c:v>
                      </c:pt>
                      <c:pt idx="31">
                        <c:v>9</c:v>
                      </c:pt>
                      <c:pt idx="32">
                        <c:v>9</c:v>
                      </c:pt>
                      <c:pt idx="33">
                        <c:v>9</c:v>
                      </c:pt>
                      <c:pt idx="34">
                        <c:v>9</c:v>
                      </c:pt>
                      <c:pt idx="35">
                        <c:v>9</c:v>
                      </c:pt>
                      <c:pt idx="36">
                        <c:v>9</c:v>
                      </c:pt>
                      <c:pt idx="37">
                        <c:v>9</c:v>
                      </c:pt>
                      <c:pt idx="38">
                        <c:v>8</c:v>
                      </c:pt>
                      <c:pt idx="39">
                        <c:v>8</c:v>
                      </c:pt>
                      <c:pt idx="40">
                        <c:v>8</c:v>
                      </c:pt>
                      <c:pt idx="41">
                        <c:v>8</c:v>
                      </c:pt>
                      <c:pt idx="42">
                        <c:v>8</c:v>
                      </c:pt>
                      <c:pt idx="43">
                        <c:v>8</c:v>
                      </c:pt>
                      <c:pt idx="44">
                        <c:v>8</c:v>
                      </c:pt>
                      <c:pt idx="45">
                        <c:v>8</c:v>
                      </c:pt>
                      <c:pt idx="46">
                        <c:v>7</c:v>
                      </c:pt>
                      <c:pt idx="47">
                        <c:v>7</c:v>
                      </c:pt>
                      <c:pt idx="48">
                        <c:v>7</c:v>
                      </c:pt>
                      <c:pt idx="49">
                        <c:v>7</c:v>
                      </c:pt>
                      <c:pt idx="50">
                        <c:v>7</c:v>
                      </c:pt>
                      <c:pt idx="51">
                        <c:v>7</c:v>
                      </c:pt>
                      <c:pt idx="52">
                        <c:v>7</c:v>
                      </c:pt>
                      <c:pt idx="53">
                        <c:v>7</c:v>
                      </c:pt>
                      <c:pt idx="54">
                        <c:v>7</c:v>
                      </c:pt>
                      <c:pt idx="55">
                        <c:v>5</c:v>
                      </c:pt>
                      <c:pt idx="56">
                        <c:v>5</c:v>
                      </c:pt>
                      <c:pt idx="57">
                        <c:v>5</c:v>
                      </c:pt>
                      <c:pt idx="58">
                        <c:v>5</c:v>
                      </c:pt>
                      <c:pt idx="59">
                        <c:v>5</c:v>
                      </c:pt>
                      <c:pt idx="60">
                        <c:v>5</c:v>
                      </c:pt>
                      <c:pt idx="61">
                        <c:v>5</c:v>
                      </c:pt>
                      <c:pt idx="62">
                        <c:v>5</c:v>
                      </c:pt>
                      <c:pt idx="63">
                        <c:v>5</c:v>
                      </c:pt>
                      <c:pt idx="64">
                        <c:v>5</c:v>
                      </c:pt>
                      <c:pt idx="65">
                        <c:v>4</c:v>
                      </c:pt>
                      <c:pt idx="66">
                        <c:v>4</c:v>
                      </c:pt>
                      <c:pt idx="67">
                        <c:v>4</c:v>
                      </c:pt>
                      <c:pt idx="68">
                        <c:v>4</c:v>
                      </c:pt>
                      <c:pt idx="69">
                        <c:v>4</c:v>
                      </c:pt>
                      <c:pt idx="70">
                        <c:v>3</c:v>
                      </c:pt>
                      <c:pt idx="71">
                        <c:v>3</c:v>
                      </c:pt>
                      <c:pt idx="72">
                        <c:v>3</c:v>
                      </c:pt>
                      <c:pt idx="73">
                        <c:v>3</c:v>
                      </c:pt>
                      <c:pt idx="74">
                        <c:v>3</c:v>
                      </c:pt>
                      <c:pt idx="75">
                        <c:v>3</c:v>
                      </c:pt>
                      <c:pt idx="76">
                        <c:v>2</c:v>
                      </c:pt>
                      <c:pt idx="77">
                        <c:v>2</c:v>
                      </c:pt>
                      <c:pt idx="78">
                        <c:v>2</c:v>
                      </c:pt>
                      <c:pt idx="79">
                        <c:v>2</c:v>
                      </c:pt>
                      <c:pt idx="80">
                        <c:v>2</c:v>
                      </c:pt>
                      <c:pt idx="81">
                        <c:v>2</c:v>
                      </c:pt>
                      <c:pt idx="82">
                        <c:v>2</c:v>
                      </c:pt>
                      <c:pt idx="83">
                        <c:v>2</c:v>
                      </c:pt>
                      <c:pt idx="84">
                        <c:v>1</c:v>
                      </c:pt>
                      <c:pt idx="85">
                        <c:v>1</c:v>
                      </c:pt>
                      <c:pt idx="86">
                        <c:v>1</c:v>
                      </c:pt>
                      <c:pt idx="87">
                        <c:v>1</c:v>
                      </c:pt>
                      <c:pt idx="88">
                        <c:v>1</c:v>
                      </c:pt>
                      <c:pt idx="89">
                        <c:v>1</c:v>
                      </c:pt>
                      <c:pt idx="90">
                        <c:v>1</c:v>
                      </c:pt>
                      <c:pt idx="91">
                        <c:v>1</c:v>
                      </c:pt>
                      <c:pt idx="92">
                        <c:v>1</c:v>
                      </c:pt>
                      <c:pt idx="93">
                        <c:v>1</c:v>
                      </c:pt>
                      <c:pt idx="94">
                        <c:v>1</c:v>
                      </c:pt>
                      <c:pt idx="95">
                        <c:v>1</c:v>
                      </c:pt>
                      <c:pt idx="96">
                        <c:v>1</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numCache>
                  </c:numRef>
                </c:val>
                <c:smooth val="0"/>
                <c:extLst>
                  <c:ext xmlns:c16="http://schemas.microsoft.com/office/drawing/2014/chart" uri="{C3380CC4-5D6E-409C-BE32-E72D297353CC}">
                    <c16:uniqueId val="{00000003-BDAF-415B-824C-68F0C41245A7}"/>
                  </c:ext>
                </c:extLst>
              </c15:ser>
            </c15:filteredLineSeries>
          </c:ext>
        </c:extLst>
      </c:lineChart>
      <c:catAx>
        <c:axId val="21311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31172015"/>
        <c:crosses val="autoZero"/>
        <c:auto val="1"/>
        <c:lblAlgn val="ctr"/>
        <c:lblOffset val="100"/>
        <c:noMultiLvlLbl val="0"/>
      </c:catAx>
      <c:valAx>
        <c:axId val="2131172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3117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[DataPlay Dashboard.xlsx]Sheet1!PivotTable4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Sheet1!$BG$5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Sheet1!$BF$6:$BF$10</c:f>
              <c:strCache>
                <c:ptCount val="4"/>
                <c:pt idx="0">
                  <c:v>Not Applicable</c:v>
                </c:pt>
                <c:pt idx="1">
                  <c:v>&lt; 5 LPA</c:v>
                </c:pt>
                <c:pt idx="2">
                  <c:v>5 - 8 LPA</c:v>
                </c:pt>
                <c:pt idx="3">
                  <c:v>&gt; 8 LPA</c:v>
                </c:pt>
              </c:strCache>
            </c:strRef>
          </c:cat>
          <c:val>
            <c:numRef>
              <c:f>Sheet1!$BG$6:$BG$10</c:f>
              <c:numCache>
                <c:formatCode>General</c:formatCode>
                <c:ptCount val="4"/>
                <c:pt idx="0">
                  <c:v>188</c:v>
                </c:pt>
                <c:pt idx="1">
                  <c:v>30</c:v>
                </c:pt>
                <c:pt idx="2">
                  <c:v>8</c:v>
                </c:pt>
                <c:pt idx="3">
                  <c:v>1</c:v>
                </c:pt>
              </c:numCache>
            </c:numRef>
          </c:val>
          <c:extLst>
            <c:ext xmlns:c16="http://schemas.microsoft.com/office/drawing/2014/chart" uri="{C3380CC4-5D6E-409C-BE32-E72D297353CC}">
              <c16:uniqueId val="{00000000-2C59-4D29-B5B4-32B5248E0E9A}"/>
            </c:ext>
          </c:extLst>
        </c:ser>
        <c:dLbls>
          <c:dLblPos val="outEnd"/>
          <c:showLegendKey val="0"/>
          <c:showVal val="1"/>
          <c:showCatName val="0"/>
          <c:showSerName val="0"/>
          <c:showPercent val="0"/>
          <c:showBubbleSize val="0"/>
        </c:dLbls>
        <c:gapWidth val="219"/>
        <c:overlap val="-27"/>
        <c:axId val="2130052703"/>
        <c:axId val="2130053951"/>
      </c:barChart>
      <c:catAx>
        <c:axId val="213005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053951"/>
        <c:crosses val="autoZero"/>
        <c:auto val="1"/>
        <c:lblAlgn val="ctr"/>
        <c:lblOffset val="100"/>
        <c:noMultiLvlLbl val="0"/>
      </c:catAx>
      <c:valAx>
        <c:axId val="2130053951"/>
        <c:scaling>
          <c:orientation val="minMax"/>
        </c:scaling>
        <c:delete val="1"/>
        <c:axPos val="l"/>
        <c:numFmt formatCode="General" sourceLinked="1"/>
        <c:majorTickMark val="none"/>
        <c:minorTickMark val="none"/>
        <c:tickLblPos val="nextTo"/>
        <c:crossAx val="213005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Sheet1!$BB$7</c:f>
              <c:strCache>
                <c:ptCount val="1"/>
                <c:pt idx="0">
                  <c:v>Count of Name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48-4A33-A2FF-6B2C192983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48-4A33-A2FF-6B2C192983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48-4A33-A2FF-6B2C192983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48-4A33-A2FF-6B2C192983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48-4A33-A2FF-6B2C1929839B}"/>
              </c:ext>
            </c:extLst>
          </c:dPt>
          <c:cat>
            <c:strRef>
              <c:extLst>
                <c:ext xmlns:c15="http://schemas.microsoft.com/office/drawing/2012/chart" uri="{02D57815-91ED-43cb-92C2-25804820EDAC}">
                  <c15:fullRef>
                    <c15:sqref>Sheet1!$BA$8:$BA$13</c15:sqref>
                  </c15:fullRef>
                </c:ext>
              </c:extLst>
              <c:f>(Sheet1!$BA$8,Sheet1!$BA$10:$BA$13)</c:f>
              <c:strCache>
                <c:ptCount val="5"/>
                <c:pt idx="0">
                  <c:v>JECRC University</c:v>
                </c:pt>
                <c:pt idx="1">
                  <c:v>Amity University, Jaipur</c:v>
                </c:pt>
                <c:pt idx="2">
                  <c:v>Jaipur Engineering College &amp; Research Centre</c:v>
                </c:pt>
                <c:pt idx="3">
                  <c:v>Lovely Professional University, Admission Office</c:v>
                </c:pt>
                <c:pt idx="4">
                  <c:v>Manipal University, Jaipur</c:v>
                </c:pt>
              </c:strCache>
            </c:strRef>
          </c:cat>
          <c:val>
            <c:numRef>
              <c:extLst>
                <c:ext xmlns:c15="http://schemas.microsoft.com/office/drawing/2012/chart" uri="{02D57815-91ED-43cb-92C2-25804820EDAC}">
                  <c15:fullRef>
                    <c15:sqref>Sheet1!$BB$8:$BB$13</c15:sqref>
                  </c15:fullRef>
                </c:ext>
              </c:extLst>
              <c:f>(Sheet1!$BB$8,Sheet1!$BB$10:$BB$13)</c:f>
              <c:numCache>
                <c:formatCode>General</c:formatCode>
                <c:ptCount val="5"/>
                <c:pt idx="0">
                  <c:v>90</c:v>
                </c:pt>
                <c:pt idx="1">
                  <c:v>8</c:v>
                </c:pt>
                <c:pt idx="2">
                  <c:v>5</c:v>
                </c:pt>
                <c:pt idx="3">
                  <c:v>4</c:v>
                </c:pt>
                <c:pt idx="4">
                  <c:v>2</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2439-4D66-8259-7FDC13F76E2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852407754846774"/>
          <c:y val="6.7222920664328722E-2"/>
          <c:w val="0.34271419637273298"/>
          <c:h val="0.932777079335671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Sheet1!$BM$16</c:f>
              <c:strCache>
                <c:ptCount val="1"/>
                <c:pt idx="0">
                  <c:v>Count of Name</c:v>
                </c:pt>
              </c:strCache>
            </c:strRef>
          </c:tx>
          <c:spPr>
            <a:solidFill>
              <a:schemeClr val="accent1"/>
            </a:solidFill>
            <a:ln>
              <a:noFill/>
            </a:ln>
            <a:effectLst/>
          </c:spPr>
          <c:invertIfNegative val="0"/>
          <c:cat>
            <c:strRef>
              <c:extLst>
                <c:ext xmlns:c15="http://schemas.microsoft.com/office/drawing/2012/chart" uri="{02D57815-91ED-43cb-92C2-25804820EDAC}">
                  <c15:fullRef>
                    <c15:sqref>Sheet1!$BL$17:$BL$22</c15:sqref>
                  </c15:fullRef>
                </c:ext>
              </c:extLst>
              <c:f>(Sheet1!$BL$17:$BL$20,Sheet1!$BL$22)</c:f>
              <c:strCache>
                <c:ptCount val="5"/>
                <c:pt idx="0">
                  <c:v>Bangalore</c:v>
                </c:pt>
                <c:pt idx="1">
                  <c:v>Delhi</c:v>
                </c:pt>
                <c:pt idx="2">
                  <c:v>Ajmer</c:v>
                </c:pt>
                <c:pt idx="3">
                  <c:v>Kota</c:v>
                </c:pt>
                <c:pt idx="4">
                  <c:v>Jaipur</c:v>
                </c:pt>
              </c:strCache>
            </c:strRef>
          </c:cat>
          <c:val>
            <c:numRef>
              <c:extLst>
                <c:ext xmlns:c15="http://schemas.microsoft.com/office/drawing/2012/chart" uri="{02D57815-91ED-43cb-92C2-25804820EDAC}">
                  <c15:fullRef>
                    <c15:sqref>Sheet1!$BM$17:$BM$22</c15:sqref>
                  </c15:fullRef>
                </c:ext>
              </c:extLst>
              <c:f>(Sheet1!$BM$17:$BM$20,Sheet1!$BM$22)</c:f>
              <c:numCache>
                <c:formatCode>General</c:formatCode>
                <c:ptCount val="5"/>
                <c:pt idx="0">
                  <c:v>3</c:v>
                </c:pt>
                <c:pt idx="1">
                  <c:v>5</c:v>
                </c:pt>
                <c:pt idx="2">
                  <c:v>8</c:v>
                </c:pt>
                <c:pt idx="3">
                  <c:v>10</c:v>
                </c:pt>
                <c:pt idx="4">
                  <c:v>71</c:v>
                </c:pt>
              </c:numCache>
            </c:numRef>
          </c:val>
          <c:extLst>
            <c:ext xmlns:c16="http://schemas.microsoft.com/office/drawing/2014/chart" uri="{C3380CC4-5D6E-409C-BE32-E72D297353CC}">
              <c16:uniqueId val="{00000000-74F4-4218-9FD1-26A05E6753FB}"/>
            </c:ext>
          </c:extLst>
        </c:ser>
        <c:dLbls>
          <c:showLegendKey val="0"/>
          <c:showVal val="0"/>
          <c:showCatName val="0"/>
          <c:showSerName val="0"/>
          <c:showPercent val="0"/>
          <c:showBubbleSize val="0"/>
        </c:dLbls>
        <c:gapWidth val="182"/>
        <c:axId val="943730816"/>
        <c:axId val="943724576"/>
      </c:barChart>
      <c:catAx>
        <c:axId val="94373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724576"/>
        <c:crosses val="autoZero"/>
        <c:auto val="1"/>
        <c:lblAlgn val="ctr"/>
        <c:lblOffset val="100"/>
        <c:noMultiLvlLbl val="0"/>
      </c:catAx>
      <c:valAx>
        <c:axId val="943724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73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[DataPlay Dashboard.xlsx]Sheet1!PivotTable16</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Sheet1!$BZ$7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9D-44A5-97BB-B5E80BD8D6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9D-44A5-97BB-B5E80BD8D6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9D-44A5-97BB-B5E80BD8D6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9D-44A5-97BB-B5E80BD8D6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9D-44A5-97BB-B5E80BD8D638}"/>
              </c:ext>
            </c:extLst>
          </c:dPt>
          <c:cat>
            <c:strRef>
              <c:f>Sheet1!$BY$8:$BY$13</c:f>
              <c:strCache>
                <c:ptCount val="5"/>
                <c:pt idx="0">
                  <c:v>Data Science</c:v>
                </c:pt>
                <c:pt idx="1">
                  <c:v>Data Analytics</c:v>
                </c:pt>
                <c:pt idx="2">
                  <c:v>Not Decided</c:v>
                </c:pt>
                <c:pt idx="3">
                  <c:v>Other</c:v>
                </c:pt>
                <c:pt idx="4">
                  <c:v>Business Analytics</c:v>
                </c:pt>
              </c:strCache>
            </c:strRef>
          </c:cat>
          <c:val>
            <c:numRef>
              <c:f>Sheet1!$BZ$8:$BZ$13</c:f>
              <c:numCache>
                <c:formatCode>General</c:formatCode>
                <c:ptCount val="5"/>
                <c:pt idx="0">
                  <c:v>161</c:v>
                </c:pt>
                <c:pt idx="1">
                  <c:v>56</c:v>
                </c:pt>
                <c:pt idx="2">
                  <c:v>9</c:v>
                </c:pt>
                <c:pt idx="3">
                  <c:v>3</c:v>
                </c:pt>
                <c:pt idx="4">
                  <c:v>2</c:v>
                </c:pt>
              </c:numCache>
            </c:numRef>
          </c:val>
          <c:extLst>
            <c:ext xmlns:c16="http://schemas.microsoft.com/office/drawing/2014/chart" uri="{C3380CC4-5D6E-409C-BE32-E72D297353CC}">
              <c16:uniqueId val="{00000000-80CC-4D1C-8EA6-F68179FDA9F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[DataPlay Dashboard.xlsx]Sheet1!PivotTable18</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Sheet1!$CL$8</c:f>
              <c:strCache>
                <c:ptCount val="1"/>
                <c:pt idx="0">
                  <c:v>Count of Name</c:v>
                </c:pt>
              </c:strCache>
            </c:strRef>
          </c:tx>
          <c:spPr>
            <a:solidFill>
              <a:schemeClr val="accent1"/>
            </a:solidFill>
            <a:ln>
              <a:noFill/>
            </a:ln>
            <a:effectLst/>
          </c:spPr>
          <c:invertIfNegative val="0"/>
          <c:cat>
            <c:strRef>
              <c:f>Sheet1!$CL$9</c:f>
              <c:strCache>
                <c:ptCount val="1"/>
                <c:pt idx="0">
                  <c:v>Total</c:v>
                </c:pt>
              </c:strCache>
            </c:strRef>
          </c:cat>
          <c:val>
            <c:numRef>
              <c:f>Sheet1!$CL$9</c:f>
              <c:numCache>
                <c:formatCode>General</c:formatCode>
                <c:ptCount val="1"/>
                <c:pt idx="0">
                  <c:v>231</c:v>
                </c:pt>
              </c:numCache>
            </c:numRef>
          </c:val>
          <c:extLst>
            <c:ext xmlns:c16="http://schemas.microsoft.com/office/drawing/2014/chart" uri="{C3380CC4-5D6E-409C-BE32-E72D297353CC}">
              <c16:uniqueId val="{00000000-F37C-4A72-8401-91C5358D8349}"/>
            </c:ext>
          </c:extLst>
        </c:ser>
        <c:ser>
          <c:idx val="1"/>
          <c:order val="1"/>
          <c:tx>
            <c:strRef>
              <c:f>Sheet1!$CM$8</c:f>
              <c:strCache>
                <c:ptCount val="1"/>
                <c:pt idx="0">
                  <c:v>Count of Email Address</c:v>
                </c:pt>
              </c:strCache>
            </c:strRef>
          </c:tx>
          <c:spPr>
            <a:solidFill>
              <a:schemeClr val="accent2"/>
            </a:solidFill>
            <a:ln>
              <a:noFill/>
            </a:ln>
            <a:effectLst/>
          </c:spPr>
          <c:invertIfNegative val="0"/>
          <c:cat>
            <c:strRef>
              <c:f>Sheet1!$CL$9</c:f>
              <c:strCache>
                <c:ptCount val="1"/>
                <c:pt idx="0">
                  <c:v>Total</c:v>
                </c:pt>
              </c:strCache>
            </c:strRef>
          </c:cat>
          <c:val>
            <c:numRef>
              <c:f>Sheet1!$CM$9</c:f>
              <c:numCache>
                <c:formatCode>General</c:formatCode>
                <c:ptCount val="1"/>
                <c:pt idx="0">
                  <c:v>145</c:v>
                </c:pt>
              </c:numCache>
            </c:numRef>
          </c:val>
          <c:extLst>
            <c:ext xmlns:c16="http://schemas.microsoft.com/office/drawing/2014/chart" uri="{C3380CC4-5D6E-409C-BE32-E72D297353CC}">
              <c16:uniqueId val="{00000001-F37C-4A72-8401-91C5358D8349}"/>
            </c:ext>
          </c:extLst>
        </c:ser>
        <c:dLbls>
          <c:showLegendKey val="0"/>
          <c:showVal val="0"/>
          <c:showCatName val="0"/>
          <c:showSerName val="0"/>
          <c:showPercent val="0"/>
          <c:showBubbleSize val="0"/>
        </c:dLbls>
        <c:gapWidth val="219"/>
        <c:overlap val="-27"/>
        <c:axId val="1107771840"/>
        <c:axId val="1107765184"/>
      </c:barChart>
      <c:catAx>
        <c:axId val="110777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65184"/>
        <c:crosses val="autoZero"/>
        <c:auto val="1"/>
        <c:lblAlgn val="ctr"/>
        <c:lblOffset val="100"/>
        <c:noMultiLvlLbl val="0"/>
      </c:catAx>
      <c:valAx>
        <c:axId val="110776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7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Sheet1!$AO$9</c:f>
              <c:strCache>
                <c:ptCount val="1"/>
                <c:pt idx="0">
                  <c:v>Sum of OrientationTestScore</c:v>
                </c:pt>
              </c:strCache>
            </c:strRef>
          </c:tx>
          <c:spPr>
            <a:solidFill>
              <a:schemeClr val="accent1"/>
            </a:solidFill>
            <a:ln>
              <a:noFill/>
            </a:ln>
            <a:effectLst/>
          </c:spPr>
          <c:invertIfNegative val="0"/>
          <c:cat>
            <c:strRef>
              <c:f>Sheet1!$AN$10:$AN$88</c:f>
              <c:strCache>
                <c:ptCount val="79"/>
                <c:pt idx="0">
                  <c:v>(blank)</c:v>
                </c:pt>
                <c:pt idx="1">
                  <c:v>Arhaan Khan</c:v>
                </c:pt>
                <c:pt idx="2">
                  <c:v>Manan Gupta</c:v>
                </c:pt>
                <c:pt idx="3">
                  <c:v>Satwik Sokey</c:v>
                </c:pt>
                <c:pt idx="4">
                  <c:v>Yash Jhanwar</c:v>
                </c:pt>
                <c:pt idx="5">
                  <c:v>Krishna Saini</c:v>
                </c:pt>
                <c:pt idx="6">
                  <c:v>Kartikey Sharma</c:v>
                </c:pt>
                <c:pt idx="7">
                  <c:v>Aman Soni</c:v>
                </c:pt>
                <c:pt idx="8">
                  <c:v>Akanksha Thakur</c:v>
                </c:pt>
                <c:pt idx="9">
                  <c:v>Ayush suthar</c:v>
                </c:pt>
                <c:pt idx="10">
                  <c:v>Pushpendra Kumar</c:v>
                </c:pt>
                <c:pt idx="11">
                  <c:v>Rahul Joshi</c:v>
                </c:pt>
                <c:pt idx="12">
                  <c:v>Bhagyashree patil</c:v>
                </c:pt>
                <c:pt idx="13">
                  <c:v>Navneet Kumar Dubey</c:v>
                </c:pt>
                <c:pt idx="14">
                  <c:v>Prerit Sharma</c:v>
                </c:pt>
                <c:pt idx="15">
                  <c:v>MATURI YASASWINI</c:v>
                </c:pt>
                <c:pt idx="16">
                  <c:v>Vansh Mathur</c:v>
                </c:pt>
                <c:pt idx="17">
                  <c:v>Arpan Banerjee</c:v>
                </c:pt>
                <c:pt idx="18">
                  <c:v>Abhay Kumar Singh</c:v>
                </c:pt>
                <c:pt idx="19">
                  <c:v>Aditya Singhal</c:v>
                </c:pt>
                <c:pt idx="20">
                  <c:v>Purvi Choure</c:v>
                </c:pt>
                <c:pt idx="21">
                  <c:v>Ajay Puri</c:v>
                </c:pt>
                <c:pt idx="22">
                  <c:v>Yash Jain</c:v>
                </c:pt>
                <c:pt idx="23">
                  <c:v>Madhur Gupta</c:v>
                </c:pt>
                <c:pt idx="24">
                  <c:v>shashank sharma</c:v>
                </c:pt>
                <c:pt idx="25">
                  <c:v>Lovish Dak</c:v>
                </c:pt>
                <c:pt idx="26">
                  <c:v>Sourabh Thanvi</c:v>
                </c:pt>
                <c:pt idx="27">
                  <c:v>Anmol Vijayvargiya</c:v>
                </c:pt>
                <c:pt idx="28">
                  <c:v>RONAK AGAL</c:v>
                </c:pt>
                <c:pt idx="29">
                  <c:v>Dhruv Vyas</c:v>
                </c:pt>
                <c:pt idx="30">
                  <c:v>Shubhansh garg</c:v>
                </c:pt>
                <c:pt idx="31">
                  <c:v>Piyush kumawat</c:v>
                </c:pt>
                <c:pt idx="32">
                  <c:v>TANMAY JAIN</c:v>
                </c:pt>
                <c:pt idx="33">
                  <c:v>Hrishikesh Tukaram Patil</c:v>
                </c:pt>
                <c:pt idx="34">
                  <c:v>Aditya Singh Shekhawat</c:v>
                </c:pt>
                <c:pt idx="35">
                  <c:v>Anany Bansal</c:v>
                </c:pt>
                <c:pt idx="36">
                  <c:v>AMISHA NAGIYA</c:v>
                </c:pt>
                <c:pt idx="37">
                  <c:v>Vishal Chaulagain Khatri</c:v>
                </c:pt>
                <c:pt idx="38">
                  <c:v>Asif Ali Sherani</c:v>
                </c:pt>
                <c:pt idx="39">
                  <c:v>Sarah Kumar Khandagale</c:v>
                </c:pt>
                <c:pt idx="40">
                  <c:v>Aryan Goyal</c:v>
                </c:pt>
                <c:pt idx="41">
                  <c:v>Mohit Kumawat</c:v>
                </c:pt>
                <c:pt idx="42">
                  <c:v>Raghav Pareek</c:v>
                </c:pt>
                <c:pt idx="43">
                  <c:v>Khushi</c:v>
                </c:pt>
                <c:pt idx="44">
                  <c:v>Divyangan</c:v>
                </c:pt>
                <c:pt idx="45">
                  <c:v>Kavya Sharma</c:v>
                </c:pt>
                <c:pt idx="46">
                  <c:v>Daksh Bansal</c:v>
                </c:pt>
                <c:pt idx="47">
                  <c:v>Yash Desai</c:v>
                </c:pt>
                <c:pt idx="48">
                  <c:v>Sangam dhaker</c:v>
                </c:pt>
                <c:pt idx="49">
                  <c:v>Roshan Raj</c:v>
                </c:pt>
                <c:pt idx="50">
                  <c:v>Prit Anand</c:v>
                </c:pt>
                <c:pt idx="51">
                  <c:v>Tejender Veer Singh Shekhawat</c:v>
                </c:pt>
                <c:pt idx="52">
                  <c:v>Ashutosh Verma</c:v>
                </c:pt>
                <c:pt idx="53">
                  <c:v>Shivani Jadaun</c:v>
                </c:pt>
                <c:pt idx="54">
                  <c:v>Devendra Singh</c:v>
                </c:pt>
                <c:pt idx="55">
                  <c:v>Yuvraj Gupta</c:v>
                </c:pt>
                <c:pt idx="56">
                  <c:v>Sumit udar</c:v>
                </c:pt>
                <c:pt idx="57">
                  <c:v>Nilesh Vijay</c:v>
                </c:pt>
                <c:pt idx="58">
                  <c:v>Poojitha Koduganti</c:v>
                </c:pt>
                <c:pt idx="59">
                  <c:v>Aishwarya Jaiswal</c:v>
                </c:pt>
                <c:pt idx="60">
                  <c:v>Akhilesh Kumar Patel</c:v>
                </c:pt>
                <c:pt idx="61">
                  <c:v>Parul Meena</c:v>
                </c:pt>
                <c:pt idx="62">
                  <c:v>Goutam Meena</c:v>
                </c:pt>
                <c:pt idx="63">
                  <c:v>Shikhar Tiwari</c:v>
                </c:pt>
                <c:pt idx="64">
                  <c:v>Jatin Ajay Sharma</c:v>
                </c:pt>
                <c:pt idx="65">
                  <c:v>Anuj Kumar</c:v>
                </c:pt>
                <c:pt idx="66">
                  <c:v>Khushi Jasuja</c:v>
                </c:pt>
                <c:pt idx="67">
                  <c:v>PRANAV KUMAR PANDEY</c:v>
                </c:pt>
                <c:pt idx="68">
                  <c:v>Yashika</c:v>
                </c:pt>
                <c:pt idx="69">
                  <c:v>Rabin Sunuwar</c:v>
                </c:pt>
                <c:pt idx="70">
                  <c:v>Sparsh Garg</c:v>
                </c:pt>
                <c:pt idx="71">
                  <c:v>Rajeev Khokar</c:v>
                </c:pt>
                <c:pt idx="72">
                  <c:v>Aarif Khan</c:v>
                </c:pt>
                <c:pt idx="73">
                  <c:v>Vaidik Asawa</c:v>
                </c:pt>
                <c:pt idx="74">
                  <c:v>Parth Sharma</c:v>
                </c:pt>
                <c:pt idx="75">
                  <c:v>Kushal Nwalia</c:v>
                </c:pt>
                <c:pt idx="76">
                  <c:v>Dikshant Makwana</c:v>
                </c:pt>
                <c:pt idx="77">
                  <c:v>Manish khatod</c:v>
                </c:pt>
                <c:pt idx="78">
                  <c:v>Akash Thorat</c:v>
                </c:pt>
              </c:strCache>
            </c:strRef>
          </c:cat>
          <c:val>
            <c:numRef>
              <c:f>Sheet1!$AO$10:$AO$88</c:f>
              <c:numCache>
                <c:formatCode>General</c:formatCode>
                <c:ptCount val="79"/>
                <c:pt idx="0">
                  <c:v>21</c:v>
                </c:pt>
                <c:pt idx="1">
                  <c:v>17</c:v>
                </c:pt>
                <c:pt idx="2">
                  <c:v>16</c:v>
                </c:pt>
                <c:pt idx="3">
                  <c:v>16</c:v>
                </c:pt>
                <c:pt idx="4">
                  <c:v>15</c:v>
                </c:pt>
                <c:pt idx="5">
                  <c:v>15</c:v>
                </c:pt>
                <c:pt idx="6">
                  <c:v>15</c:v>
                </c:pt>
                <c:pt idx="7">
                  <c:v>14</c:v>
                </c:pt>
                <c:pt idx="8">
                  <c:v>14</c:v>
                </c:pt>
                <c:pt idx="9">
                  <c:v>14</c:v>
                </c:pt>
                <c:pt idx="10">
                  <c:v>14</c:v>
                </c:pt>
                <c:pt idx="11">
                  <c:v>13</c:v>
                </c:pt>
                <c:pt idx="12">
                  <c:v>13</c:v>
                </c:pt>
                <c:pt idx="13">
                  <c:v>13</c:v>
                </c:pt>
                <c:pt idx="14">
                  <c:v>12</c:v>
                </c:pt>
                <c:pt idx="15">
                  <c:v>12</c:v>
                </c:pt>
                <c:pt idx="16">
                  <c:v>12</c:v>
                </c:pt>
                <c:pt idx="17">
                  <c:v>12</c:v>
                </c:pt>
                <c:pt idx="18">
                  <c:v>12</c:v>
                </c:pt>
                <c:pt idx="19">
                  <c:v>12</c:v>
                </c:pt>
                <c:pt idx="20">
                  <c:v>12</c:v>
                </c:pt>
                <c:pt idx="21">
                  <c:v>12</c:v>
                </c:pt>
                <c:pt idx="22">
                  <c:v>12</c:v>
                </c:pt>
                <c:pt idx="23">
                  <c:v>12</c:v>
                </c:pt>
                <c:pt idx="24">
                  <c:v>11</c:v>
                </c:pt>
                <c:pt idx="25">
                  <c:v>11</c:v>
                </c:pt>
                <c:pt idx="26">
                  <c:v>11</c:v>
                </c:pt>
                <c:pt idx="27">
                  <c:v>11</c:v>
                </c:pt>
                <c:pt idx="28">
                  <c:v>11</c:v>
                </c:pt>
                <c:pt idx="29">
                  <c:v>11</c:v>
                </c:pt>
                <c:pt idx="30">
                  <c:v>11</c:v>
                </c:pt>
                <c:pt idx="31">
                  <c:v>11</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9</c:v>
                </c:pt>
                <c:pt idx="46">
                  <c:v>9</c:v>
                </c:pt>
                <c:pt idx="47">
                  <c:v>9</c:v>
                </c:pt>
                <c:pt idx="48">
                  <c:v>9</c:v>
                </c:pt>
                <c:pt idx="49">
                  <c:v>9</c:v>
                </c:pt>
                <c:pt idx="50">
                  <c:v>9</c:v>
                </c:pt>
                <c:pt idx="51">
                  <c:v>9</c:v>
                </c:pt>
                <c:pt idx="52">
                  <c:v>9</c:v>
                </c:pt>
                <c:pt idx="53">
                  <c:v>9</c:v>
                </c:pt>
                <c:pt idx="54">
                  <c:v>9</c:v>
                </c:pt>
                <c:pt idx="55">
                  <c:v>8</c:v>
                </c:pt>
                <c:pt idx="56">
                  <c:v>8</c:v>
                </c:pt>
                <c:pt idx="57">
                  <c:v>8</c:v>
                </c:pt>
                <c:pt idx="58">
                  <c:v>8</c:v>
                </c:pt>
                <c:pt idx="59">
                  <c:v>8</c:v>
                </c:pt>
                <c:pt idx="60">
                  <c:v>8</c:v>
                </c:pt>
                <c:pt idx="61">
                  <c:v>8</c:v>
                </c:pt>
                <c:pt idx="62">
                  <c:v>7</c:v>
                </c:pt>
                <c:pt idx="63">
                  <c:v>7</c:v>
                </c:pt>
                <c:pt idx="64">
                  <c:v>7</c:v>
                </c:pt>
                <c:pt idx="65">
                  <c:v>7</c:v>
                </c:pt>
                <c:pt idx="66">
                  <c:v>7</c:v>
                </c:pt>
                <c:pt idx="67">
                  <c:v>7</c:v>
                </c:pt>
                <c:pt idx="68">
                  <c:v>7</c:v>
                </c:pt>
                <c:pt idx="69">
                  <c:v>6</c:v>
                </c:pt>
                <c:pt idx="70">
                  <c:v>6</c:v>
                </c:pt>
                <c:pt idx="71">
                  <c:v>6</c:v>
                </c:pt>
                <c:pt idx="72">
                  <c:v>6</c:v>
                </c:pt>
                <c:pt idx="73">
                  <c:v>6</c:v>
                </c:pt>
                <c:pt idx="74">
                  <c:v>6</c:v>
                </c:pt>
                <c:pt idx="75">
                  <c:v>6</c:v>
                </c:pt>
                <c:pt idx="76">
                  <c:v>5</c:v>
                </c:pt>
                <c:pt idx="77">
                  <c:v>4</c:v>
                </c:pt>
                <c:pt idx="78">
                  <c:v>4</c:v>
                </c:pt>
              </c:numCache>
            </c:numRef>
          </c:val>
          <c:extLst>
            <c:ext xmlns:c16="http://schemas.microsoft.com/office/drawing/2014/chart" uri="{C3380CC4-5D6E-409C-BE32-E72D297353CC}">
              <c16:uniqueId val="{00000000-DCA8-42EC-9E2C-B52083F8EF1D}"/>
            </c:ext>
          </c:extLst>
        </c:ser>
        <c:dLbls>
          <c:showLegendKey val="0"/>
          <c:showVal val="0"/>
          <c:showCatName val="0"/>
          <c:showSerName val="0"/>
          <c:showPercent val="0"/>
          <c:showBubbleSize val="0"/>
        </c:dLbls>
        <c:gapWidth val="219"/>
        <c:axId val="341171664"/>
        <c:axId val="341165424"/>
      </c:barChart>
      <c:lineChart>
        <c:grouping val="standard"/>
        <c:varyColors val="0"/>
        <c:ser>
          <c:idx val="1"/>
          <c:order val="1"/>
          <c:tx>
            <c:strRef>
              <c:f>Sheet1!$AP$9</c:f>
              <c:strCache>
                <c:ptCount val="1"/>
                <c:pt idx="0">
                  <c:v>Average Orientation Score</c:v>
                </c:pt>
              </c:strCache>
            </c:strRef>
          </c:tx>
          <c:spPr>
            <a:ln w="28575" cap="rnd">
              <a:solidFill>
                <a:schemeClr val="accent2"/>
              </a:solidFill>
              <a:round/>
            </a:ln>
            <a:effectLst/>
          </c:spPr>
          <c:marker>
            <c:symbol val="none"/>
          </c:marker>
          <c:cat>
            <c:strRef>
              <c:f>Sheet1!$AN$10:$AN$88</c:f>
              <c:strCache>
                <c:ptCount val="79"/>
                <c:pt idx="0">
                  <c:v>(blank)</c:v>
                </c:pt>
                <c:pt idx="1">
                  <c:v>Arhaan Khan</c:v>
                </c:pt>
                <c:pt idx="2">
                  <c:v>Manan Gupta</c:v>
                </c:pt>
                <c:pt idx="3">
                  <c:v>Satwik Sokey</c:v>
                </c:pt>
                <c:pt idx="4">
                  <c:v>Yash Jhanwar</c:v>
                </c:pt>
                <c:pt idx="5">
                  <c:v>Krishna Saini</c:v>
                </c:pt>
                <c:pt idx="6">
                  <c:v>Kartikey Sharma</c:v>
                </c:pt>
                <c:pt idx="7">
                  <c:v>Aman Soni</c:v>
                </c:pt>
                <c:pt idx="8">
                  <c:v>Akanksha Thakur</c:v>
                </c:pt>
                <c:pt idx="9">
                  <c:v>Ayush suthar</c:v>
                </c:pt>
                <c:pt idx="10">
                  <c:v>Pushpendra Kumar</c:v>
                </c:pt>
                <c:pt idx="11">
                  <c:v>Rahul Joshi</c:v>
                </c:pt>
                <c:pt idx="12">
                  <c:v>Bhagyashree patil</c:v>
                </c:pt>
                <c:pt idx="13">
                  <c:v>Navneet Kumar Dubey</c:v>
                </c:pt>
                <c:pt idx="14">
                  <c:v>Prerit Sharma</c:v>
                </c:pt>
                <c:pt idx="15">
                  <c:v>MATURI YASASWINI</c:v>
                </c:pt>
                <c:pt idx="16">
                  <c:v>Vansh Mathur</c:v>
                </c:pt>
                <c:pt idx="17">
                  <c:v>Arpan Banerjee</c:v>
                </c:pt>
                <c:pt idx="18">
                  <c:v>Abhay Kumar Singh</c:v>
                </c:pt>
                <c:pt idx="19">
                  <c:v>Aditya Singhal</c:v>
                </c:pt>
                <c:pt idx="20">
                  <c:v>Purvi Choure</c:v>
                </c:pt>
                <c:pt idx="21">
                  <c:v>Ajay Puri</c:v>
                </c:pt>
                <c:pt idx="22">
                  <c:v>Yash Jain</c:v>
                </c:pt>
                <c:pt idx="23">
                  <c:v>Madhur Gupta</c:v>
                </c:pt>
                <c:pt idx="24">
                  <c:v>shashank sharma</c:v>
                </c:pt>
                <c:pt idx="25">
                  <c:v>Lovish Dak</c:v>
                </c:pt>
                <c:pt idx="26">
                  <c:v>Sourabh Thanvi</c:v>
                </c:pt>
                <c:pt idx="27">
                  <c:v>Anmol Vijayvargiya</c:v>
                </c:pt>
                <c:pt idx="28">
                  <c:v>RONAK AGAL</c:v>
                </c:pt>
                <c:pt idx="29">
                  <c:v>Dhruv Vyas</c:v>
                </c:pt>
                <c:pt idx="30">
                  <c:v>Shubhansh garg</c:v>
                </c:pt>
                <c:pt idx="31">
                  <c:v>Piyush kumawat</c:v>
                </c:pt>
                <c:pt idx="32">
                  <c:v>TANMAY JAIN</c:v>
                </c:pt>
                <c:pt idx="33">
                  <c:v>Hrishikesh Tukaram Patil</c:v>
                </c:pt>
                <c:pt idx="34">
                  <c:v>Aditya Singh Shekhawat</c:v>
                </c:pt>
                <c:pt idx="35">
                  <c:v>Anany Bansal</c:v>
                </c:pt>
                <c:pt idx="36">
                  <c:v>AMISHA NAGIYA</c:v>
                </c:pt>
                <c:pt idx="37">
                  <c:v>Vishal Chaulagain Khatri</c:v>
                </c:pt>
                <c:pt idx="38">
                  <c:v>Asif Ali Sherani</c:v>
                </c:pt>
                <c:pt idx="39">
                  <c:v>Sarah Kumar Khandagale</c:v>
                </c:pt>
                <c:pt idx="40">
                  <c:v>Aryan Goyal</c:v>
                </c:pt>
                <c:pt idx="41">
                  <c:v>Mohit Kumawat</c:v>
                </c:pt>
                <c:pt idx="42">
                  <c:v>Raghav Pareek</c:v>
                </c:pt>
                <c:pt idx="43">
                  <c:v>Khushi</c:v>
                </c:pt>
                <c:pt idx="44">
                  <c:v>Divyangan</c:v>
                </c:pt>
                <c:pt idx="45">
                  <c:v>Kavya Sharma</c:v>
                </c:pt>
                <c:pt idx="46">
                  <c:v>Daksh Bansal</c:v>
                </c:pt>
                <c:pt idx="47">
                  <c:v>Yash Desai</c:v>
                </c:pt>
                <c:pt idx="48">
                  <c:v>Sangam dhaker</c:v>
                </c:pt>
                <c:pt idx="49">
                  <c:v>Roshan Raj</c:v>
                </c:pt>
                <c:pt idx="50">
                  <c:v>Prit Anand</c:v>
                </c:pt>
                <c:pt idx="51">
                  <c:v>Tejender Veer Singh Shekhawat</c:v>
                </c:pt>
                <c:pt idx="52">
                  <c:v>Ashutosh Verma</c:v>
                </c:pt>
                <c:pt idx="53">
                  <c:v>Shivani Jadaun</c:v>
                </c:pt>
                <c:pt idx="54">
                  <c:v>Devendra Singh</c:v>
                </c:pt>
                <c:pt idx="55">
                  <c:v>Yuvraj Gupta</c:v>
                </c:pt>
                <c:pt idx="56">
                  <c:v>Sumit udar</c:v>
                </c:pt>
                <c:pt idx="57">
                  <c:v>Nilesh Vijay</c:v>
                </c:pt>
                <c:pt idx="58">
                  <c:v>Poojitha Koduganti</c:v>
                </c:pt>
                <c:pt idx="59">
                  <c:v>Aishwarya Jaiswal</c:v>
                </c:pt>
                <c:pt idx="60">
                  <c:v>Akhilesh Kumar Patel</c:v>
                </c:pt>
                <c:pt idx="61">
                  <c:v>Parul Meena</c:v>
                </c:pt>
                <c:pt idx="62">
                  <c:v>Goutam Meena</c:v>
                </c:pt>
                <c:pt idx="63">
                  <c:v>Shikhar Tiwari</c:v>
                </c:pt>
                <c:pt idx="64">
                  <c:v>Jatin Ajay Sharma</c:v>
                </c:pt>
                <c:pt idx="65">
                  <c:v>Anuj Kumar</c:v>
                </c:pt>
                <c:pt idx="66">
                  <c:v>Khushi Jasuja</c:v>
                </c:pt>
                <c:pt idx="67">
                  <c:v>PRANAV KUMAR PANDEY</c:v>
                </c:pt>
                <c:pt idx="68">
                  <c:v>Yashika</c:v>
                </c:pt>
                <c:pt idx="69">
                  <c:v>Rabin Sunuwar</c:v>
                </c:pt>
                <c:pt idx="70">
                  <c:v>Sparsh Garg</c:v>
                </c:pt>
                <c:pt idx="71">
                  <c:v>Rajeev Khokar</c:v>
                </c:pt>
                <c:pt idx="72">
                  <c:v>Aarif Khan</c:v>
                </c:pt>
                <c:pt idx="73">
                  <c:v>Vaidik Asawa</c:v>
                </c:pt>
                <c:pt idx="74">
                  <c:v>Parth Sharma</c:v>
                </c:pt>
                <c:pt idx="75">
                  <c:v>Kushal Nwalia</c:v>
                </c:pt>
                <c:pt idx="76">
                  <c:v>Dikshant Makwana</c:v>
                </c:pt>
                <c:pt idx="77">
                  <c:v>Manish khatod</c:v>
                </c:pt>
                <c:pt idx="78">
                  <c:v>Akash Thorat</c:v>
                </c:pt>
              </c:strCache>
            </c:strRef>
          </c:cat>
          <c:val>
            <c:numRef>
              <c:f>Sheet1!$AP$10:$AP$88</c:f>
              <c:numCache>
                <c:formatCode>0</c:formatCode>
                <c:ptCount val="79"/>
                <c:pt idx="0">
                  <c:v>10.164556962025317</c:v>
                </c:pt>
                <c:pt idx="1">
                  <c:v>10.164556962025317</c:v>
                </c:pt>
                <c:pt idx="2">
                  <c:v>10.164556962025317</c:v>
                </c:pt>
                <c:pt idx="3">
                  <c:v>10.164556962025317</c:v>
                </c:pt>
                <c:pt idx="4">
                  <c:v>10.164556962025317</c:v>
                </c:pt>
                <c:pt idx="5">
                  <c:v>10.164556962025317</c:v>
                </c:pt>
                <c:pt idx="6">
                  <c:v>10.164556962025317</c:v>
                </c:pt>
                <c:pt idx="7">
                  <c:v>10.164556962025317</c:v>
                </c:pt>
                <c:pt idx="8">
                  <c:v>10.164556962025317</c:v>
                </c:pt>
                <c:pt idx="9">
                  <c:v>10.164556962025317</c:v>
                </c:pt>
                <c:pt idx="10">
                  <c:v>10.164556962025317</c:v>
                </c:pt>
                <c:pt idx="11">
                  <c:v>10.164556962025317</c:v>
                </c:pt>
                <c:pt idx="12">
                  <c:v>10.164556962025317</c:v>
                </c:pt>
                <c:pt idx="13">
                  <c:v>10.164556962025317</c:v>
                </c:pt>
                <c:pt idx="14">
                  <c:v>10.164556962025317</c:v>
                </c:pt>
                <c:pt idx="15">
                  <c:v>10.164556962025317</c:v>
                </c:pt>
                <c:pt idx="16">
                  <c:v>10.164556962025317</c:v>
                </c:pt>
                <c:pt idx="17">
                  <c:v>10.164556962025317</c:v>
                </c:pt>
                <c:pt idx="18">
                  <c:v>10.164556962025317</c:v>
                </c:pt>
                <c:pt idx="19">
                  <c:v>10.164556962025317</c:v>
                </c:pt>
                <c:pt idx="20">
                  <c:v>10.164556962025317</c:v>
                </c:pt>
                <c:pt idx="21">
                  <c:v>10.164556962025317</c:v>
                </c:pt>
                <c:pt idx="22">
                  <c:v>10.164556962025317</c:v>
                </c:pt>
                <c:pt idx="23">
                  <c:v>10.164556962025317</c:v>
                </c:pt>
                <c:pt idx="24">
                  <c:v>10.164556962025317</c:v>
                </c:pt>
                <c:pt idx="25">
                  <c:v>10.164556962025317</c:v>
                </c:pt>
                <c:pt idx="26">
                  <c:v>10.164556962025317</c:v>
                </c:pt>
                <c:pt idx="27">
                  <c:v>10.164556962025317</c:v>
                </c:pt>
                <c:pt idx="28">
                  <c:v>10.164556962025317</c:v>
                </c:pt>
                <c:pt idx="29">
                  <c:v>10.164556962025317</c:v>
                </c:pt>
                <c:pt idx="30">
                  <c:v>10.164556962025317</c:v>
                </c:pt>
                <c:pt idx="31">
                  <c:v>10.164556962025317</c:v>
                </c:pt>
                <c:pt idx="32">
                  <c:v>10.164556962025317</c:v>
                </c:pt>
                <c:pt idx="33">
                  <c:v>10.164556962025317</c:v>
                </c:pt>
                <c:pt idx="34">
                  <c:v>10.164556962025317</c:v>
                </c:pt>
                <c:pt idx="35">
                  <c:v>10.164556962025317</c:v>
                </c:pt>
                <c:pt idx="36">
                  <c:v>10.164556962025317</c:v>
                </c:pt>
                <c:pt idx="37">
                  <c:v>10.164556962025317</c:v>
                </c:pt>
                <c:pt idx="38">
                  <c:v>10.164556962025317</c:v>
                </c:pt>
                <c:pt idx="39">
                  <c:v>10.164556962025317</c:v>
                </c:pt>
                <c:pt idx="40">
                  <c:v>10.164556962025317</c:v>
                </c:pt>
                <c:pt idx="41">
                  <c:v>10.164556962025317</c:v>
                </c:pt>
                <c:pt idx="42">
                  <c:v>10.164556962025317</c:v>
                </c:pt>
                <c:pt idx="43">
                  <c:v>10.164556962025317</c:v>
                </c:pt>
                <c:pt idx="44">
                  <c:v>10.164556962025317</c:v>
                </c:pt>
                <c:pt idx="45">
                  <c:v>10.164556962025317</c:v>
                </c:pt>
                <c:pt idx="46">
                  <c:v>10.164556962025317</c:v>
                </c:pt>
                <c:pt idx="47">
                  <c:v>10.164556962025317</c:v>
                </c:pt>
                <c:pt idx="48">
                  <c:v>10.164556962025317</c:v>
                </c:pt>
                <c:pt idx="49">
                  <c:v>10.164556962025317</c:v>
                </c:pt>
                <c:pt idx="50">
                  <c:v>10.164556962025317</c:v>
                </c:pt>
                <c:pt idx="51">
                  <c:v>10.164556962025317</c:v>
                </c:pt>
                <c:pt idx="52">
                  <c:v>10.164556962025317</c:v>
                </c:pt>
                <c:pt idx="53">
                  <c:v>10.164556962025317</c:v>
                </c:pt>
                <c:pt idx="54">
                  <c:v>10.164556962025317</c:v>
                </c:pt>
                <c:pt idx="55">
                  <c:v>10.164556962025317</c:v>
                </c:pt>
                <c:pt idx="56">
                  <c:v>10.164556962025317</c:v>
                </c:pt>
                <c:pt idx="57">
                  <c:v>10.164556962025317</c:v>
                </c:pt>
                <c:pt idx="58">
                  <c:v>10.164556962025317</c:v>
                </c:pt>
                <c:pt idx="59">
                  <c:v>10.164556962025317</c:v>
                </c:pt>
                <c:pt idx="60">
                  <c:v>10.164556962025317</c:v>
                </c:pt>
                <c:pt idx="61">
                  <c:v>10.164556962025317</c:v>
                </c:pt>
                <c:pt idx="62">
                  <c:v>10.164556962025317</c:v>
                </c:pt>
                <c:pt idx="63">
                  <c:v>10.164556962025317</c:v>
                </c:pt>
                <c:pt idx="64">
                  <c:v>10.164556962025317</c:v>
                </c:pt>
                <c:pt idx="65">
                  <c:v>10.164556962025317</c:v>
                </c:pt>
                <c:pt idx="66">
                  <c:v>10.164556962025317</c:v>
                </c:pt>
                <c:pt idx="67">
                  <c:v>10.164556962025317</c:v>
                </c:pt>
                <c:pt idx="68">
                  <c:v>10.164556962025317</c:v>
                </c:pt>
                <c:pt idx="69">
                  <c:v>10.164556962025317</c:v>
                </c:pt>
                <c:pt idx="70">
                  <c:v>10.164556962025317</c:v>
                </c:pt>
                <c:pt idx="71">
                  <c:v>10.164556962025317</c:v>
                </c:pt>
                <c:pt idx="72">
                  <c:v>10.164556962025317</c:v>
                </c:pt>
                <c:pt idx="73">
                  <c:v>10.164556962025317</c:v>
                </c:pt>
                <c:pt idx="74">
                  <c:v>10.164556962025317</c:v>
                </c:pt>
                <c:pt idx="75">
                  <c:v>10.164556962025317</c:v>
                </c:pt>
                <c:pt idx="76">
                  <c:v>10.164556962025317</c:v>
                </c:pt>
                <c:pt idx="77">
                  <c:v>10.164556962025317</c:v>
                </c:pt>
                <c:pt idx="78">
                  <c:v>10.164556962025317</c:v>
                </c:pt>
              </c:numCache>
            </c:numRef>
          </c:val>
          <c:smooth val="0"/>
          <c:extLst>
            <c:ext xmlns:c16="http://schemas.microsoft.com/office/drawing/2014/chart" uri="{C3380CC4-5D6E-409C-BE32-E72D297353CC}">
              <c16:uniqueId val="{00000001-DCA8-42EC-9E2C-B52083F8EF1D}"/>
            </c:ext>
          </c:extLst>
        </c:ser>
        <c:dLbls>
          <c:showLegendKey val="0"/>
          <c:showVal val="0"/>
          <c:showCatName val="0"/>
          <c:showSerName val="0"/>
          <c:showPercent val="0"/>
          <c:showBubbleSize val="0"/>
        </c:dLbls>
        <c:marker val="1"/>
        <c:smooth val="0"/>
        <c:axId val="341171664"/>
        <c:axId val="341165424"/>
      </c:lineChart>
      <c:catAx>
        <c:axId val="341171664"/>
        <c:scaling>
          <c:orientation val="minMax"/>
        </c:scaling>
        <c:delete val="1"/>
        <c:axPos val="b"/>
        <c:numFmt formatCode="General" sourceLinked="1"/>
        <c:majorTickMark val="none"/>
        <c:minorTickMark val="none"/>
        <c:tickLblPos val="nextTo"/>
        <c:crossAx val="341165424"/>
        <c:crosses val="autoZero"/>
        <c:auto val="1"/>
        <c:lblAlgn val="ctr"/>
        <c:lblOffset val="100"/>
        <c:noMultiLvlLbl val="0"/>
      </c:catAx>
      <c:valAx>
        <c:axId val="341165424"/>
        <c:scaling>
          <c:orientation val="minMax"/>
        </c:scaling>
        <c:delete val="1"/>
        <c:axPos val="l"/>
        <c:numFmt formatCode="General" sourceLinked="1"/>
        <c:majorTickMark val="none"/>
        <c:minorTickMark val="none"/>
        <c:tickLblPos val="nextTo"/>
        <c:crossAx val="34117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[DataPlay Dashboard.xlsx]Sheet1!PivotTable4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Sheet1!$BG$5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Sheet1!$BF$6:$BF$10</c:f>
              <c:strCache>
                <c:ptCount val="4"/>
                <c:pt idx="0">
                  <c:v>Not Applicable</c:v>
                </c:pt>
                <c:pt idx="1">
                  <c:v>&lt; 5 LPA</c:v>
                </c:pt>
                <c:pt idx="2">
                  <c:v>5 - 8 LPA</c:v>
                </c:pt>
                <c:pt idx="3">
                  <c:v>&gt; 8 LPA</c:v>
                </c:pt>
              </c:strCache>
            </c:strRef>
          </c:cat>
          <c:val>
            <c:numRef>
              <c:f>Sheet1!$BG$6:$BG$10</c:f>
              <c:numCache>
                <c:formatCode>General</c:formatCode>
                <c:ptCount val="4"/>
                <c:pt idx="0">
                  <c:v>188</c:v>
                </c:pt>
                <c:pt idx="1">
                  <c:v>30</c:v>
                </c:pt>
                <c:pt idx="2">
                  <c:v>8</c:v>
                </c:pt>
                <c:pt idx="3">
                  <c:v>1</c:v>
                </c:pt>
              </c:numCache>
            </c:numRef>
          </c:val>
          <c:extLst>
            <c:ext xmlns:c16="http://schemas.microsoft.com/office/drawing/2014/chart" uri="{C3380CC4-5D6E-409C-BE32-E72D297353CC}">
              <c16:uniqueId val="{00000000-1DFB-4BCF-A0BF-08C79AE30510}"/>
            </c:ext>
          </c:extLst>
        </c:ser>
        <c:dLbls>
          <c:dLblPos val="outEnd"/>
          <c:showLegendKey val="0"/>
          <c:showVal val="1"/>
          <c:showCatName val="0"/>
          <c:showSerName val="0"/>
          <c:showPercent val="0"/>
          <c:showBubbleSize val="0"/>
        </c:dLbls>
        <c:gapWidth val="219"/>
        <c:overlap val="-27"/>
        <c:axId val="2130052703"/>
        <c:axId val="2130053951"/>
      </c:barChart>
      <c:catAx>
        <c:axId val="213005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053951"/>
        <c:crosses val="autoZero"/>
        <c:auto val="1"/>
        <c:lblAlgn val="ctr"/>
        <c:lblOffset val="100"/>
        <c:noMultiLvlLbl val="0"/>
      </c:catAx>
      <c:valAx>
        <c:axId val="2130053951"/>
        <c:scaling>
          <c:orientation val="minMax"/>
        </c:scaling>
        <c:delete val="1"/>
        <c:axPos val="l"/>
        <c:numFmt formatCode="General" sourceLinked="1"/>
        <c:majorTickMark val="none"/>
        <c:minorTickMark val="none"/>
        <c:tickLblPos val="nextTo"/>
        <c:crossAx val="213005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image" Target="../media/image2.png"/><Relationship Id="rId12"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image" Target="../media/image1.png"/><Relationship Id="rId6" Type="http://schemas.openxmlformats.org/officeDocument/2006/relationships/chart" Target="../charts/chart20.xml"/><Relationship Id="rId11" Type="http://schemas.openxmlformats.org/officeDocument/2006/relationships/image" Target="../media/image6.png"/><Relationship Id="rId5" Type="http://schemas.openxmlformats.org/officeDocument/2006/relationships/chart" Target="../charts/chart19.xml"/><Relationship Id="rId10" Type="http://schemas.openxmlformats.org/officeDocument/2006/relationships/image" Target="../media/image5.png"/><Relationship Id="rId4" Type="http://schemas.openxmlformats.org/officeDocument/2006/relationships/chart" Target="../charts/chart18.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25</xdr:col>
      <xdr:colOff>946304</xdr:colOff>
      <xdr:row>8</xdr:row>
      <xdr:rowOff>102254</xdr:rowOff>
    </xdr:from>
    <xdr:to>
      <xdr:col>32</xdr:col>
      <xdr:colOff>75354</xdr:colOff>
      <xdr:row>23</xdr:row>
      <xdr:rowOff>102254</xdr:rowOff>
    </xdr:to>
    <xdr:graphicFrame macro="">
      <xdr:nvGraphicFramePr>
        <xdr:cNvPr id="10" name="Chart 9">
          <a:extLst>
            <a:ext uri="{FF2B5EF4-FFF2-40B4-BE49-F238E27FC236}">
              <a16:creationId xmlns:a16="http://schemas.microsoft.com/office/drawing/2014/main" id="{B10796FB-E6C5-42BA-B85C-ED698EF5A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519429</xdr:colOff>
      <xdr:row>7</xdr:row>
      <xdr:rowOff>100693</xdr:rowOff>
    </xdr:from>
    <xdr:to>
      <xdr:col>17</xdr:col>
      <xdr:colOff>273126</xdr:colOff>
      <xdr:row>22</xdr:row>
      <xdr:rowOff>76641</xdr:rowOff>
    </xdr:to>
    <xdr:graphicFrame macro="">
      <xdr:nvGraphicFramePr>
        <xdr:cNvPr id="2" name="Chart 1">
          <a:extLst>
            <a:ext uri="{FF2B5EF4-FFF2-40B4-BE49-F238E27FC236}">
              <a16:creationId xmlns:a16="http://schemas.microsoft.com/office/drawing/2014/main" id="{B90A50E5-1273-4545-A901-06D7165C5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56</xdr:col>
      <xdr:colOff>1202343</xdr:colOff>
      <xdr:row>12</xdr:row>
      <xdr:rowOff>9930</xdr:rowOff>
    </xdr:from>
    <xdr:to>
      <xdr:col>60</xdr:col>
      <xdr:colOff>1002222</xdr:colOff>
      <xdr:row>26</xdr:row>
      <xdr:rowOff>166948</xdr:rowOff>
    </xdr:to>
    <xdr:graphicFrame macro="">
      <xdr:nvGraphicFramePr>
        <xdr:cNvPr id="5" name="Chart 4">
          <a:extLst>
            <a:ext uri="{FF2B5EF4-FFF2-40B4-BE49-F238E27FC236}">
              <a16:creationId xmlns:a16="http://schemas.microsoft.com/office/drawing/2014/main" id="{21316AE1-6FC0-4F23-94AA-23AF3AC61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311439</xdr:colOff>
      <xdr:row>22</xdr:row>
      <xdr:rowOff>160397</xdr:rowOff>
    </xdr:from>
    <xdr:to>
      <xdr:col>20</xdr:col>
      <xdr:colOff>306913</xdr:colOff>
      <xdr:row>44</xdr:row>
      <xdr:rowOff>143195</xdr:rowOff>
    </xdr:to>
    <mc:AlternateContent xmlns:mc="http://schemas.openxmlformats.org/markup-compatibility/2006" xmlns:a14="http://schemas.microsoft.com/office/drawing/2010/main">
      <mc:Choice Requires="a14">
        <xdr:graphicFrame macro="">
          <xdr:nvGraphicFramePr>
            <xdr:cNvPr id="8" name="Year of graduation completion">
              <a:extLst>
                <a:ext uri="{FF2B5EF4-FFF2-40B4-BE49-F238E27FC236}">
                  <a16:creationId xmlns:a16="http://schemas.microsoft.com/office/drawing/2014/main" id="{69EC0715-8B84-4163-A904-4E0B6BC31DB4}"/>
                </a:ext>
              </a:extLst>
            </xdr:cNvPr>
            <xdr:cNvGraphicFramePr/>
          </xdr:nvGraphicFramePr>
          <xdr:xfrm>
            <a:off x="0" y="0"/>
            <a:ext cx="0" cy="0"/>
          </xdr:xfrm>
          <a:graphic>
            <a:graphicData uri="http://schemas.microsoft.com/office/drawing/2010/slicer">
              <sle:slicer xmlns:sle="http://schemas.microsoft.com/office/drawing/2010/slicer" name="Year of graduation completion"/>
            </a:graphicData>
          </a:graphic>
        </xdr:graphicFrame>
      </mc:Choice>
      <mc:Fallback xmlns="">
        <xdr:sp macro="" textlink="">
          <xdr:nvSpPr>
            <xdr:cNvPr id="0" name=""/>
            <xdr:cNvSpPr>
              <a:spLocks noTextEdit="1"/>
            </xdr:cNvSpPr>
          </xdr:nvSpPr>
          <xdr:spPr>
            <a:xfrm>
              <a:off x="17311659" y="4183757"/>
              <a:ext cx="1824274" cy="4021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51</xdr:col>
      <xdr:colOff>807720</xdr:colOff>
      <xdr:row>19</xdr:row>
      <xdr:rowOff>95250</xdr:rowOff>
    </xdr:from>
    <xdr:to>
      <xdr:col>54</xdr:col>
      <xdr:colOff>525780</xdr:colOff>
      <xdr:row>33</xdr:row>
      <xdr:rowOff>129540</xdr:rowOff>
    </xdr:to>
    <xdr:graphicFrame macro="">
      <xdr:nvGraphicFramePr>
        <xdr:cNvPr id="12" name="Chart 11">
          <a:extLst>
            <a:ext uri="{FF2B5EF4-FFF2-40B4-BE49-F238E27FC236}">
              <a16:creationId xmlns:a16="http://schemas.microsoft.com/office/drawing/2014/main" id="{A69B2033-DE81-4C90-BA2C-22856EB00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65</xdr:col>
      <xdr:colOff>426720</xdr:colOff>
      <xdr:row>5</xdr:row>
      <xdr:rowOff>179070</xdr:rowOff>
    </xdr:from>
    <xdr:to>
      <xdr:col>72</xdr:col>
      <xdr:colOff>472440</xdr:colOff>
      <xdr:row>20</xdr:row>
      <xdr:rowOff>179070</xdr:rowOff>
    </xdr:to>
    <xdr:graphicFrame macro="">
      <xdr:nvGraphicFramePr>
        <xdr:cNvPr id="13" name="Chart 12">
          <a:extLst>
            <a:ext uri="{FF2B5EF4-FFF2-40B4-BE49-F238E27FC236}">
              <a16:creationId xmlns:a16="http://schemas.microsoft.com/office/drawing/2014/main" id="{DB5C346C-AF63-4CFB-A448-DF78F66E5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79</xdr:col>
      <xdr:colOff>30480</xdr:colOff>
      <xdr:row>6</xdr:row>
      <xdr:rowOff>68580</xdr:rowOff>
    </xdr:from>
    <xdr:to>
      <xdr:col>85</xdr:col>
      <xdr:colOff>251460</xdr:colOff>
      <xdr:row>20</xdr:row>
      <xdr:rowOff>160020</xdr:rowOff>
    </xdr:to>
    <xdr:graphicFrame macro="">
      <xdr:nvGraphicFramePr>
        <xdr:cNvPr id="14" name="Chart 13">
          <a:extLst>
            <a:ext uri="{FF2B5EF4-FFF2-40B4-BE49-F238E27FC236}">
              <a16:creationId xmlns:a16="http://schemas.microsoft.com/office/drawing/2014/main" id="{19641A74-ECA0-4BAB-9BF5-B5269C111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87</xdr:col>
      <xdr:colOff>480060</xdr:colOff>
      <xdr:row>11</xdr:row>
      <xdr:rowOff>167640</xdr:rowOff>
    </xdr:from>
    <xdr:to>
      <xdr:col>93</xdr:col>
      <xdr:colOff>243840</xdr:colOff>
      <xdr:row>26</xdr:row>
      <xdr:rowOff>167640</xdr:rowOff>
    </xdr:to>
    <xdr:graphicFrame macro="">
      <xdr:nvGraphicFramePr>
        <xdr:cNvPr id="15" name="Chart 14">
          <a:extLst>
            <a:ext uri="{FF2B5EF4-FFF2-40B4-BE49-F238E27FC236}">
              <a16:creationId xmlns:a16="http://schemas.microsoft.com/office/drawing/2014/main" id="{B9FE2AAD-7882-4D4B-8087-CEC66BECF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205740</xdr:colOff>
      <xdr:row>15</xdr:row>
      <xdr:rowOff>152400</xdr:rowOff>
    </xdr:from>
    <xdr:to>
      <xdr:col>46</xdr:col>
      <xdr:colOff>571500</xdr:colOff>
      <xdr:row>28</xdr:row>
      <xdr:rowOff>45720</xdr:rowOff>
    </xdr:to>
    <xdr:graphicFrame macro="">
      <xdr:nvGraphicFramePr>
        <xdr:cNvPr id="3" name="Chart 2">
          <a:extLst>
            <a:ext uri="{FF2B5EF4-FFF2-40B4-BE49-F238E27FC236}">
              <a16:creationId xmlns:a16="http://schemas.microsoft.com/office/drawing/2014/main" id="{B58DB9B2-0212-4B32-B1AE-6F4FE9177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167640</xdr:colOff>
      <xdr:row>25</xdr:row>
      <xdr:rowOff>99060</xdr:rowOff>
    </xdr:from>
    <xdr:to>
      <xdr:col>14</xdr:col>
      <xdr:colOff>152400</xdr:colOff>
      <xdr:row>36</xdr:row>
      <xdr:rowOff>137160</xdr:rowOff>
    </xdr:to>
    <xdr:graphicFrame macro="">
      <xdr:nvGraphicFramePr>
        <xdr:cNvPr id="6" name="Chart 5">
          <a:extLst>
            <a:ext uri="{FF2B5EF4-FFF2-40B4-BE49-F238E27FC236}">
              <a16:creationId xmlns:a16="http://schemas.microsoft.com/office/drawing/2014/main" id="{497A5189-151B-4D90-965B-BC2A24917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320040</xdr:colOff>
      <xdr:row>23</xdr:row>
      <xdr:rowOff>68580</xdr:rowOff>
    </xdr:from>
    <xdr:to>
      <xdr:col>9</xdr:col>
      <xdr:colOff>413846</xdr:colOff>
      <xdr:row>38</xdr:row>
      <xdr:rowOff>17368</xdr:rowOff>
    </xdr:to>
    <xdr:graphicFrame macro="">
      <xdr:nvGraphicFramePr>
        <xdr:cNvPr id="7" name="Chart 6">
          <a:extLst>
            <a:ext uri="{FF2B5EF4-FFF2-40B4-BE49-F238E27FC236}">
              <a16:creationId xmlns:a16="http://schemas.microsoft.com/office/drawing/2014/main" id="{1292F5D0-EC77-4AE1-828D-7B70E7C62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190500</xdr:colOff>
      <xdr:row>24</xdr:row>
      <xdr:rowOff>45720</xdr:rowOff>
    </xdr:from>
    <xdr:to>
      <xdr:col>23</xdr:col>
      <xdr:colOff>45720</xdr:colOff>
      <xdr:row>37</xdr:row>
      <xdr:rowOff>121920</xdr:rowOff>
    </xdr:to>
    <xdr:graphicFrame macro="">
      <xdr:nvGraphicFramePr>
        <xdr:cNvPr id="8" name="Chart 7">
          <a:extLst>
            <a:ext uri="{FF2B5EF4-FFF2-40B4-BE49-F238E27FC236}">
              <a16:creationId xmlns:a16="http://schemas.microsoft.com/office/drawing/2014/main" id="{F37565E6-DFAA-4D22-B474-112ED79B8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220980</xdr:colOff>
      <xdr:row>10</xdr:row>
      <xdr:rowOff>68580</xdr:rowOff>
    </xdr:from>
    <xdr:to>
      <xdr:col>6</xdr:col>
      <xdr:colOff>236220</xdr:colOff>
      <xdr:row>22</xdr:row>
      <xdr:rowOff>167640</xdr:rowOff>
    </xdr:to>
    <xdr:graphicFrame macro="">
      <xdr:nvGraphicFramePr>
        <xdr:cNvPr id="9" name="Chart 8">
          <a:extLst>
            <a:ext uri="{FF2B5EF4-FFF2-40B4-BE49-F238E27FC236}">
              <a16:creationId xmlns:a16="http://schemas.microsoft.com/office/drawing/2014/main" id="{93E4D889-3967-4DEC-B4A7-0733900C7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365760</xdr:colOff>
      <xdr:row>10</xdr:row>
      <xdr:rowOff>38100</xdr:rowOff>
    </xdr:from>
    <xdr:to>
      <xdr:col>17</xdr:col>
      <xdr:colOff>541020</xdr:colOff>
      <xdr:row>23</xdr:row>
      <xdr:rowOff>41910</xdr:rowOff>
    </xdr:to>
    <xdr:graphicFrame macro="">
      <xdr:nvGraphicFramePr>
        <xdr:cNvPr id="10" name="Chart 9">
          <a:extLst>
            <a:ext uri="{FF2B5EF4-FFF2-40B4-BE49-F238E27FC236}">
              <a16:creationId xmlns:a16="http://schemas.microsoft.com/office/drawing/2014/main" id="{6548169E-474C-410E-A586-72AE089EF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419100</xdr:colOff>
      <xdr:row>10</xdr:row>
      <xdr:rowOff>22860</xdr:rowOff>
    </xdr:from>
    <xdr:to>
      <xdr:col>12</xdr:col>
      <xdr:colOff>335280</xdr:colOff>
      <xdr:row>23</xdr:row>
      <xdr:rowOff>22860</xdr:rowOff>
    </xdr:to>
    <xdr:graphicFrame macro="">
      <xdr:nvGraphicFramePr>
        <xdr:cNvPr id="11" name="Chart 10">
          <a:extLst>
            <a:ext uri="{FF2B5EF4-FFF2-40B4-BE49-F238E27FC236}">
              <a16:creationId xmlns:a16="http://schemas.microsoft.com/office/drawing/2014/main" id="{8546CE84-5D07-47C5-A3D3-443E82675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449580</xdr:colOff>
      <xdr:row>10</xdr:row>
      <xdr:rowOff>60960</xdr:rowOff>
    </xdr:from>
    <xdr:to>
      <xdr:col>23</xdr:col>
      <xdr:colOff>525780</xdr:colOff>
      <xdr:row>24</xdr:row>
      <xdr:rowOff>53340</xdr:rowOff>
    </xdr:to>
    <xdr:graphicFrame macro="">
      <xdr:nvGraphicFramePr>
        <xdr:cNvPr id="12" name="Chart 11">
          <a:extLst>
            <a:ext uri="{FF2B5EF4-FFF2-40B4-BE49-F238E27FC236}">
              <a16:creationId xmlns:a16="http://schemas.microsoft.com/office/drawing/2014/main" id="{6C8E40FC-ED73-416C-AF0B-D948D9EEA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160020</xdr:colOff>
      <xdr:row>0</xdr:row>
      <xdr:rowOff>129540</xdr:rowOff>
    </xdr:from>
    <xdr:to>
      <xdr:col>2</xdr:col>
      <xdr:colOff>302337</xdr:colOff>
      <xdr:row>8</xdr:row>
      <xdr:rowOff>129540</xdr:rowOff>
    </xdr:to>
    <xdr:sp macro="" textlink="">
      <xdr:nvSpPr>
        <xdr:cNvPr id="17" name="Rectangle: Rounded Corners 16">
          <a:extLst>
            <a:ext uri="{FF2B5EF4-FFF2-40B4-BE49-F238E27FC236}">
              <a16:creationId xmlns:a16="http://schemas.microsoft.com/office/drawing/2014/main" id="{8CBB5BF5-5245-48EA-891E-29814610D276}"/>
            </a:ext>
          </a:extLst>
        </xdr:cNvPr>
        <xdr:cNvSpPr/>
      </xdr:nvSpPr>
      <xdr:spPr>
        <a:xfrm>
          <a:off x="160020" y="129540"/>
          <a:ext cx="1361517" cy="1463040"/>
        </a:xfrm>
        <a:prstGeom prst="roundRect">
          <a:avLst>
            <a:gd name="adj" fmla="val 5327"/>
          </a:avLst>
        </a:prstGeom>
        <a:solidFill>
          <a:schemeClr val="bg1"/>
        </a:solidFill>
        <a:ln>
          <a:noFill/>
        </a:ln>
        <a:effectLst>
          <a:outerShdw blurRad="63500" sx="102000" sy="102000" algn="ctr" rotWithShape="0">
            <a:srgbClr val="F95C6F">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137160</xdr:colOff>
      <xdr:row>9</xdr:row>
      <xdr:rowOff>87630</xdr:rowOff>
    </xdr:from>
    <xdr:to>
      <xdr:col>5</xdr:col>
      <xdr:colOff>358140</xdr:colOff>
      <xdr:row>23</xdr:row>
      <xdr:rowOff>3810</xdr:rowOff>
    </xdr:to>
    <xdr:sp macro="" textlink="">
      <xdr:nvSpPr>
        <xdr:cNvPr id="2" name="Rectangle: Rounded Corners 1">
          <a:extLst>
            <a:ext uri="{FF2B5EF4-FFF2-40B4-BE49-F238E27FC236}">
              <a16:creationId xmlns:a16="http://schemas.microsoft.com/office/drawing/2014/main" id="{484AB346-198B-4208-B49D-F762C4A59F0B}"/>
            </a:ext>
          </a:extLst>
        </xdr:cNvPr>
        <xdr:cNvSpPr/>
      </xdr:nvSpPr>
      <xdr:spPr>
        <a:xfrm>
          <a:off x="137160" y="1733550"/>
          <a:ext cx="3268980" cy="2476500"/>
        </a:xfrm>
        <a:prstGeom prst="roundRect">
          <a:avLst>
            <a:gd name="adj" fmla="val 3945"/>
          </a:avLst>
        </a:prstGeom>
        <a:solidFill>
          <a:schemeClr val="bg1"/>
        </a:solidFill>
        <a:ln>
          <a:noFill/>
        </a:ln>
        <a:effectLst>
          <a:outerShdw blurRad="63500" sx="102000" sy="102000" algn="ctr" rotWithShape="0">
            <a:srgbClr val="D16AFF">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470001</xdr:colOff>
      <xdr:row>9</xdr:row>
      <xdr:rowOff>87630</xdr:rowOff>
    </xdr:from>
    <xdr:to>
      <xdr:col>11</xdr:col>
      <xdr:colOff>81381</xdr:colOff>
      <xdr:row>23</xdr:row>
      <xdr:rowOff>3810</xdr:rowOff>
    </xdr:to>
    <xdr:sp macro="" textlink="">
      <xdr:nvSpPr>
        <xdr:cNvPr id="3" name="Rectangle: Rounded Corners 2">
          <a:extLst>
            <a:ext uri="{FF2B5EF4-FFF2-40B4-BE49-F238E27FC236}">
              <a16:creationId xmlns:a16="http://schemas.microsoft.com/office/drawing/2014/main" id="{3B738B78-316E-4E8F-AEB3-A8D88F96B522}"/>
            </a:ext>
          </a:extLst>
        </xdr:cNvPr>
        <xdr:cNvSpPr/>
      </xdr:nvSpPr>
      <xdr:spPr>
        <a:xfrm>
          <a:off x="3518001" y="1733550"/>
          <a:ext cx="3268980" cy="2476500"/>
        </a:xfrm>
        <a:prstGeom prst="roundRect">
          <a:avLst>
            <a:gd name="adj" fmla="val 3946"/>
          </a:avLst>
        </a:prstGeom>
        <a:solidFill>
          <a:schemeClr val="bg1"/>
        </a:solidFill>
        <a:ln>
          <a:noFill/>
        </a:ln>
        <a:effectLst>
          <a:outerShdw blurRad="63500" sx="102000" sy="102000" algn="ctr" rotWithShape="0">
            <a:srgbClr val="D16AFF">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137464</xdr:colOff>
      <xdr:row>23</xdr:row>
      <xdr:rowOff>126460</xdr:rowOff>
    </xdr:from>
    <xdr:to>
      <xdr:col>8</xdr:col>
      <xdr:colOff>586740</xdr:colOff>
      <xdr:row>37</xdr:row>
      <xdr:rowOff>22861</xdr:rowOff>
    </xdr:to>
    <xdr:sp macro="" textlink="">
      <xdr:nvSpPr>
        <xdr:cNvPr id="5" name="Rectangle: Rounded Corners 4">
          <a:extLst>
            <a:ext uri="{FF2B5EF4-FFF2-40B4-BE49-F238E27FC236}">
              <a16:creationId xmlns:a16="http://schemas.microsoft.com/office/drawing/2014/main" id="{59FD9013-092B-49C2-936B-3C1F2097151C}"/>
            </a:ext>
          </a:extLst>
        </xdr:cNvPr>
        <xdr:cNvSpPr/>
      </xdr:nvSpPr>
      <xdr:spPr>
        <a:xfrm>
          <a:off x="137464" y="4332700"/>
          <a:ext cx="5326076" cy="2456721"/>
        </a:xfrm>
        <a:prstGeom prst="roundRect">
          <a:avLst>
            <a:gd name="adj" fmla="val 3353"/>
          </a:avLst>
        </a:prstGeom>
        <a:solidFill>
          <a:schemeClr val="bg1"/>
        </a:solidFill>
        <a:ln>
          <a:noFill/>
        </a:ln>
        <a:effectLst>
          <a:outerShdw blurRad="63500" sx="102000" sy="102000" algn="ctr" rotWithShape="0">
            <a:srgbClr val="D16AFF">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426720</xdr:colOff>
      <xdr:row>0</xdr:row>
      <xdr:rowOff>129540</xdr:rowOff>
    </xdr:from>
    <xdr:to>
      <xdr:col>4</xdr:col>
      <xdr:colOff>579120</xdr:colOff>
      <xdr:row>8</xdr:row>
      <xdr:rowOff>129540</xdr:rowOff>
    </xdr:to>
    <xdr:sp macro="" textlink="">
      <xdr:nvSpPr>
        <xdr:cNvPr id="8" name="Rectangle: Rounded Corners 7">
          <a:extLst>
            <a:ext uri="{FF2B5EF4-FFF2-40B4-BE49-F238E27FC236}">
              <a16:creationId xmlns:a16="http://schemas.microsoft.com/office/drawing/2014/main" id="{29693132-40D8-4B86-90AA-7BCF93C53F99}"/>
            </a:ext>
          </a:extLst>
        </xdr:cNvPr>
        <xdr:cNvSpPr/>
      </xdr:nvSpPr>
      <xdr:spPr>
        <a:xfrm>
          <a:off x="1645920" y="129540"/>
          <a:ext cx="1371600" cy="1463040"/>
        </a:xfrm>
        <a:prstGeom prst="roundRect">
          <a:avLst>
            <a:gd name="adj" fmla="val 6112"/>
          </a:avLst>
        </a:prstGeom>
        <a:solidFill>
          <a:srgbClr val="F6E1FF"/>
        </a:solidFill>
        <a:ln>
          <a:noFill/>
        </a:ln>
        <a:effectLst>
          <a:outerShdw blurRad="63500" sx="102000" sy="102000" algn="ctr" rotWithShape="0">
            <a:srgbClr val="9614D0">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latin typeface="Arial" panose="020B0604020202020204" pitchFamily="34" charset="0"/>
              <a:cs typeface="Arial" panose="020B0604020202020204" pitchFamily="34" charset="0"/>
            </a:rPr>
            <a:t>Total Form</a:t>
          </a:r>
          <a:r>
            <a:rPr lang="en-IN" sz="1400" b="1" baseline="0">
              <a:solidFill>
                <a:schemeClr val="tx1"/>
              </a:solidFill>
              <a:latin typeface="Arial" panose="020B0604020202020204" pitchFamily="34" charset="0"/>
              <a:cs typeface="Arial" panose="020B0604020202020204" pitchFamily="34" charset="0"/>
            </a:rPr>
            <a:t> Responses</a:t>
          </a:r>
          <a:endParaRPr lang="en-IN" sz="14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114300</xdr:colOff>
      <xdr:row>0</xdr:row>
      <xdr:rowOff>129540</xdr:rowOff>
    </xdr:from>
    <xdr:to>
      <xdr:col>7</xdr:col>
      <xdr:colOff>266700</xdr:colOff>
      <xdr:row>8</xdr:row>
      <xdr:rowOff>129540</xdr:rowOff>
    </xdr:to>
    <xdr:sp macro="" textlink="">
      <xdr:nvSpPr>
        <xdr:cNvPr id="10" name="Rectangle: Rounded Corners 9">
          <a:extLst>
            <a:ext uri="{FF2B5EF4-FFF2-40B4-BE49-F238E27FC236}">
              <a16:creationId xmlns:a16="http://schemas.microsoft.com/office/drawing/2014/main" id="{F3F901A0-4814-48EB-9C25-990D436916FA}"/>
            </a:ext>
          </a:extLst>
        </xdr:cNvPr>
        <xdr:cNvSpPr/>
      </xdr:nvSpPr>
      <xdr:spPr>
        <a:xfrm>
          <a:off x="3162300" y="129540"/>
          <a:ext cx="1371600" cy="1463040"/>
        </a:xfrm>
        <a:prstGeom prst="roundRect">
          <a:avLst>
            <a:gd name="adj" fmla="val 7223"/>
          </a:avLst>
        </a:prstGeom>
        <a:solidFill>
          <a:schemeClr val="accent4">
            <a:lumMod val="20000"/>
            <a:lumOff val="80000"/>
          </a:schemeClr>
        </a:solidFill>
        <a:ln>
          <a:noFill/>
        </a:ln>
        <a:effectLst>
          <a:outerShdw blurRad="63500" sx="102000" sy="102000" algn="ctr" rotWithShape="0">
            <a:schemeClr val="accent4">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tx1"/>
            </a:solidFill>
            <a:latin typeface="Arial" panose="020B0604020202020204" pitchFamily="34" charset="0"/>
            <a:ea typeface="+mn-ea"/>
            <a:cs typeface="Arial" panose="020B0604020202020204" pitchFamily="34" charset="0"/>
          </a:endParaRPr>
        </a:p>
      </xdr:txBody>
    </xdr:sp>
    <xdr:clientData/>
  </xdr:twoCellAnchor>
  <xdr:twoCellAnchor>
    <xdr:from>
      <xdr:col>7</xdr:col>
      <xdr:colOff>419100</xdr:colOff>
      <xdr:row>0</xdr:row>
      <xdr:rowOff>129540</xdr:rowOff>
    </xdr:from>
    <xdr:to>
      <xdr:col>9</xdr:col>
      <xdr:colOff>571500</xdr:colOff>
      <xdr:row>8</xdr:row>
      <xdr:rowOff>129540</xdr:rowOff>
    </xdr:to>
    <xdr:sp macro="" textlink="">
      <xdr:nvSpPr>
        <xdr:cNvPr id="11" name="Rectangle: Rounded Corners 10">
          <a:extLst>
            <a:ext uri="{FF2B5EF4-FFF2-40B4-BE49-F238E27FC236}">
              <a16:creationId xmlns:a16="http://schemas.microsoft.com/office/drawing/2014/main" id="{5CEF508A-7663-4614-8CB8-6E0A176B85D7}"/>
            </a:ext>
          </a:extLst>
        </xdr:cNvPr>
        <xdr:cNvSpPr/>
      </xdr:nvSpPr>
      <xdr:spPr>
        <a:xfrm>
          <a:off x="4686300" y="129540"/>
          <a:ext cx="1371600" cy="1463040"/>
        </a:xfrm>
        <a:prstGeom prst="roundRect">
          <a:avLst>
            <a:gd name="adj" fmla="val 6667"/>
          </a:avLst>
        </a:prstGeom>
        <a:solidFill>
          <a:schemeClr val="accent5">
            <a:lumMod val="20000"/>
            <a:lumOff val="80000"/>
          </a:schemeClr>
        </a:solidFill>
        <a:ln>
          <a:noFill/>
        </a:ln>
        <a:effectLst>
          <a:outerShdw blurRad="63500" sx="102000" sy="102000" algn="ctr" rotWithShape="0">
            <a:srgbClr val="0070C0">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latin typeface="Arial" panose="020B0604020202020204" pitchFamily="34" charset="0"/>
              <a:ea typeface="+mn-ea"/>
              <a:cs typeface="Arial" panose="020B0604020202020204" pitchFamily="34" charset="0"/>
            </a:rPr>
            <a:t>Offer</a:t>
          </a:r>
          <a:r>
            <a:rPr lang="en-IN" sz="1050"/>
            <a:t> </a:t>
          </a:r>
          <a:r>
            <a:rPr lang="en-IN" sz="1400" b="1">
              <a:solidFill>
                <a:schemeClr val="tx1"/>
              </a:solidFill>
              <a:latin typeface="Arial" panose="020B0604020202020204" pitchFamily="34" charset="0"/>
              <a:ea typeface="+mn-ea"/>
              <a:cs typeface="Arial" panose="020B0604020202020204" pitchFamily="34" charset="0"/>
            </a:rPr>
            <a:t>Letters</a:t>
          </a:r>
          <a:r>
            <a:rPr lang="en-IN" sz="1050"/>
            <a:t> </a:t>
          </a:r>
          <a:r>
            <a:rPr lang="en-IN" sz="1400" b="1">
              <a:solidFill>
                <a:schemeClr val="tx1"/>
              </a:solidFill>
              <a:latin typeface="Arial" panose="020B0604020202020204" pitchFamily="34" charset="0"/>
              <a:ea typeface="+mn-ea"/>
              <a:cs typeface="Arial" panose="020B0604020202020204" pitchFamily="34" charset="0"/>
            </a:rPr>
            <a:t>Sent</a:t>
          </a:r>
        </a:p>
      </xdr:txBody>
    </xdr:sp>
    <xdr:clientData/>
  </xdr:twoCellAnchor>
  <xdr:twoCellAnchor>
    <xdr:from>
      <xdr:col>10</xdr:col>
      <xdr:colOff>114300</xdr:colOff>
      <xdr:row>0</xdr:row>
      <xdr:rowOff>129540</xdr:rowOff>
    </xdr:from>
    <xdr:to>
      <xdr:col>12</xdr:col>
      <xdr:colOff>266700</xdr:colOff>
      <xdr:row>8</xdr:row>
      <xdr:rowOff>129540</xdr:rowOff>
    </xdr:to>
    <xdr:sp macro="" textlink="">
      <xdr:nvSpPr>
        <xdr:cNvPr id="12" name="Rectangle: Rounded Corners 11">
          <a:extLst>
            <a:ext uri="{FF2B5EF4-FFF2-40B4-BE49-F238E27FC236}">
              <a16:creationId xmlns:a16="http://schemas.microsoft.com/office/drawing/2014/main" id="{023C2A6D-FAD9-4A67-BA06-E34D4CCCC045}"/>
            </a:ext>
          </a:extLst>
        </xdr:cNvPr>
        <xdr:cNvSpPr/>
      </xdr:nvSpPr>
      <xdr:spPr>
        <a:xfrm>
          <a:off x="6210300" y="129540"/>
          <a:ext cx="1371600" cy="1463040"/>
        </a:xfrm>
        <a:prstGeom prst="roundRect">
          <a:avLst>
            <a:gd name="adj" fmla="val 6667"/>
          </a:avLst>
        </a:prstGeom>
        <a:solidFill>
          <a:schemeClr val="accent2">
            <a:lumMod val="20000"/>
            <a:lumOff val="80000"/>
          </a:schemeClr>
        </a:solidFill>
        <a:ln>
          <a:noFill/>
        </a:ln>
        <a:effectLst>
          <a:outerShdw blurRad="63500" sx="102000" sy="102000" algn="ctr" rotWithShape="0">
            <a:schemeClr val="accent2">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latin typeface="Arial" panose="020B0604020202020204" pitchFamily="34" charset="0"/>
              <a:ea typeface="+mn-ea"/>
              <a:cs typeface="Arial" panose="020B0604020202020204" pitchFamily="34" charset="0"/>
            </a:rPr>
            <a:t>Already</a:t>
          </a:r>
          <a:r>
            <a:rPr lang="en-IN" sz="1050"/>
            <a:t> </a:t>
          </a:r>
          <a:r>
            <a:rPr lang="en-IN" sz="1400" b="1">
              <a:solidFill>
                <a:schemeClr val="tx1"/>
              </a:solidFill>
              <a:latin typeface="Arial" panose="020B0604020202020204" pitchFamily="34" charset="0"/>
              <a:ea typeface="+mn-ea"/>
              <a:cs typeface="Arial" panose="020B0604020202020204" pitchFamily="34" charset="0"/>
            </a:rPr>
            <a:t>Placed</a:t>
          </a:r>
        </a:p>
      </xdr:txBody>
    </xdr:sp>
    <xdr:clientData/>
  </xdr:twoCellAnchor>
  <xdr:twoCellAnchor editAs="oneCell">
    <xdr:from>
      <xdr:col>0</xdr:col>
      <xdr:colOff>205740</xdr:colOff>
      <xdr:row>1</xdr:row>
      <xdr:rowOff>37990</xdr:rowOff>
    </xdr:from>
    <xdr:to>
      <xdr:col>2</xdr:col>
      <xdr:colOff>259080</xdr:colOff>
      <xdr:row>8</xdr:row>
      <xdr:rowOff>38211</xdr:rowOff>
    </xdr:to>
    <xdr:pic>
      <xdr:nvPicPr>
        <xdr:cNvPr id="13" name="Picture 12">
          <a:extLst>
            <a:ext uri="{FF2B5EF4-FFF2-40B4-BE49-F238E27FC236}">
              <a16:creationId xmlns:a16="http://schemas.microsoft.com/office/drawing/2014/main" id="{CA4EB06D-38C4-499A-B5B3-A42CF2460E89}"/>
            </a:ext>
          </a:extLst>
        </xdr:cNvPr>
        <xdr:cNvPicPr>
          <a:picLocks noChangeAspect="1"/>
        </xdr:cNvPicPr>
      </xdr:nvPicPr>
      <xdr:blipFill>
        <a:blip xmlns:r="http://schemas.openxmlformats.org/officeDocument/2006/relationships" r:embed="rId1"/>
        <a:stretch>
          <a:fillRect/>
        </a:stretch>
      </xdr:blipFill>
      <xdr:spPr>
        <a:xfrm>
          <a:off x="205740" y="220870"/>
          <a:ext cx="1272540" cy="1280381"/>
        </a:xfrm>
        <a:prstGeom prst="rect">
          <a:avLst/>
        </a:prstGeom>
      </xdr:spPr>
    </xdr:pic>
    <xdr:clientData/>
  </xdr:twoCellAnchor>
  <xdr:twoCellAnchor editAs="oneCell">
    <xdr:from>
      <xdr:col>15</xdr:col>
      <xdr:colOff>335280</xdr:colOff>
      <xdr:row>2</xdr:row>
      <xdr:rowOff>68580</xdr:rowOff>
    </xdr:from>
    <xdr:to>
      <xdr:col>23</xdr:col>
      <xdr:colOff>68580</xdr:colOff>
      <xdr:row>6</xdr:row>
      <xdr:rowOff>30480</xdr:rowOff>
    </xdr:to>
    <mc:AlternateContent xmlns:mc="http://schemas.openxmlformats.org/markup-compatibility/2006" xmlns:a14="http://schemas.microsoft.com/office/drawing/2010/main">
      <mc:Choice Requires="a14">
        <xdr:graphicFrame macro="">
          <xdr:nvGraphicFramePr>
            <xdr:cNvPr id="18" name="Year of graduation completion 1">
              <a:extLst>
                <a:ext uri="{FF2B5EF4-FFF2-40B4-BE49-F238E27FC236}">
                  <a16:creationId xmlns:a16="http://schemas.microsoft.com/office/drawing/2014/main" id="{72F9994E-5268-4E10-89AE-46C76DCB891F}"/>
                </a:ext>
              </a:extLst>
            </xdr:cNvPr>
            <xdr:cNvGraphicFramePr/>
          </xdr:nvGraphicFramePr>
          <xdr:xfrm>
            <a:off x="0" y="0"/>
            <a:ext cx="0" cy="0"/>
          </xdr:xfrm>
          <a:graphic>
            <a:graphicData uri="http://schemas.microsoft.com/office/drawing/2010/slicer">
              <sle:slicer xmlns:sle="http://schemas.microsoft.com/office/drawing/2010/slicer" name="Year of graduation completion 1"/>
            </a:graphicData>
          </a:graphic>
        </xdr:graphicFrame>
      </mc:Choice>
      <mc:Fallback xmlns="">
        <xdr:sp macro="" textlink="">
          <xdr:nvSpPr>
            <xdr:cNvPr id="0" name=""/>
            <xdr:cNvSpPr>
              <a:spLocks noTextEdit="1"/>
            </xdr:cNvSpPr>
          </xdr:nvSpPr>
          <xdr:spPr>
            <a:xfrm>
              <a:off x="9479280" y="434340"/>
              <a:ext cx="4610100" cy="693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426720</xdr:colOff>
      <xdr:row>0</xdr:row>
      <xdr:rowOff>144780</xdr:rowOff>
    </xdr:from>
    <xdr:to>
      <xdr:col>14</xdr:col>
      <xdr:colOff>579120</xdr:colOff>
      <xdr:row>8</xdr:row>
      <xdr:rowOff>144780</xdr:rowOff>
    </xdr:to>
    <xdr:sp macro="" textlink="">
      <xdr:nvSpPr>
        <xdr:cNvPr id="19" name="Rectangle: Rounded Corners 18">
          <a:extLst>
            <a:ext uri="{FF2B5EF4-FFF2-40B4-BE49-F238E27FC236}">
              <a16:creationId xmlns:a16="http://schemas.microsoft.com/office/drawing/2014/main" id="{98AD140E-3312-4D20-91FB-D5452A2A95AC}"/>
            </a:ext>
          </a:extLst>
        </xdr:cNvPr>
        <xdr:cNvSpPr/>
      </xdr:nvSpPr>
      <xdr:spPr>
        <a:xfrm>
          <a:off x="7741920" y="144780"/>
          <a:ext cx="1371600" cy="1463040"/>
        </a:xfrm>
        <a:prstGeom prst="roundRect">
          <a:avLst>
            <a:gd name="adj" fmla="val 7223"/>
          </a:avLst>
        </a:prstGeom>
        <a:solidFill>
          <a:schemeClr val="accent6">
            <a:lumMod val="20000"/>
            <a:lumOff val="80000"/>
          </a:schemeClr>
        </a:solidFill>
        <a:ln>
          <a:noFill/>
        </a:ln>
        <a:effectLst>
          <a:outerShdw blurRad="63500" sx="102000" sy="102000" algn="ctr" rotWithShape="0">
            <a:srgbClr val="00B050">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latin typeface="Arial" panose="020B0604020202020204" pitchFamily="34" charset="0"/>
              <a:ea typeface="+mn-ea"/>
              <a:cs typeface="Arial" panose="020B0604020202020204" pitchFamily="34" charset="0"/>
            </a:rPr>
            <a:t>Unplaced</a:t>
          </a:r>
          <a:r>
            <a:rPr lang="en-IN" sz="1050" baseline="0"/>
            <a:t> </a:t>
          </a:r>
          <a:r>
            <a:rPr lang="en-IN" sz="1400" b="1">
              <a:solidFill>
                <a:schemeClr val="tx1"/>
              </a:solidFill>
              <a:latin typeface="Arial" panose="020B0604020202020204" pitchFamily="34" charset="0"/>
              <a:ea typeface="+mn-ea"/>
              <a:cs typeface="Arial" panose="020B0604020202020204" pitchFamily="34" charset="0"/>
            </a:rPr>
            <a:t>Students</a:t>
          </a:r>
        </a:p>
      </xdr:txBody>
    </xdr:sp>
    <xdr:clientData/>
  </xdr:twoCellAnchor>
  <xdr:twoCellAnchor>
    <xdr:from>
      <xdr:col>11</xdr:col>
      <xdr:colOff>205740</xdr:colOff>
      <xdr:row>9</xdr:row>
      <xdr:rowOff>87630</xdr:rowOff>
    </xdr:from>
    <xdr:to>
      <xdr:col>17</xdr:col>
      <xdr:colOff>190500</xdr:colOff>
      <xdr:row>23</xdr:row>
      <xdr:rowOff>3810</xdr:rowOff>
    </xdr:to>
    <xdr:sp macro="" textlink="">
      <xdr:nvSpPr>
        <xdr:cNvPr id="29" name="Rectangle: Rounded Corners 28">
          <a:extLst>
            <a:ext uri="{FF2B5EF4-FFF2-40B4-BE49-F238E27FC236}">
              <a16:creationId xmlns:a16="http://schemas.microsoft.com/office/drawing/2014/main" id="{A41F3CBF-7DE5-4551-B286-AFA861442AC2}"/>
            </a:ext>
          </a:extLst>
        </xdr:cNvPr>
        <xdr:cNvSpPr/>
      </xdr:nvSpPr>
      <xdr:spPr>
        <a:xfrm>
          <a:off x="6911340" y="1733550"/>
          <a:ext cx="3642360" cy="2476500"/>
        </a:xfrm>
        <a:prstGeom prst="roundRect">
          <a:avLst>
            <a:gd name="adj" fmla="val 3945"/>
          </a:avLst>
        </a:prstGeom>
        <a:solidFill>
          <a:schemeClr val="bg1"/>
        </a:solidFill>
        <a:ln>
          <a:noFill/>
        </a:ln>
        <a:effectLst>
          <a:outerShdw blurRad="63500" sx="102000" sy="102000" algn="ctr" rotWithShape="0">
            <a:srgbClr val="D16AFF">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17</xdr:col>
      <xdr:colOff>309981</xdr:colOff>
      <xdr:row>9</xdr:row>
      <xdr:rowOff>95250</xdr:rowOff>
    </xdr:from>
    <xdr:to>
      <xdr:col>23</xdr:col>
      <xdr:colOff>294741</xdr:colOff>
      <xdr:row>23</xdr:row>
      <xdr:rowOff>3242</xdr:rowOff>
    </xdr:to>
    <xdr:sp macro="" textlink="">
      <xdr:nvSpPr>
        <xdr:cNvPr id="30" name="Rectangle: Rounded Corners 29">
          <a:extLst>
            <a:ext uri="{FF2B5EF4-FFF2-40B4-BE49-F238E27FC236}">
              <a16:creationId xmlns:a16="http://schemas.microsoft.com/office/drawing/2014/main" id="{62E1EECD-1A2F-45C1-B645-F97E774F8D9C}"/>
            </a:ext>
          </a:extLst>
        </xdr:cNvPr>
        <xdr:cNvSpPr/>
      </xdr:nvSpPr>
      <xdr:spPr>
        <a:xfrm>
          <a:off x="10673181" y="1729497"/>
          <a:ext cx="3642360" cy="2450154"/>
        </a:xfrm>
        <a:prstGeom prst="roundRect">
          <a:avLst>
            <a:gd name="adj" fmla="val 3946"/>
          </a:avLst>
        </a:prstGeom>
        <a:solidFill>
          <a:schemeClr val="bg1"/>
        </a:solidFill>
        <a:ln>
          <a:noFill/>
        </a:ln>
        <a:effectLst>
          <a:outerShdw blurRad="63500" sx="102000" sy="102000" algn="ctr" rotWithShape="0">
            <a:srgbClr val="D16AFF">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190500</xdr:colOff>
      <xdr:row>11</xdr:row>
      <xdr:rowOff>22860</xdr:rowOff>
    </xdr:from>
    <xdr:to>
      <xdr:col>5</xdr:col>
      <xdr:colOff>289560</xdr:colOff>
      <xdr:row>23</xdr:row>
      <xdr:rowOff>19050</xdr:rowOff>
    </xdr:to>
    <xdr:graphicFrame macro="">
      <xdr:nvGraphicFramePr>
        <xdr:cNvPr id="31" name="Chart 30">
          <a:extLst>
            <a:ext uri="{FF2B5EF4-FFF2-40B4-BE49-F238E27FC236}">
              <a16:creationId xmlns:a16="http://schemas.microsoft.com/office/drawing/2014/main" id="{E67C7F55-FFA3-4022-93E0-C0D0B5B58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500481</xdr:colOff>
      <xdr:row>11</xdr:row>
      <xdr:rowOff>53340</xdr:rowOff>
    </xdr:from>
    <xdr:to>
      <xdr:col>11</xdr:col>
      <xdr:colOff>83820</xdr:colOff>
      <xdr:row>23</xdr:row>
      <xdr:rowOff>49530</xdr:rowOff>
    </xdr:to>
    <xdr:graphicFrame macro="">
      <xdr:nvGraphicFramePr>
        <xdr:cNvPr id="32" name="Chart 31">
          <a:extLst>
            <a:ext uri="{FF2B5EF4-FFF2-40B4-BE49-F238E27FC236}">
              <a16:creationId xmlns:a16="http://schemas.microsoft.com/office/drawing/2014/main" id="{A9B49D64-F921-4E5D-A5CC-14A1C6AB5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259080</xdr:colOff>
      <xdr:row>10</xdr:row>
      <xdr:rowOff>60960</xdr:rowOff>
    </xdr:from>
    <xdr:to>
      <xdr:col>17</xdr:col>
      <xdr:colOff>160020</xdr:colOff>
      <xdr:row>22</xdr:row>
      <xdr:rowOff>160020</xdr:rowOff>
    </xdr:to>
    <xdr:graphicFrame macro="">
      <xdr:nvGraphicFramePr>
        <xdr:cNvPr id="33" name="Chart 32">
          <a:extLst>
            <a:ext uri="{FF2B5EF4-FFF2-40B4-BE49-F238E27FC236}">
              <a16:creationId xmlns:a16="http://schemas.microsoft.com/office/drawing/2014/main" id="{589A0EB3-F8E4-4549-859B-9E8F7C55F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373380</xdr:colOff>
      <xdr:row>10</xdr:row>
      <xdr:rowOff>106437</xdr:rowOff>
    </xdr:from>
    <xdr:to>
      <xdr:col>23</xdr:col>
      <xdr:colOff>182879</xdr:colOff>
      <xdr:row>23</xdr:row>
      <xdr:rowOff>15240</xdr:rowOff>
    </xdr:to>
    <xdr:graphicFrame macro="">
      <xdr:nvGraphicFramePr>
        <xdr:cNvPr id="35" name="Chart 34">
          <a:extLst>
            <a:ext uri="{FF2B5EF4-FFF2-40B4-BE49-F238E27FC236}">
              <a16:creationId xmlns:a16="http://schemas.microsoft.com/office/drawing/2014/main" id="{1950BAB2-888E-47D7-97B7-535DDF5C2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205740</xdr:colOff>
      <xdr:row>26</xdr:row>
      <xdr:rowOff>160020</xdr:rowOff>
    </xdr:from>
    <xdr:to>
      <xdr:col>8</xdr:col>
      <xdr:colOff>533400</xdr:colOff>
      <xdr:row>37</xdr:row>
      <xdr:rowOff>28048</xdr:rowOff>
    </xdr:to>
    <xdr:graphicFrame macro="">
      <xdr:nvGraphicFramePr>
        <xdr:cNvPr id="38" name="Chart 37">
          <a:extLst>
            <a:ext uri="{FF2B5EF4-FFF2-40B4-BE49-F238E27FC236}">
              <a16:creationId xmlns:a16="http://schemas.microsoft.com/office/drawing/2014/main" id="{58C17DB3-6720-4A2A-861F-D66E6DF6E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320999</xdr:colOff>
      <xdr:row>1</xdr:row>
      <xdr:rowOff>31875</xdr:rowOff>
    </xdr:from>
    <xdr:to>
      <xdr:col>9</xdr:col>
      <xdr:colOff>77840</xdr:colOff>
      <xdr:row>3</xdr:row>
      <xdr:rowOff>32556</xdr:rowOff>
    </xdr:to>
    <xdr:pic>
      <xdr:nvPicPr>
        <xdr:cNvPr id="42" name="Picture 41">
          <a:extLst>
            <a:ext uri="{FF2B5EF4-FFF2-40B4-BE49-F238E27FC236}">
              <a16:creationId xmlns:a16="http://schemas.microsoft.com/office/drawing/2014/main" id="{AC3D697C-C793-4BBE-A343-3C6CD6F9AC4C}"/>
            </a:ext>
          </a:extLst>
        </xdr:cNvPr>
        <xdr:cNvPicPr>
          <a:picLocks noChangeAspect="1"/>
        </xdr:cNvPicPr>
      </xdr:nvPicPr>
      <xdr:blipFill>
        <a:blip xmlns:r="http://schemas.openxmlformats.org/officeDocument/2006/relationships" r:embed="rId7"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5197799" y="214755"/>
          <a:ext cx="366441" cy="366441"/>
        </a:xfrm>
        <a:prstGeom prst="rect">
          <a:avLst/>
        </a:prstGeom>
      </xdr:spPr>
    </xdr:pic>
    <xdr:clientData/>
  </xdr:twoCellAnchor>
  <xdr:twoCellAnchor editAs="oneCell">
    <xdr:from>
      <xdr:col>10</xdr:col>
      <xdr:colOff>593430</xdr:colOff>
      <xdr:row>1</xdr:row>
      <xdr:rowOff>31875</xdr:rowOff>
    </xdr:from>
    <xdr:to>
      <xdr:col>11</xdr:col>
      <xdr:colOff>383571</xdr:colOff>
      <xdr:row>3</xdr:row>
      <xdr:rowOff>65856</xdr:rowOff>
    </xdr:to>
    <xdr:pic>
      <xdr:nvPicPr>
        <xdr:cNvPr id="46" name="Picture 45">
          <a:extLst>
            <a:ext uri="{FF2B5EF4-FFF2-40B4-BE49-F238E27FC236}">
              <a16:creationId xmlns:a16="http://schemas.microsoft.com/office/drawing/2014/main" id="{C386256F-AE2A-4A01-B5E5-B58880502A4F}"/>
            </a:ext>
          </a:extLst>
        </xdr:cNvPr>
        <xdr:cNvPicPr>
          <a:picLocks noChangeAspect="1"/>
        </xdr:cNvPicPr>
      </xdr:nvPicPr>
      <xdr:blipFill>
        <a:blip xmlns:r="http://schemas.openxmlformats.org/officeDocument/2006/relationships" r:embed="rId8"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6689430" y="214755"/>
          <a:ext cx="399741" cy="399741"/>
        </a:xfrm>
        <a:prstGeom prst="rect">
          <a:avLst/>
        </a:prstGeom>
      </xdr:spPr>
    </xdr:pic>
    <xdr:clientData/>
  </xdr:twoCellAnchor>
  <xdr:twoCellAnchor editAs="oneCell">
    <xdr:from>
      <xdr:col>6</xdr:col>
      <xdr:colOff>26581</xdr:colOff>
      <xdr:row>1</xdr:row>
      <xdr:rowOff>31876</xdr:rowOff>
    </xdr:from>
    <xdr:to>
      <xdr:col>6</xdr:col>
      <xdr:colOff>396241</xdr:colOff>
      <xdr:row>3</xdr:row>
      <xdr:rowOff>35776</xdr:rowOff>
    </xdr:to>
    <xdr:pic>
      <xdr:nvPicPr>
        <xdr:cNvPr id="48" name="Picture 47">
          <a:extLst>
            <a:ext uri="{FF2B5EF4-FFF2-40B4-BE49-F238E27FC236}">
              <a16:creationId xmlns:a16="http://schemas.microsoft.com/office/drawing/2014/main" id="{A644723D-E483-49FB-B858-BD14A37D9557}"/>
            </a:ext>
          </a:extLst>
        </xdr:cNvPr>
        <xdr:cNvPicPr>
          <a:picLocks noChangeAspect="1"/>
        </xdr:cNvPicPr>
      </xdr:nvPicPr>
      <xdr:blipFill>
        <a:blip xmlns:r="http://schemas.openxmlformats.org/officeDocument/2006/relationships" r:embed="rId9"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3684181" y="214756"/>
          <a:ext cx="369660" cy="369660"/>
        </a:xfrm>
        <a:prstGeom prst="rect">
          <a:avLst/>
        </a:prstGeom>
      </xdr:spPr>
    </xdr:pic>
    <xdr:clientData/>
  </xdr:twoCellAnchor>
  <xdr:twoCellAnchor editAs="oneCell">
    <xdr:from>
      <xdr:col>3</xdr:col>
      <xdr:colOff>350520</xdr:colOff>
      <xdr:row>1</xdr:row>
      <xdr:rowOff>31875</xdr:rowOff>
    </xdr:from>
    <xdr:to>
      <xdr:col>4</xdr:col>
      <xdr:colOff>120590</xdr:colOff>
      <xdr:row>3</xdr:row>
      <xdr:rowOff>45785</xdr:rowOff>
    </xdr:to>
    <xdr:pic>
      <xdr:nvPicPr>
        <xdr:cNvPr id="50" name="Picture 49">
          <a:extLst>
            <a:ext uri="{FF2B5EF4-FFF2-40B4-BE49-F238E27FC236}">
              <a16:creationId xmlns:a16="http://schemas.microsoft.com/office/drawing/2014/main" id="{F0CD7176-FE40-41E5-80BF-6F77FAF034EC}"/>
            </a:ext>
          </a:extLst>
        </xdr:cNvPr>
        <xdr:cNvPicPr>
          <a:picLocks noChangeAspect="1"/>
        </xdr:cNvPicPr>
      </xdr:nvPicPr>
      <xdr:blipFill>
        <a:blip xmlns:r="http://schemas.openxmlformats.org/officeDocument/2006/relationships" r:embed="rId10"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2179320" y="214755"/>
          <a:ext cx="379670" cy="379670"/>
        </a:xfrm>
        <a:prstGeom prst="rect">
          <a:avLst/>
        </a:prstGeom>
      </xdr:spPr>
    </xdr:pic>
    <xdr:clientData/>
  </xdr:twoCellAnchor>
  <xdr:twoCellAnchor editAs="oneCell">
    <xdr:from>
      <xdr:col>13</xdr:col>
      <xdr:colOff>327660</xdr:colOff>
      <xdr:row>1</xdr:row>
      <xdr:rowOff>54735</xdr:rowOff>
    </xdr:from>
    <xdr:to>
      <xdr:col>14</xdr:col>
      <xdr:colOff>83820</xdr:colOff>
      <xdr:row>3</xdr:row>
      <xdr:rowOff>54735</xdr:rowOff>
    </xdr:to>
    <xdr:pic>
      <xdr:nvPicPr>
        <xdr:cNvPr id="54" name="Picture 53">
          <a:extLst>
            <a:ext uri="{FF2B5EF4-FFF2-40B4-BE49-F238E27FC236}">
              <a16:creationId xmlns:a16="http://schemas.microsoft.com/office/drawing/2014/main" id="{09D72EEA-E90F-43C5-8AAC-ED1C908AEFE8}"/>
            </a:ext>
          </a:extLst>
        </xdr:cNvPr>
        <xdr:cNvPicPr>
          <a:picLocks noChangeAspect="1"/>
        </xdr:cNvPicPr>
      </xdr:nvPicPr>
      <xdr:blipFill>
        <a:blip xmlns:r="http://schemas.openxmlformats.org/officeDocument/2006/relationships" r:embed="rId11"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8252460" y="237615"/>
          <a:ext cx="365760" cy="365760"/>
        </a:xfrm>
        <a:prstGeom prst="rect">
          <a:avLst/>
        </a:prstGeom>
      </xdr:spPr>
    </xdr:pic>
    <xdr:clientData/>
  </xdr:twoCellAnchor>
  <xdr:twoCellAnchor>
    <xdr:from>
      <xdr:col>1</xdr:col>
      <xdr:colOff>167944</xdr:colOff>
      <xdr:row>25</xdr:row>
      <xdr:rowOff>57880</xdr:rowOff>
    </xdr:from>
    <xdr:to>
      <xdr:col>8</xdr:col>
      <xdr:colOff>220980</xdr:colOff>
      <xdr:row>28</xdr:row>
      <xdr:rowOff>60960</xdr:rowOff>
    </xdr:to>
    <xdr:grpSp>
      <xdr:nvGrpSpPr>
        <xdr:cNvPr id="9" name="Group 8">
          <a:extLst>
            <a:ext uri="{FF2B5EF4-FFF2-40B4-BE49-F238E27FC236}">
              <a16:creationId xmlns:a16="http://schemas.microsoft.com/office/drawing/2014/main" id="{6C9A660B-A081-4385-847B-2FDFE2637FD0}"/>
            </a:ext>
          </a:extLst>
        </xdr:cNvPr>
        <xdr:cNvGrpSpPr/>
      </xdr:nvGrpSpPr>
      <xdr:grpSpPr>
        <a:xfrm>
          <a:off x="777544" y="4629880"/>
          <a:ext cx="4320236" cy="551720"/>
          <a:chOff x="1219504" y="4485100"/>
          <a:chExt cx="4320236" cy="551720"/>
        </a:xfrm>
      </xdr:grpSpPr>
      <xdr:sp macro="" textlink="Sheet1!N25">
        <xdr:nvSpPr>
          <xdr:cNvPr id="41" name="TextBox 40">
            <a:extLst>
              <a:ext uri="{FF2B5EF4-FFF2-40B4-BE49-F238E27FC236}">
                <a16:creationId xmlns:a16="http://schemas.microsoft.com/office/drawing/2014/main" id="{D12F82AC-9C53-48E6-8010-BB15BAAD3E4E}"/>
              </a:ext>
            </a:extLst>
          </xdr:cNvPr>
          <xdr:cNvSpPr txBox="1"/>
        </xdr:nvSpPr>
        <xdr:spPr>
          <a:xfrm>
            <a:off x="1836724" y="4576540"/>
            <a:ext cx="3703016" cy="307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a:solidFill>
                  <a:sysClr val="windowText" lastClr="000000"/>
                </a:solidFill>
              </a:rPr>
              <a:t>of</a:t>
            </a:r>
            <a:r>
              <a:rPr lang="en-IN" sz="1100" b="0" baseline="0">
                <a:solidFill>
                  <a:sysClr val="windowText" lastClr="000000"/>
                </a:solidFill>
              </a:rPr>
              <a:t> the total students who attended orientation exam scored </a:t>
            </a:r>
          </a:p>
          <a:p>
            <a:pPr algn="l"/>
            <a:endParaRPr lang="en-IN" sz="1100" b="0">
              <a:solidFill>
                <a:sysClr val="windowText" lastClr="000000"/>
              </a:solidFill>
            </a:endParaRPr>
          </a:p>
        </xdr:txBody>
      </xdr:sp>
      <xdr:sp macro="" textlink="Sheet1!AS30">
        <xdr:nvSpPr>
          <xdr:cNvPr id="43" name="TextBox 42">
            <a:extLst>
              <a:ext uri="{FF2B5EF4-FFF2-40B4-BE49-F238E27FC236}">
                <a16:creationId xmlns:a16="http://schemas.microsoft.com/office/drawing/2014/main" id="{BC225C44-3F6A-4C5F-A1BB-A579890E8012}"/>
              </a:ext>
            </a:extLst>
          </xdr:cNvPr>
          <xdr:cNvSpPr txBox="1"/>
        </xdr:nvSpPr>
        <xdr:spPr>
          <a:xfrm>
            <a:off x="1219504" y="4485100"/>
            <a:ext cx="906476" cy="41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7264D0B-7937-42B5-A1AE-05461A403077}" type="TxLink">
              <a:rPr lang="en-US" sz="1800" b="1" i="0" u="none" strike="noStrike">
                <a:solidFill>
                  <a:srgbClr val="F95C6F"/>
                </a:solidFill>
                <a:latin typeface="Calibri"/>
                <a:ea typeface="Calibri"/>
                <a:cs typeface="Calibri"/>
              </a:rPr>
              <a:pPr marL="0" indent="0" algn="l"/>
              <a:t>46.2%</a:t>
            </a:fld>
            <a:endParaRPr lang="en-IN" sz="1800" b="1" i="0" u="none" strike="noStrike">
              <a:solidFill>
                <a:srgbClr val="F95C6F"/>
              </a:solidFill>
              <a:latin typeface="Calibri"/>
              <a:ea typeface="Calibri"/>
              <a:cs typeface="Calibri"/>
            </a:endParaRPr>
          </a:p>
        </xdr:txBody>
      </xdr:sp>
      <xdr:sp macro="" textlink="Sheet1!N25">
        <xdr:nvSpPr>
          <xdr:cNvPr id="44" name="TextBox 43">
            <a:extLst>
              <a:ext uri="{FF2B5EF4-FFF2-40B4-BE49-F238E27FC236}">
                <a16:creationId xmlns:a16="http://schemas.microsoft.com/office/drawing/2014/main" id="{AA98D3CE-BD8B-415A-BF24-B8DE86411F05}"/>
              </a:ext>
            </a:extLst>
          </xdr:cNvPr>
          <xdr:cNvSpPr txBox="1"/>
        </xdr:nvSpPr>
        <xdr:spPr>
          <a:xfrm>
            <a:off x="1219504" y="4728940"/>
            <a:ext cx="2049476" cy="307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u="none" strike="noStrike">
                <a:solidFill>
                  <a:schemeClr val="dk1"/>
                </a:solidFill>
                <a:effectLst/>
                <a:latin typeface="+mn-lt"/>
                <a:ea typeface="+mn-ea"/>
                <a:cs typeface="+mn-cs"/>
              </a:rPr>
              <a:t>more than average score, i.e., 10</a:t>
            </a:r>
            <a:r>
              <a:rPr lang="en-IN"/>
              <a:t> </a:t>
            </a:r>
            <a:endParaRPr lang="en-IN" sz="1100" b="0">
              <a:solidFill>
                <a:sysClr val="windowText" lastClr="000000"/>
              </a:solidFill>
            </a:endParaRPr>
          </a:p>
        </xdr:txBody>
      </xdr:sp>
    </xdr:grpSp>
    <xdr:clientData/>
  </xdr:twoCellAnchor>
  <xdr:twoCellAnchor>
    <xdr:from>
      <xdr:col>19</xdr:col>
      <xdr:colOff>269442</xdr:colOff>
      <xdr:row>23</xdr:row>
      <xdr:rowOff>121890</xdr:rowOff>
    </xdr:from>
    <xdr:to>
      <xdr:col>23</xdr:col>
      <xdr:colOff>284682</xdr:colOff>
      <xdr:row>37</xdr:row>
      <xdr:rowOff>34290</xdr:rowOff>
    </xdr:to>
    <xdr:sp macro="" textlink="">
      <xdr:nvSpPr>
        <xdr:cNvPr id="20" name="Rectangle: Rounded Corners 19">
          <a:extLst>
            <a:ext uri="{FF2B5EF4-FFF2-40B4-BE49-F238E27FC236}">
              <a16:creationId xmlns:a16="http://schemas.microsoft.com/office/drawing/2014/main" id="{81C90BC8-22E6-48B7-8C79-8BC955E3BB5F}"/>
            </a:ext>
          </a:extLst>
        </xdr:cNvPr>
        <xdr:cNvSpPr/>
      </xdr:nvSpPr>
      <xdr:spPr>
        <a:xfrm>
          <a:off x="11851842" y="4328130"/>
          <a:ext cx="2453640" cy="2472720"/>
        </a:xfrm>
        <a:prstGeom prst="roundRect">
          <a:avLst>
            <a:gd name="adj" fmla="val 3190"/>
          </a:avLst>
        </a:prstGeom>
        <a:solidFill>
          <a:schemeClr val="bg1"/>
        </a:solidFill>
        <a:ln>
          <a:noFill/>
        </a:ln>
        <a:effectLst>
          <a:outerShdw blurRad="63500" sx="102000" sy="102000" algn="ctr" rotWithShape="0">
            <a:srgbClr val="D16AFF">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19</xdr:col>
      <xdr:colOff>307542</xdr:colOff>
      <xdr:row>25</xdr:row>
      <xdr:rowOff>129510</xdr:rowOff>
    </xdr:from>
    <xdr:to>
      <xdr:col>23</xdr:col>
      <xdr:colOff>292302</xdr:colOff>
      <xdr:row>36</xdr:row>
      <xdr:rowOff>167610</xdr:rowOff>
    </xdr:to>
    <xdr:graphicFrame macro="">
      <xdr:nvGraphicFramePr>
        <xdr:cNvPr id="37" name="Chart 36">
          <a:extLst>
            <a:ext uri="{FF2B5EF4-FFF2-40B4-BE49-F238E27FC236}">
              <a16:creationId xmlns:a16="http://schemas.microsoft.com/office/drawing/2014/main" id="{C09FE8EE-AF78-425C-B97B-F3DE2EABA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320040</xdr:colOff>
      <xdr:row>24</xdr:row>
      <xdr:rowOff>15240</xdr:rowOff>
    </xdr:from>
    <xdr:to>
      <xdr:col>22</xdr:col>
      <xdr:colOff>312420</xdr:colOff>
      <xdr:row>25</xdr:row>
      <xdr:rowOff>114300</xdr:rowOff>
    </xdr:to>
    <xdr:sp macro="" textlink="">
      <xdr:nvSpPr>
        <xdr:cNvPr id="14" name="TextBox 13">
          <a:extLst>
            <a:ext uri="{FF2B5EF4-FFF2-40B4-BE49-F238E27FC236}">
              <a16:creationId xmlns:a16="http://schemas.microsoft.com/office/drawing/2014/main" id="{96C0BD69-BDCF-47B1-904A-F538EB39AF03}"/>
            </a:ext>
          </a:extLst>
        </xdr:cNvPr>
        <xdr:cNvSpPr txBox="1"/>
      </xdr:nvSpPr>
      <xdr:spPr>
        <a:xfrm>
          <a:off x="12512040" y="4404360"/>
          <a:ext cx="121158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u="sng"/>
            <a:t>Current</a:t>
          </a:r>
          <a:r>
            <a:rPr lang="en-IN" sz="1400" u="sng" baseline="0"/>
            <a:t> CTC </a:t>
          </a:r>
          <a:endParaRPr lang="en-IN" sz="1400" u="sng"/>
        </a:p>
      </xdr:txBody>
    </xdr:sp>
    <xdr:clientData/>
  </xdr:twoCellAnchor>
  <xdr:twoCellAnchor>
    <xdr:from>
      <xdr:col>3</xdr:col>
      <xdr:colOff>99060</xdr:colOff>
      <xdr:row>24</xdr:row>
      <xdr:rowOff>12160</xdr:rowOff>
    </xdr:from>
    <xdr:to>
      <xdr:col>5</xdr:col>
      <xdr:colOff>594664</xdr:colOff>
      <xdr:row>25</xdr:row>
      <xdr:rowOff>111220</xdr:rowOff>
    </xdr:to>
    <xdr:sp macro="" textlink="">
      <xdr:nvSpPr>
        <xdr:cNvPr id="45" name="TextBox 44">
          <a:extLst>
            <a:ext uri="{FF2B5EF4-FFF2-40B4-BE49-F238E27FC236}">
              <a16:creationId xmlns:a16="http://schemas.microsoft.com/office/drawing/2014/main" id="{0865F230-1835-4696-AF50-80BE063B43DA}"/>
            </a:ext>
          </a:extLst>
        </xdr:cNvPr>
        <xdr:cNvSpPr txBox="1"/>
      </xdr:nvSpPr>
      <xdr:spPr>
        <a:xfrm>
          <a:off x="1927860" y="4401280"/>
          <a:ext cx="1714804"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u="sng"/>
            <a:t>Orientation Scores</a:t>
          </a:r>
        </a:p>
      </xdr:txBody>
    </xdr:sp>
    <xdr:clientData/>
  </xdr:twoCellAnchor>
  <xdr:twoCellAnchor>
    <xdr:from>
      <xdr:col>9</xdr:col>
      <xdr:colOff>91440</xdr:colOff>
      <xdr:row>23</xdr:row>
      <xdr:rowOff>126460</xdr:rowOff>
    </xdr:from>
    <xdr:to>
      <xdr:col>19</xdr:col>
      <xdr:colOff>144780</xdr:colOff>
      <xdr:row>37</xdr:row>
      <xdr:rowOff>30481</xdr:rowOff>
    </xdr:to>
    <xdr:sp macro="" textlink="">
      <xdr:nvSpPr>
        <xdr:cNvPr id="6" name="Rectangle: Rounded Corners 5">
          <a:extLst>
            <a:ext uri="{FF2B5EF4-FFF2-40B4-BE49-F238E27FC236}">
              <a16:creationId xmlns:a16="http://schemas.microsoft.com/office/drawing/2014/main" id="{1E1BDA61-84FB-4A53-BFFE-A183873C512C}"/>
            </a:ext>
          </a:extLst>
        </xdr:cNvPr>
        <xdr:cNvSpPr/>
      </xdr:nvSpPr>
      <xdr:spPr>
        <a:xfrm>
          <a:off x="5577840" y="4332700"/>
          <a:ext cx="6149340" cy="2464341"/>
        </a:xfrm>
        <a:prstGeom prst="roundRect">
          <a:avLst>
            <a:gd name="adj" fmla="val 3649"/>
          </a:avLst>
        </a:prstGeom>
        <a:solidFill>
          <a:schemeClr val="bg1"/>
        </a:solidFill>
        <a:ln>
          <a:noFill/>
        </a:ln>
        <a:effectLst>
          <a:outerShdw blurRad="63500" sx="102000" sy="102000" algn="ctr" rotWithShape="0">
            <a:srgbClr val="D16AFF">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9</xdr:col>
      <xdr:colOff>213360</xdr:colOff>
      <xdr:row>25</xdr:row>
      <xdr:rowOff>175260</xdr:rowOff>
    </xdr:from>
    <xdr:to>
      <xdr:col>17</xdr:col>
      <xdr:colOff>175260</xdr:colOff>
      <xdr:row>36</xdr:row>
      <xdr:rowOff>136857</xdr:rowOff>
    </xdr:to>
    <xdr:graphicFrame macro="">
      <xdr:nvGraphicFramePr>
        <xdr:cNvPr id="36" name="Chart 35">
          <a:extLst>
            <a:ext uri="{FF2B5EF4-FFF2-40B4-BE49-F238E27FC236}">
              <a16:creationId xmlns:a16="http://schemas.microsoft.com/office/drawing/2014/main" id="{8112EFF1-CCF4-4B1D-A7C0-0A0A8712A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83820</xdr:colOff>
      <xdr:row>27</xdr:row>
      <xdr:rowOff>0</xdr:rowOff>
    </xdr:from>
    <xdr:to>
      <xdr:col>19</xdr:col>
      <xdr:colOff>510540</xdr:colOff>
      <xdr:row>35</xdr:row>
      <xdr:rowOff>76200</xdr:rowOff>
    </xdr:to>
    <xdr:grpSp>
      <xdr:nvGrpSpPr>
        <xdr:cNvPr id="7" name="Group 6">
          <a:extLst>
            <a:ext uri="{FF2B5EF4-FFF2-40B4-BE49-F238E27FC236}">
              <a16:creationId xmlns:a16="http://schemas.microsoft.com/office/drawing/2014/main" id="{ECFCC474-DDD5-4167-9AFA-B4CEEFD271E1}"/>
            </a:ext>
          </a:extLst>
        </xdr:cNvPr>
        <xdr:cNvGrpSpPr/>
      </xdr:nvGrpSpPr>
      <xdr:grpSpPr>
        <a:xfrm>
          <a:off x="10447020" y="4937760"/>
          <a:ext cx="1645920" cy="1539240"/>
          <a:chOff x="13037820" y="4945380"/>
          <a:chExt cx="1645920" cy="1539240"/>
        </a:xfrm>
      </xdr:grpSpPr>
      <xdr:sp macro="" textlink="Sheet1!N25">
        <xdr:nvSpPr>
          <xdr:cNvPr id="4" name="TextBox 3">
            <a:extLst>
              <a:ext uri="{FF2B5EF4-FFF2-40B4-BE49-F238E27FC236}">
                <a16:creationId xmlns:a16="http://schemas.microsoft.com/office/drawing/2014/main" id="{EC4D27A2-70DC-45EE-87F8-55541B86392F}"/>
              </a:ext>
            </a:extLst>
          </xdr:cNvPr>
          <xdr:cNvSpPr txBox="1"/>
        </xdr:nvSpPr>
        <xdr:spPr>
          <a:xfrm>
            <a:off x="13037820" y="4945380"/>
            <a:ext cx="807720" cy="3505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8A7BB4-0512-4990-BD70-3F6DF4DC4A49}" type="TxLink">
              <a:rPr lang="en-US" sz="1800" b="1" i="0" u="none" strike="noStrike">
                <a:solidFill>
                  <a:srgbClr val="F95C6F"/>
                </a:solidFill>
                <a:latin typeface="Calibri"/>
                <a:ea typeface="Calibri"/>
                <a:cs typeface="Calibri"/>
              </a:rPr>
              <a:pPr/>
              <a:t>39.8%</a:t>
            </a:fld>
            <a:endParaRPr lang="en-IN" sz="1800" b="1">
              <a:solidFill>
                <a:srgbClr val="F95C6F"/>
              </a:solidFill>
            </a:endParaRPr>
          </a:p>
        </xdr:txBody>
      </xdr:sp>
      <xdr:sp macro="" textlink="Sheet1!N25">
        <xdr:nvSpPr>
          <xdr:cNvPr id="34" name="TextBox 33">
            <a:extLst>
              <a:ext uri="{FF2B5EF4-FFF2-40B4-BE49-F238E27FC236}">
                <a16:creationId xmlns:a16="http://schemas.microsoft.com/office/drawing/2014/main" id="{51FC9DD8-5433-4E86-BC03-6B72CC305C70}"/>
              </a:ext>
            </a:extLst>
          </xdr:cNvPr>
          <xdr:cNvSpPr txBox="1"/>
        </xdr:nvSpPr>
        <xdr:spPr>
          <a:xfrm>
            <a:off x="13647420" y="5019149"/>
            <a:ext cx="1036320" cy="291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ysClr val="windowText" lastClr="000000"/>
                </a:solidFill>
              </a:rPr>
              <a:t>of the </a:t>
            </a:r>
          </a:p>
        </xdr:txBody>
      </xdr:sp>
      <xdr:sp macro="" textlink="Sheet1!N25">
        <xdr:nvSpPr>
          <xdr:cNvPr id="40" name="TextBox 39">
            <a:extLst>
              <a:ext uri="{FF2B5EF4-FFF2-40B4-BE49-F238E27FC236}">
                <a16:creationId xmlns:a16="http://schemas.microsoft.com/office/drawing/2014/main" id="{1C0DD2A8-7CE2-4133-B2D1-335E6B79BC35}"/>
              </a:ext>
            </a:extLst>
          </xdr:cNvPr>
          <xdr:cNvSpPr txBox="1"/>
        </xdr:nvSpPr>
        <xdr:spPr>
          <a:xfrm>
            <a:off x="13091160" y="5186789"/>
            <a:ext cx="1097280" cy="1297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0" i="0" u="none" strike="noStrike">
                <a:solidFill>
                  <a:schemeClr val="dk1"/>
                </a:solidFill>
                <a:effectLst/>
                <a:latin typeface="+mn-lt"/>
                <a:ea typeface="+mn-ea"/>
                <a:cs typeface="+mn-cs"/>
              </a:rPr>
              <a:t>total students attending the sessions have more than average attendance</a:t>
            </a:r>
            <a:r>
              <a:rPr lang="en-IN" sz="1100"/>
              <a:t> </a:t>
            </a:r>
            <a:endParaRPr lang="en-IN" sz="1100" b="0">
              <a:solidFill>
                <a:sysClr val="windowText" lastClr="000000"/>
              </a:solidFill>
            </a:endParaRPr>
          </a:p>
        </xdr:txBody>
      </xdr:sp>
    </xdr:grpSp>
    <xdr:clientData/>
  </xdr:twoCellAnchor>
  <xdr:twoCellAnchor>
    <xdr:from>
      <xdr:col>11</xdr:col>
      <xdr:colOff>243840</xdr:colOff>
      <xdr:row>23</xdr:row>
      <xdr:rowOff>180449</xdr:rowOff>
    </xdr:from>
    <xdr:to>
      <xdr:col>17</xdr:col>
      <xdr:colOff>388620</xdr:colOff>
      <xdr:row>25</xdr:row>
      <xdr:rowOff>96629</xdr:rowOff>
    </xdr:to>
    <xdr:sp macro="" textlink="">
      <xdr:nvSpPr>
        <xdr:cNvPr id="47" name="TextBox 46">
          <a:extLst>
            <a:ext uri="{FF2B5EF4-FFF2-40B4-BE49-F238E27FC236}">
              <a16:creationId xmlns:a16="http://schemas.microsoft.com/office/drawing/2014/main" id="{AA7CE714-0A31-4308-80C6-AA3A83EC9A89}"/>
            </a:ext>
          </a:extLst>
        </xdr:cNvPr>
        <xdr:cNvSpPr txBox="1"/>
      </xdr:nvSpPr>
      <xdr:spPr>
        <a:xfrm>
          <a:off x="6949440" y="4386689"/>
          <a:ext cx="380238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u="sng"/>
            <a:t>Students having more than average attendance </a:t>
          </a:r>
        </a:p>
      </xdr:txBody>
    </xdr:sp>
    <xdr:clientData/>
  </xdr:twoCellAnchor>
  <xdr:twoCellAnchor>
    <xdr:from>
      <xdr:col>4</xdr:col>
      <xdr:colOff>548640</xdr:colOff>
      <xdr:row>4</xdr:row>
      <xdr:rowOff>91440</xdr:rowOff>
    </xdr:from>
    <xdr:to>
      <xdr:col>7</xdr:col>
      <xdr:colOff>441960</xdr:colOff>
      <xdr:row>6</xdr:row>
      <xdr:rowOff>7620</xdr:rowOff>
    </xdr:to>
    <xdr:sp macro="" textlink="">
      <xdr:nvSpPr>
        <xdr:cNvPr id="51" name="TextBox 50">
          <a:extLst>
            <a:ext uri="{FF2B5EF4-FFF2-40B4-BE49-F238E27FC236}">
              <a16:creationId xmlns:a16="http://schemas.microsoft.com/office/drawing/2014/main" id="{05CD6A46-E602-4743-A142-C6213EAD89B0}"/>
            </a:ext>
          </a:extLst>
        </xdr:cNvPr>
        <xdr:cNvSpPr txBox="1"/>
      </xdr:nvSpPr>
      <xdr:spPr>
        <a:xfrm>
          <a:off x="2987040" y="822960"/>
          <a:ext cx="17221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u="none">
              <a:latin typeface="Arial" panose="020B0604020202020204" pitchFamily="34" charset="0"/>
              <a:cs typeface="Arial" panose="020B0604020202020204" pitchFamily="34" charset="0"/>
            </a:rPr>
            <a:t>Exam Attendees</a:t>
          </a:r>
        </a:p>
      </xdr:txBody>
    </xdr:sp>
    <xdr:clientData/>
  </xdr:twoCellAnchor>
  <xdr:twoCellAnchor>
    <xdr:from>
      <xdr:col>5</xdr:col>
      <xdr:colOff>236220</xdr:colOff>
      <xdr:row>3</xdr:row>
      <xdr:rowOff>68580</xdr:rowOff>
    </xdr:from>
    <xdr:to>
      <xdr:col>7</xdr:col>
      <xdr:colOff>228600</xdr:colOff>
      <xdr:row>4</xdr:row>
      <xdr:rowOff>167640</xdr:rowOff>
    </xdr:to>
    <xdr:sp macro="" textlink="">
      <xdr:nvSpPr>
        <xdr:cNvPr id="52" name="TextBox 51">
          <a:extLst>
            <a:ext uri="{FF2B5EF4-FFF2-40B4-BE49-F238E27FC236}">
              <a16:creationId xmlns:a16="http://schemas.microsoft.com/office/drawing/2014/main" id="{1F926A8B-D3C5-43AE-939A-BD0549D8D8AF}"/>
            </a:ext>
          </a:extLst>
        </xdr:cNvPr>
        <xdr:cNvSpPr txBox="1"/>
      </xdr:nvSpPr>
      <xdr:spPr>
        <a:xfrm>
          <a:off x="3284220" y="617220"/>
          <a:ext cx="12115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u="none">
              <a:latin typeface="Arial" panose="020B0604020202020204" pitchFamily="34" charset="0"/>
              <a:cs typeface="Arial" panose="020B0604020202020204" pitchFamily="34" charset="0"/>
            </a:rPr>
            <a:t>Orientation</a:t>
          </a:r>
        </a:p>
      </xdr:txBody>
    </xdr:sp>
    <xdr:clientData/>
  </xdr:twoCellAnchor>
  <xdr:twoCellAnchor>
    <xdr:from>
      <xdr:col>3</xdr:col>
      <xdr:colOff>228600</xdr:colOff>
      <xdr:row>5</xdr:row>
      <xdr:rowOff>129540</xdr:rowOff>
    </xdr:from>
    <xdr:to>
      <xdr:col>4</xdr:col>
      <xdr:colOff>220980</xdr:colOff>
      <xdr:row>7</xdr:row>
      <xdr:rowOff>106680</xdr:rowOff>
    </xdr:to>
    <xdr:sp macro="" textlink="Sheet1!AK5">
      <xdr:nvSpPr>
        <xdr:cNvPr id="53" name="TextBox 52">
          <a:extLst>
            <a:ext uri="{FF2B5EF4-FFF2-40B4-BE49-F238E27FC236}">
              <a16:creationId xmlns:a16="http://schemas.microsoft.com/office/drawing/2014/main" id="{93AD018D-EFB2-4CD7-87DC-D15776F4A2CE}"/>
            </a:ext>
          </a:extLst>
        </xdr:cNvPr>
        <xdr:cNvSpPr txBox="1"/>
      </xdr:nvSpPr>
      <xdr:spPr>
        <a:xfrm>
          <a:off x="2057400" y="1043940"/>
          <a:ext cx="6019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D689650-5CA0-4B2C-B8D4-6909C9B76796}" type="TxLink">
            <a:rPr lang="en-US" sz="2000" b="1" i="0" u="none" strike="noStrike">
              <a:solidFill>
                <a:srgbClr val="F95C6F"/>
              </a:solidFill>
              <a:latin typeface="Calibri"/>
              <a:ea typeface="Calibri"/>
              <a:cs typeface="Calibri"/>
            </a:rPr>
            <a:pPr marL="0" indent="0" algn="l"/>
            <a:t>231</a:t>
          </a:fld>
          <a:endParaRPr lang="en-IN" sz="3600" b="1" i="0" u="none" strike="noStrike">
            <a:solidFill>
              <a:srgbClr val="F95C6F"/>
            </a:solidFill>
            <a:latin typeface="Calibri"/>
            <a:ea typeface="Calibri"/>
            <a:cs typeface="Calibri"/>
          </a:endParaRPr>
        </a:p>
      </xdr:txBody>
    </xdr:sp>
    <xdr:clientData/>
  </xdr:twoCellAnchor>
  <xdr:twoCellAnchor>
    <xdr:from>
      <xdr:col>5</xdr:col>
      <xdr:colOff>533400</xdr:colOff>
      <xdr:row>5</xdr:row>
      <xdr:rowOff>114300</xdr:rowOff>
    </xdr:from>
    <xdr:to>
      <xdr:col>6</xdr:col>
      <xdr:colOff>525780</xdr:colOff>
      <xdr:row>7</xdr:row>
      <xdr:rowOff>91440</xdr:rowOff>
    </xdr:to>
    <xdr:sp macro="" textlink="Sheet1!AL5">
      <xdr:nvSpPr>
        <xdr:cNvPr id="55" name="TextBox 54">
          <a:extLst>
            <a:ext uri="{FF2B5EF4-FFF2-40B4-BE49-F238E27FC236}">
              <a16:creationId xmlns:a16="http://schemas.microsoft.com/office/drawing/2014/main" id="{FED533DA-F02C-4EA6-8054-83BFFEB6D5FC}"/>
            </a:ext>
          </a:extLst>
        </xdr:cNvPr>
        <xdr:cNvSpPr txBox="1"/>
      </xdr:nvSpPr>
      <xdr:spPr>
        <a:xfrm>
          <a:off x="3581400" y="1028700"/>
          <a:ext cx="6019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63181DF-8AAB-4E43-9D87-78E207BA654D}" type="TxLink">
            <a:rPr lang="en-US" sz="2000" b="1" i="0" u="none" strike="noStrike">
              <a:solidFill>
                <a:srgbClr val="F95C6F"/>
              </a:solidFill>
              <a:latin typeface="Calibri"/>
              <a:ea typeface="Calibri"/>
              <a:cs typeface="Calibri"/>
            </a:rPr>
            <a:pPr marL="0" indent="0" algn="l"/>
            <a:t>145</a:t>
          </a:fld>
          <a:endParaRPr lang="en-IN" sz="2000" b="1" i="0" u="none" strike="noStrike">
            <a:solidFill>
              <a:srgbClr val="F95C6F"/>
            </a:solidFill>
            <a:latin typeface="Calibri"/>
            <a:ea typeface="Calibri"/>
            <a:cs typeface="Calibri"/>
          </a:endParaRPr>
        </a:p>
      </xdr:txBody>
    </xdr:sp>
    <xdr:clientData/>
  </xdr:twoCellAnchor>
  <xdr:twoCellAnchor>
    <xdr:from>
      <xdr:col>8</xdr:col>
      <xdr:colOff>220980</xdr:colOff>
      <xdr:row>5</xdr:row>
      <xdr:rowOff>106680</xdr:rowOff>
    </xdr:from>
    <xdr:to>
      <xdr:col>9</xdr:col>
      <xdr:colOff>213360</xdr:colOff>
      <xdr:row>7</xdr:row>
      <xdr:rowOff>83820</xdr:rowOff>
    </xdr:to>
    <xdr:sp macro="" textlink="Sheet1!AN5">
      <xdr:nvSpPr>
        <xdr:cNvPr id="56" name="TextBox 55">
          <a:extLst>
            <a:ext uri="{FF2B5EF4-FFF2-40B4-BE49-F238E27FC236}">
              <a16:creationId xmlns:a16="http://schemas.microsoft.com/office/drawing/2014/main" id="{49462A10-AA83-4A03-A55E-CF180D1BE9A2}"/>
            </a:ext>
          </a:extLst>
        </xdr:cNvPr>
        <xdr:cNvSpPr txBox="1"/>
      </xdr:nvSpPr>
      <xdr:spPr>
        <a:xfrm>
          <a:off x="5097780" y="1021080"/>
          <a:ext cx="6019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5102AFC-8755-4A38-96C1-437C5502BF5E}" type="TxLink">
            <a:rPr lang="en-US" sz="2000" b="1" i="0" u="none" strike="noStrike">
              <a:solidFill>
                <a:srgbClr val="F95C6F"/>
              </a:solidFill>
              <a:latin typeface="Calibri"/>
              <a:ea typeface="Calibri"/>
              <a:cs typeface="Calibri"/>
            </a:rPr>
            <a:pPr marL="0" indent="0" algn="l"/>
            <a:t>142</a:t>
          </a:fld>
          <a:endParaRPr lang="en-IN" sz="2000" b="1" i="0" u="none" strike="noStrike">
            <a:solidFill>
              <a:srgbClr val="F95C6F"/>
            </a:solidFill>
            <a:latin typeface="Calibri"/>
            <a:ea typeface="Calibri"/>
            <a:cs typeface="Calibri"/>
          </a:endParaRPr>
        </a:p>
      </xdr:txBody>
    </xdr:sp>
    <xdr:clientData/>
  </xdr:twoCellAnchor>
  <xdr:twoCellAnchor>
    <xdr:from>
      <xdr:col>10</xdr:col>
      <xdr:colOff>601980</xdr:colOff>
      <xdr:row>5</xdr:row>
      <xdr:rowOff>121920</xdr:rowOff>
    </xdr:from>
    <xdr:to>
      <xdr:col>11</xdr:col>
      <xdr:colOff>594360</xdr:colOff>
      <xdr:row>7</xdr:row>
      <xdr:rowOff>99060</xdr:rowOff>
    </xdr:to>
    <xdr:sp macro="" textlink="Sheet1!AM5">
      <xdr:nvSpPr>
        <xdr:cNvPr id="57" name="TextBox 56">
          <a:extLst>
            <a:ext uri="{FF2B5EF4-FFF2-40B4-BE49-F238E27FC236}">
              <a16:creationId xmlns:a16="http://schemas.microsoft.com/office/drawing/2014/main" id="{CA377800-702B-43F9-B3D9-E9783F6979FA}"/>
            </a:ext>
          </a:extLst>
        </xdr:cNvPr>
        <xdr:cNvSpPr txBox="1"/>
      </xdr:nvSpPr>
      <xdr:spPr>
        <a:xfrm>
          <a:off x="6697980" y="1036320"/>
          <a:ext cx="6019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58F8A7C-FB4D-4E8D-9A56-F952072820A3}" type="TxLink">
            <a:rPr lang="en-US" sz="2000" b="1" i="0" u="none" strike="noStrike">
              <a:solidFill>
                <a:srgbClr val="F95C6F"/>
              </a:solidFill>
              <a:latin typeface="Calibri"/>
              <a:ea typeface="Calibri"/>
              <a:cs typeface="Calibri"/>
            </a:rPr>
            <a:pPr marL="0" indent="0" algn="l"/>
            <a:t>25</a:t>
          </a:fld>
          <a:endParaRPr lang="en-IN" sz="2000" b="1" i="0" u="none" strike="noStrike">
            <a:solidFill>
              <a:srgbClr val="F95C6F"/>
            </a:solidFill>
            <a:latin typeface="Calibri"/>
            <a:ea typeface="Calibri"/>
            <a:cs typeface="Calibri"/>
          </a:endParaRPr>
        </a:p>
      </xdr:txBody>
    </xdr:sp>
    <xdr:clientData/>
  </xdr:twoCellAnchor>
  <xdr:twoCellAnchor>
    <xdr:from>
      <xdr:col>13</xdr:col>
      <xdr:colOff>251460</xdr:colOff>
      <xdr:row>5</xdr:row>
      <xdr:rowOff>114300</xdr:rowOff>
    </xdr:from>
    <xdr:to>
      <xdr:col>14</xdr:col>
      <xdr:colOff>243840</xdr:colOff>
      <xdr:row>7</xdr:row>
      <xdr:rowOff>91440</xdr:rowOff>
    </xdr:to>
    <xdr:sp macro="" textlink="Sheet1!AO5">
      <xdr:nvSpPr>
        <xdr:cNvPr id="58" name="TextBox 57">
          <a:extLst>
            <a:ext uri="{FF2B5EF4-FFF2-40B4-BE49-F238E27FC236}">
              <a16:creationId xmlns:a16="http://schemas.microsoft.com/office/drawing/2014/main" id="{D96E64DB-EF10-4160-8C85-FF1690BC3C07}"/>
            </a:ext>
          </a:extLst>
        </xdr:cNvPr>
        <xdr:cNvSpPr txBox="1"/>
      </xdr:nvSpPr>
      <xdr:spPr>
        <a:xfrm>
          <a:off x="8176260" y="1028700"/>
          <a:ext cx="6019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639BA60-BC25-4992-8F87-1C749A16A100}" type="TxLink">
            <a:rPr lang="en-US" sz="2000" b="1" i="0" u="none" strike="noStrike">
              <a:solidFill>
                <a:srgbClr val="F95C6F"/>
              </a:solidFill>
              <a:latin typeface="Calibri"/>
              <a:ea typeface="Calibri"/>
              <a:cs typeface="Calibri"/>
            </a:rPr>
            <a:pPr marL="0" indent="0" algn="l"/>
            <a:t>206</a:t>
          </a:fld>
          <a:endParaRPr lang="en-IN" sz="2000" b="1" i="0" u="none" strike="noStrike">
            <a:solidFill>
              <a:srgbClr val="F95C6F"/>
            </a:solidFill>
            <a:latin typeface="Calibri"/>
            <a:ea typeface="Calibri"/>
            <a:cs typeface="Calibri"/>
          </a:endParaRPr>
        </a:p>
      </xdr:txBody>
    </xdr:sp>
    <xdr:clientData/>
  </xdr:twoCellAnchor>
  <xdr:twoCellAnchor>
    <xdr:from>
      <xdr:col>0</xdr:col>
      <xdr:colOff>320040</xdr:colOff>
      <xdr:row>9</xdr:row>
      <xdr:rowOff>156210</xdr:rowOff>
    </xdr:from>
    <xdr:to>
      <xdr:col>5</xdr:col>
      <xdr:colOff>137160</xdr:colOff>
      <xdr:row>11</xdr:row>
      <xdr:rowOff>72390</xdr:rowOff>
    </xdr:to>
    <xdr:sp macro="" textlink="">
      <xdr:nvSpPr>
        <xdr:cNvPr id="59" name="TextBox 58">
          <a:extLst>
            <a:ext uri="{FF2B5EF4-FFF2-40B4-BE49-F238E27FC236}">
              <a16:creationId xmlns:a16="http://schemas.microsoft.com/office/drawing/2014/main" id="{1B7A37CC-DD6D-4053-8D90-3821809C37F9}"/>
            </a:ext>
          </a:extLst>
        </xdr:cNvPr>
        <xdr:cNvSpPr txBox="1"/>
      </xdr:nvSpPr>
      <xdr:spPr>
        <a:xfrm>
          <a:off x="320040" y="1802130"/>
          <a:ext cx="286512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u="sng"/>
            <a:t>Top</a:t>
          </a:r>
          <a:r>
            <a:rPr lang="en-IN" sz="1400" u="sng" baseline="0"/>
            <a:t> 5 Cities Students belong from</a:t>
          </a:r>
          <a:endParaRPr lang="en-IN" sz="1400" u="sng"/>
        </a:p>
      </xdr:txBody>
    </xdr:sp>
    <xdr:clientData/>
  </xdr:twoCellAnchor>
  <xdr:twoCellAnchor>
    <xdr:from>
      <xdr:col>6</xdr:col>
      <xdr:colOff>104241</xdr:colOff>
      <xdr:row>9</xdr:row>
      <xdr:rowOff>171450</xdr:rowOff>
    </xdr:from>
    <xdr:to>
      <xdr:col>10</xdr:col>
      <xdr:colOff>530961</xdr:colOff>
      <xdr:row>11</xdr:row>
      <xdr:rowOff>87630</xdr:rowOff>
    </xdr:to>
    <xdr:sp macro="" textlink="">
      <xdr:nvSpPr>
        <xdr:cNvPr id="60" name="TextBox 59">
          <a:extLst>
            <a:ext uri="{FF2B5EF4-FFF2-40B4-BE49-F238E27FC236}">
              <a16:creationId xmlns:a16="http://schemas.microsoft.com/office/drawing/2014/main" id="{2C353367-B283-4E96-A483-459D6F327A00}"/>
            </a:ext>
          </a:extLst>
        </xdr:cNvPr>
        <xdr:cNvSpPr txBox="1"/>
      </xdr:nvSpPr>
      <xdr:spPr>
        <a:xfrm>
          <a:off x="3761841" y="1817370"/>
          <a:ext cx="286512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u="sng"/>
            <a:t>Top</a:t>
          </a:r>
          <a:r>
            <a:rPr lang="en-IN" sz="1400" u="sng" baseline="0"/>
            <a:t> 5 Degrees Students Pursued</a:t>
          </a:r>
          <a:endParaRPr lang="en-IN" sz="1400" u="sng"/>
        </a:p>
      </xdr:txBody>
    </xdr:sp>
    <xdr:clientData/>
  </xdr:twoCellAnchor>
  <xdr:twoCellAnchor>
    <xdr:from>
      <xdr:col>11</xdr:col>
      <xdr:colOff>350520</xdr:colOff>
      <xdr:row>9</xdr:row>
      <xdr:rowOff>26670</xdr:rowOff>
    </xdr:from>
    <xdr:to>
      <xdr:col>15</xdr:col>
      <xdr:colOff>114300</xdr:colOff>
      <xdr:row>13</xdr:row>
      <xdr:rowOff>45720</xdr:rowOff>
    </xdr:to>
    <xdr:sp macro="" textlink="">
      <xdr:nvSpPr>
        <xdr:cNvPr id="61" name="TextBox 60">
          <a:extLst>
            <a:ext uri="{FF2B5EF4-FFF2-40B4-BE49-F238E27FC236}">
              <a16:creationId xmlns:a16="http://schemas.microsoft.com/office/drawing/2014/main" id="{30DD1D33-6C09-42E7-BD67-02CB644E1FC1}"/>
            </a:ext>
          </a:extLst>
        </xdr:cNvPr>
        <xdr:cNvSpPr txBox="1"/>
      </xdr:nvSpPr>
      <xdr:spPr>
        <a:xfrm>
          <a:off x="7056120" y="1672590"/>
          <a:ext cx="2202180" cy="750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u="sng"/>
            <a:t>Top</a:t>
          </a:r>
          <a:r>
            <a:rPr lang="en-IN" sz="1400" u="sng" baseline="0"/>
            <a:t> 5 Colleges Students belong from</a:t>
          </a:r>
          <a:endParaRPr lang="en-IN" sz="1400" u="sng"/>
        </a:p>
      </xdr:txBody>
    </xdr:sp>
    <xdr:clientData/>
  </xdr:twoCellAnchor>
  <xdr:twoCellAnchor>
    <xdr:from>
      <xdr:col>18</xdr:col>
      <xdr:colOff>180441</xdr:colOff>
      <xdr:row>9</xdr:row>
      <xdr:rowOff>152157</xdr:rowOff>
    </xdr:from>
    <xdr:to>
      <xdr:col>22</xdr:col>
      <xdr:colOff>607161</xdr:colOff>
      <xdr:row>11</xdr:row>
      <xdr:rowOff>68337</xdr:rowOff>
    </xdr:to>
    <xdr:sp macro="" textlink="">
      <xdr:nvSpPr>
        <xdr:cNvPr id="62" name="TextBox 61">
          <a:extLst>
            <a:ext uri="{FF2B5EF4-FFF2-40B4-BE49-F238E27FC236}">
              <a16:creationId xmlns:a16="http://schemas.microsoft.com/office/drawing/2014/main" id="{2007EE69-C8BF-47D7-96A8-8A35645790B7}"/>
            </a:ext>
          </a:extLst>
        </xdr:cNvPr>
        <xdr:cNvSpPr txBox="1"/>
      </xdr:nvSpPr>
      <xdr:spPr>
        <a:xfrm>
          <a:off x="11153241" y="1798077"/>
          <a:ext cx="286512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u="sng"/>
            <a:t>Desired Career Options</a:t>
          </a:r>
          <a:r>
            <a:rPr lang="en-IN" sz="1400" u="sng" baseline="0"/>
            <a:t> of Students</a:t>
          </a:r>
          <a:endParaRPr lang="en-IN" sz="1400" u="sng"/>
        </a:p>
      </xdr:txBody>
    </xdr:sp>
    <xdr:clientData/>
  </xdr:twoCellAnchor>
  <xdr:twoCellAnchor>
    <xdr:from>
      <xdr:col>15</xdr:col>
      <xdr:colOff>106680</xdr:colOff>
      <xdr:row>6</xdr:row>
      <xdr:rowOff>106680</xdr:rowOff>
    </xdr:from>
    <xdr:to>
      <xdr:col>23</xdr:col>
      <xdr:colOff>281940</xdr:colOff>
      <xdr:row>8</xdr:row>
      <xdr:rowOff>121352</xdr:rowOff>
    </xdr:to>
    <xdr:sp macro="" textlink="">
      <xdr:nvSpPr>
        <xdr:cNvPr id="63" name="Rectangle: Rounded Corners 62">
          <a:extLst>
            <a:ext uri="{FF2B5EF4-FFF2-40B4-BE49-F238E27FC236}">
              <a16:creationId xmlns:a16="http://schemas.microsoft.com/office/drawing/2014/main" id="{051817C4-ED17-452B-9F60-C30D244A5FA4}"/>
            </a:ext>
          </a:extLst>
        </xdr:cNvPr>
        <xdr:cNvSpPr/>
      </xdr:nvSpPr>
      <xdr:spPr>
        <a:xfrm>
          <a:off x="9250680" y="1203960"/>
          <a:ext cx="5052060" cy="380432"/>
        </a:xfrm>
        <a:prstGeom prst="roundRect">
          <a:avLst>
            <a:gd name="adj" fmla="val 3946"/>
          </a:avLst>
        </a:prstGeom>
        <a:solidFill>
          <a:schemeClr val="bg1"/>
        </a:solidFill>
        <a:ln>
          <a:noFill/>
        </a:ln>
        <a:effectLst>
          <a:outerShdw blurRad="63500" sx="20000" sy="20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213360</xdr:colOff>
      <xdr:row>6</xdr:row>
      <xdr:rowOff>30480</xdr:rowOff>
    </xdr:from>
    <xdr:to>
      <xdr:col>16</xdr:col>
      <xdr:colOff>281940</xdr:colOff>
      <xdr:row>8</xdr:row>
      <xdr:rowOff>79280</xdr:rowOff>
    </xdr:to>
    <xdr:sp macro="" textlink="Sheet1!AS30">
      <xdr:nvSpPr>
        <xdr:cNvPr id="64" name="TextBox 63">
          <a:extLst>
            <a:ext uri="{FF2B5EF4-FFF2-40B4-BE49-F238E27FC236}">
              <a16:creationId xmlns:a16="http://schemas.microsoft.com/office/drawing/2014/main" id="{C8FB7F2B-B9C3-4F17-861D-599FD7D84538}"/>
            </a:ext>
          </a:extLst>
        </xdr:cNvPr>
        <xdr:cNvSpPr txBox="1"/>
      </xdr:nvSpPr>
      <xdr:spPr>
        <a:xfrm>
          <a:off x="9357360" y="1127760"/>
          <a:ext cx="678180" cy="41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800" b="1" i="0" u="none" strike="noStrike">
              <a:solidFill>
                <a:srgbClr val="F95C6F"/>
              </a:solidFill>
              <a:latin typeface="Calibri"/>
              <a:ea typeface="Calibri"/>
              <a:cs typeface="Calibri"/>
            </a:rPr>
            <a:t>40%</a:t>
          </a:r>
        </a:p>
      </xdr:txBody>
    </xdr:sp>
    <xdr:clientData/>
  </xdr:twoCellAnchor>
  <xdr:twoCellAnchor>
    <xdr:from>
      <xdr:col>15</xdr:col>
      <xdr:colOff>327660</xdr:colOff>
      <xdr:row>6</xdr:row>
      <xdr:rowOff>106681</xdr:rowOff>
    </xdr:from>
    <xdr:to>
      <xdr:col>23</xdr:col>
      <xdr:colOff>518160</xdr:colOff>
      <xdr:row>8</xdr:row>
      <xdr:rowOff>45721</xdr:rowOff>
    </xdr:to>
    <xdr:sp macro="" textlink="Sheet1!N25">
      <xdr:nvSpPr>
        <xdr:cNvPr id="65" name="TextBox 64">
          <a:extLst>
            <a:ext uri="{FF2B5EF4-FFF2-40B4-BE49-F238E27FC236}">
              <a16:creationId xmlns:a16="http://schemas.microsoft.com/office/drawing/2014/main" id="{5E343322-7BD9-409F-967B-BAEFF7D3CE9C}"/>
            </a:ext>
          </a:extLst>
        </xdr:cNvPr>
        <xdr:cNvSpPr txBox="1"/>
      </xdr:nvSpPr>
      <xdr:spPr>
        <a:xfrm>
          <a:off x="9471660" y="1203961"/>
          <a:ext cx="5067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0">
              <a:solidFill>
                <a:sysClr val="windowText" lastClr="000000"/>
              </a:solidFill>
            </a:rPr>
            <a:t>of the total people who filled the form attended the orientation</a:t>
          </a:r>
          <a:r>
            <a:rPr lang="en-IN" sz="1100" b="0" baseline="0">
              <a:solidFill>
                <a:sysClr val="windowText" lastClr="000000"/>
              </a:solidFill>
            </a:rPr>
            <a:t> exam and                 </a:t>
          </a:r>
          <a:endParaRPr lang="en-IN" sz="1100" b="0">
            <a:solidFill>
              <a:sysClr val="windowText" lastClr="000000"/>
            </a:solidFill>
          </a:endParaRPr>
        </a:p>
      </xdr:txBody>
    </xdr:sp>
    <xdr:clientData/>
  </xdr:twoCellAnchor>
  <xdr:twoCellAnchor>
    <xdr:from>
      <xdr:col>16</xdr:col>
      <xdr:colOff>114300</xdr:colOff>
      <xdr:row>7</xdr:row>
      <xdr:rowOff>87631</xdr:rowOff>
    </xdr:from>
    <xdr:to>
      <xdr:col>22</xdr:col>
      <xdr:colOff>312420</xdr:colOff>
      <xdr:row>9</xdr:row>
      <xdr:rowOff>68581</xdr:rowOff>
    </xdr:to>
    <xdr:sp macro="" textlink="Sheet1!N25">
      <xdr:nvSpPr>
        <xdr:cNvPr id="66" name="TextBox 65">
          <a:extLst>
            <a:ext uri="{FF2B5EF4-FFF2-40B4-BE49-F238E27FC236}">
              <a16:creationId xmlns:a16="http://schemas.microsoft.com/office/drawing/2014/main" id="{F0D93BCC-C910-4D00-8A0A-9B7A14DEAC5D}"/>
            </a:ext>
          </a:extLst>
        </xdr:cNvPr>
        <xdr:cNvSpPr txBox="1"/>
      </xdr:nvSpPr>
      <xdr:spPr>
        <a:xfrm>
          <a:off x="9867900" y="1367791"/>
          <a:ext cx="3855720" cy="346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0" baseline="0">
              <a:solidFill>
                <a:sysClr val="windowText" lastClr="000000"/>
              </a:solidFill>
            </a:rPr>
            <a:t>  out of these have had attended the sessions since then</a:t>
          </a:r>
          <a:endParaRPr lang="en-IN" sz="1100" b="0">
            <a:solidFill>
              <a:sysClr val="windowText" lastClr="000000"/>
            </a:solidFill>
          </a:endParaRPr>
        </a:p>
      </xdr:txBody>
    </xdr:sp>
    <xdr:clientData/>
  </xdr:twoCellAnchor>
  <xdr:twoCellAnchor>
    <xdr:from>
      <xdr:col>15</xdr:col>
      <xdr:colOff>579120</xdr:colOff>
      <xdr:row>7</xdr:row>
      <xdr:rowOff>22860</xdr:rowOff>
    </xdr:from>
    <xdr:to>
      <xdr:col>17</xdr:col>
      <xdr:colOff>38100</xdr:colOff>
      <xdr:row>9</xdr:row>
      <xdr:rowOff>71660</xdr:rowOff>
    </xdr:to>
    <xdr:sp macro="" textlink="Sheet1!AS30">
      <xdr:nvSpPr>
        <xdr:cNvPr id="67" name="TextBox 66">
          <a:extLst>
            <a:ext uri="{FF2B5EF4-FFF2-40B4-BE49-F238E27FC236}">
              <a16:creationId xmlns:a16="http://schemas.microsoft.com/office/drawing/2014/main" id="{D9E25518-8AA7-447E-911E-C6B96A668271}"/>
            </a:ext>
          </a:extLst>
        </xdr:cNvPr>
        <xdr:cNvSpPr txBox="1"/>
      </xdr:nvSpPr>
      <xdr:spPr>
        <a:xfrm>
          <a:off x="9723120" y="1303020"/>
          <a:ext cx="678180" cy="41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800" b="1" i="0" u="none" strike="noStrike">
              <a:solidFill>
                <a:srgbClr val="F95C6F"/>
              </a:solidFill>
              <a:latin typeface="Calibri"/>
              <a:ea typeface="Calibri"/>
              <a:cs typeface="Calibri"/>
            </a:rPr>
            <a:t>67%</a:t>
          </a:r>
        </a:p>
      </xdr:txBody>
    </xdr:sp>
    <xdr:clientData/>
  </xdr:twoCellAnchor>
  <xdr:twoCellAnchor>
    <xdr:from>
      <xdr:col>16</xdr:col>
      <xdr:colOff>15240</xdr:colOff>
      <xdr:row>0</xdr:row>
      <xdr:rowOff>120015</xdr:rowOff>
    </xdr:from>
    <xdr:to>
      <xdr:col>20</xdr:col>
      <xdr:colOff>198120</xdr:colOff>
      <xdr:row>2</xdr:row>
      <xdr:rowOff>5715</xdr:rowOff>
    </xdr:to>
    <xdr:sp macro="" textlink="">
      <xdr:nvSpPr>
        <xdr:cNvPr id="68" name="Rectangle: Rounded Corners 67">
          <a:extLst>
            <a:ext uri="{FF2B5EF4-FFF2-40B4-BE49-F238E27FC236}">
              <a16:creationId xmlns:a16="http://schemas.microsoft.com/office/drawing/2014/main" id="{B757827D-AC63-4C0F-86D8-F9A102F64A3F}"/>
            </a:ext>
          </a:extLst>
        </xdr:cNvPr>
        <xdr:cNvSpPr/>
      </xdr:nvSpPr>
      <xdr:spPr>
        <a:xfrm>
          <a:off x="9768840" y="120015"/>
          <a:ext cx="2621280" cy="251460"/>
        </a:xfrm>
        <a:prstGeom prst="roundRect">
          <a:avLst>
            <a:gd name="adj" fmla="val 364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i="0">
              <a:solidFill>
                <a:schemeClr val="tx1"/>
              </a:solidFill>
            </a:rPr>
            <a:t>     Filter</a:t>
          </a:r>
          <a:r>
            <a:rPr lang="en-IN" sz="1100" i="0" baseline="0">
              <a:solidFill>
                <a:schemeClr val="tx1"/>
              </a:solidFill>
            </a:rPr>
            <a:t> by Year of Graduation of Students</a:t>
          </a:r>
          <a:endParaRPr lang="en-IN" sz="1100" i="0">
            <a:solidFill>
              <a:schemeClr val="tx1"/>
            </a:solidFill>
          </a:endParaRPr>
        </a:p>
      </xdr:txBody>
    </xdr:sp>
    <xdr:clientData/>
  </xdr:twoCellAnchor>
  <xdr:twoCellAnchor>
    <xdr:from>
      <xdr:col>16</xdr:col>
      <xdr:colOff>129540</xdr:colOff>
      <xdr:row>1</xdr:row>
      <xdr:rowOff>38100</xdr:rowOff>
    </xdr:from>
    <xdr:to>
      <xdr:col>16</xdr:col>
      <xdr:colOff>190500</xdr:colOff>
      <xdr:row>1</xdr:row>
      <xdr:rowOff>99060</xdr:rowOff>
    </xdr:to>
    <xdr:sp macro="" textlink="">
      <xdr:nvSpPr>
        <xdr:cNvPr id="15" name="Oval 14">
          <a:extLst>
            <a:ext uri="{FF2B5EF4-FFF2-40B4-BE49-F238E27FC236}">
              <a16:creationId xmlns:a16="http://schemas.microsoft.com/office/drawing/2014/main" id="{981D9503-DB2C-4387-88A7-A295A88618F6}"/>
            </a:ext>
          </a:extLst>
        </xdr:cNvPr>
        <xdr:cNvSpPr/>
      </xdr:nvSpPr>
      <xdr:spPr>
        <a:xfrm>
          <a:off x="9883140" y="220980"/>
          <a:ext cx="60960" cy="60960"/>
        </a:xfrm>
        <a:prstGeom prst="ellipse">
          <a:avLst/>
        </a:prstGeom>
        <a:solidFill>
          <a:srgbClr val="FFC56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289560</xdr:colOff>
      <xdr:row>0</xdr:row>
      <xdr:rowOff>120015</xdr:rowOff>
    </xdr:from>
    <xdr:to>
      <xdr:col>21</xdr:col>
      <xdr:colOff>579120</xdr:colOff>
      <xdr:row>2</xdr:row>
      <xdr:rowOff>5715</xdr:rowOff>
    </xdr:to>
    <xdr:sp macro="[0]!Clear_Filter_Button" textlink="">
      <xdr:nvSpPr>
        <xdr:cNvPr id="71" name="Rectangle: Rounded Corners 70">
          <a:extLst>
            <a:ext uri="{FF2B5EF4-FFF2-40B4-BE49-F238E27FC236}">
              <a16:creationId xmlns:a16="http://schemas.microsoft.com/office/drawing/2014/main" id="{A6F1A163-9D3C-47E7-A08C-88C89B8618F9}"/>
            </a:ext>
          </a:extLst>
        </xdr:cNvPr>
        <xdr:cNvSpPr/>
      </xdr:nvSpPr>
      <xdr:spPr>
        <a:xfrm>
          <a:off x="12481560" y="120015"/>
          <a:ext cx="899160" cy="251460"/>
        </a:xfrm>
        <a:prstGeom prst="roundRect">
          <a:avLst>
            <a:gd name="adj" fmla="val 3649"/>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i="1">
              <a:solidFill>
                <a:schemeClr val="tx1"/>
              </a:solidFill>
            </a:rPr>
            <a:t>Clear Filter</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0.25839</cdr:x>
      <cdr:y>0.40753</cdr:y>
    </cdr:from>
    <cdr:to>
      <cdr:x>0.42184</cdr:x>
      <cdr:y>0.5515</cdr:y>
    </cdr:to>
    <cdr:sp macro="" textlink="Sheet1!$BB$16">
      <cdr:nvSpPr>
        <cdr:cNvPr id="2" name="TextBox 42">
          <a:extLst xmlns:a="http://schemas.openxmlformats.org/drawingml/2006/main">
            <a:ext uri="{FF2B5EF4-FFF2-40B4-BE49-F238E27FC236}">
              <a16:creationId xmlns:a16="http://schemas.microsoft.com/office/drawing/2014/main" id="{BC225C44-3F6A-4C5F-A1BB-A579890E8012}"/>
            </a:ext>
          </a:extLst>
        </cdr:cNvPr>
        <cdr:cNvSpPr txBox="1"/>
      </cdr:nvSpPr>
      <cdr:spPr>
        <a:xfrm xmlns:a="http://schemas.openxmlformats.org/drawingml/2006/main">
          <a:off x="919480" y="934720"/>
          <a:ext cx="581660" cy="3302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l"/>
          <a:fld id="{1792E2E7-3BCF-49E7-9EB7-28BAC4B7A5F7}" type="TxLink">
            <a:rPr lang="en-US" sz="1800" b="1" i="0" u="none" strike="noStrike">
              <a:solidFill>
                <a:srgbClr val="F95C6F"/>
              </a:solidFill>
              <a:latin typeface="Calibri"/>
              <a:ea typeface="Calibri"/>
              <a:cs typeface="Calibri"/>
            </a:rPr>
            <a:pPr marL="0" indent="0" algn="l"/>
            <a:t>53%</a:t>
          </a:fld>
          <a:endParaRPr lang="en-IN" sz="1800" b="1" i="0" u="none" strike="noStrike">
            <a:solidFill>
              <a:srgbClr val="F95C6F"/>
            </a:solidFill>
            <a:latin typeface="Calibri"/>
            <a:ea typeface="Calibri"/>
            <a:cs typeface="Calibri"/>
          </a:endParaRPr>
        </a:p>
      </cdr:txBody>
    </cdr:sp>
  </cdr:relSizeAnchor>
  <cdr:relSizeAnchor xmlns:cdr="http://schemas.openxmlformats.org/drawingml/2006/chartDrawing">
    <cdr:from>
      <cdr:x>0.18844</cdr:x>
      <cdr:y>0.48726</cdr:y>
    </cdr:from>
    <cdr:to>
      <cdr:x>0.47966</cdr:x>
      <cdr:y>0.86711</cdr:y>
    </cdr:to>
    <cdr:sp macro="" textlink="">
      <cdr:nvSpPr>
        <cdr:cNvPr id="3" name="TextBox 40">
          <a:extLst xmlns:a="http://schemas.openxmlformats.org/drawingml/2006/main">
            <a:ext uri="{FF2B5EF4-FFF2-40B4-BE49-F238E27FC236}">
              <a16:creationId xmlns:a16="http://schemas.microsoft.com/office/drawing/2014/main" id="{D12F82AC-9C53-48E6-8010-BB15BAAD3E4E}"/>
            </a:ext>
          </a:extLst>
        </cdr:cNvPr>
        <cdr:cNvSpPr txBox="1"/>
      </cdr:nvSpPr>
      <cdr:spPr>
        <a:xfrm xmlns:a="http://schemas.openxmlformats.org/drawingml/2006/main">
          <a:off x="670560" y="1117600"/>
          <a:ext cx="1036320" cy="8712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000" b="0">
              <a:solidFill>
                <a:sysClr val="windowText" lastClr="000000"/>
              </a:solidFill>
            </a:rPr>
            <a:t>of</a:t>
          </a:r>
          <a:r>
            <a:rPr lang="en-IN" sz="1000" b="0" baseline="0">
              <a:solidFill>
                <a:sysClr val="windowText" lastClr="000000"/>
              </a:solidFill>
            </a:rPr>
            <a:t> the total students belong to this group of colleges</a:t>
          </a:r>
          <a:endParaRPr lang="en-IN" sz="1000" b="0">
            <a:solidFill>
              <a:sysClr val="windowText" lastClr="000000"/>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0.32015</cdr:x>
      <cdr:y>0.23886</cdr:y>
    </cdr:from>
    <cdr:to>
      <cdr:x>0.48791</cdr:x>
      <cdr:y>0.38329</cdr:y>
    </cdr:to>
    <cdr:sp macro="" textlink="Sheet1!$BZ$16">
      <cdr:nvSpPr>
        <cdr:cNvPr id="2" name="TextBox 42">
          <a:extLst xmlns:a="http://schemas.openxmlformats.org/drawingml/2006/main">
            <a:ext uri="{FF2B5EF4-FFF2-40B4-BE49-F238E27FC236}">
              <a16:creationId xmlns:a16="http://schemas.microsoft.com/office/drawing/2014/main" id="{2351D4A2-D243-440F-AFAB-04F2391BA066}"/>
            </a:ext>
          </a:extLst>
        </cdr:cNvPr>
        <cdr:cNvSpPr txBox="1"/>
      </cdr:nvSpPr>
      <cdr:spPr>
        <a:xfrm xmlns:a="http://schemas.openxmlformats.org/drawingml/2006/main">
          <a:off x="1109980" y="546100"/>
          <a:ext cx="581660" cy="3302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l"/>
          <a:fld id="{BBCED8CC-835F-489C-8448-1527E9678C46}" type="TxLink">
            <a:rPr lang="en-US" sz="1800" b="1" i="0" u="none" strike="noStrike">
              <a:solidFill>
                <a:srgbClr val="F95C6F"/>
              </a:solidFill>
              <a:latin typeface="Calibri"/>
              <a:ea typeface="Calibri"/>
              <a:cs typeface="Calibri"/>
            </a:rPr>
            <a:pPr marL="0" indent="0" algn="l"/>
            <a:t>94%</a:t>
          </a:fld>
          <a:endParaRPr lang="en-IN" sz="1800" b="1" i="0" u="none" strike="noStrike">
            <a:solidFill>
              <a:srgbClr val="F95C6F"/>
            </a:solidFill>
            <a:latin typeface="Calibri"/>
            <a:ea typeface="Calibri"/>
            <a:cs typeface="Calibri"/>
          </a:endParaRPr>
        </a:p>
      </cdr:txBody>
    </cdr:sp>
  </cdr:relSizeAnchor>
  <cdr:relSizeAnchor xmlns:cdr="http://schemas.openxmlformats.org/drawingml/2006/chartDrawing">
    <cdr:from>
      <cdr:x>0.24982</cdr:x>
      <cdr:y>0.37885</cdr:y>
    </cdr:from>
    <cdr:to>
      <cdr:x>0.54872</cdr:x>
      <cdr:y>0.75992</cdr:y>
    </cdr:to>
    <cdr:sp macro="" textlink="">
      <cdr:nvSpPr>
        <cdr:cNvPr id="3" name="TextBox 40">
          <a:extLst xmlns:a="http://schemas.openxmlformats.org/drawingml/2006/main">
            <a:ext uri="{FF2B5EF4-FFF2-40B4-BE49-F238E27FC236}">
              <a16:creationId xmlns:a16="http://schemas.microsoft.com/office/drawing/2014/main" id="{7E6F52F2-29D7-4862-8828-0B9DAD24DFB7}"/>
            </a:ext>
          </a:extLst>
        </cdr:cNvPr>
        <cdr:cNvSpPr txBox="1"/>
      </cdr:nvSpPr>
      <cdr:spPr>
        <a:xfrm xmlns:a="http://schemas.openxmlformats.org/drawingml/2006/main">
          <a:off x="866140" y="866140"/>
          <a:ext cx="1036320" cy="8712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000" b="0">
              <a:solidFill>
                <a:sysClr val="windowText" lastClr="000000"/>
              </a:solidFill>
            </a:rPr>
            <a:t>of</a:t>
          </a:r>
          <a:r>
            <a:rPr lang="en-IN" sz="1000" b="0" baseline="0">
              <a:solidFill>
                <a:sysClr val="windowText" lastClr="000000"/>
              </a:solidFill>
            </a:rPr>
            <a:t> the total students wishes to opt their career in data science or data analytics</a:t>
          </a:r>
          <a:endParaRPr lang="en-IN" sz="1000" b="0">
            <a:solidFill>
              <a:sysClr val="windowText" lastClr="000000"/>
            </a:solidFill>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452.753318750001" backgroundQuery="1" createdVersion="7" refreshedVersion="7" minRefreshableVersion="3" recordCount="0" supportSubquery="1" supportAdvancedDrill="1" xr:uid="{DA49A018-644E-4512-B97B-B1B7C41D640A}">
  <cacheSource type="external" connectionId="4"/>
  <cacheFields count="3">
    <cacheField name="[FormResponses].[Name].[Name]" caption="Name" numFmtId="0" hierarchy="1" level="1">
      <sharedItems containsBlank="1" count="143">
        <s v="Aarif Khan"/>
        <s v="Aayushi ramnani"/>
        <s v="Abhay Kumar Singh"/>
        <s v="Abhishek Gupta"/>
        <s v="Aditya Singh Shekhawat"/>
        <s v="Aditya Singhal"/>
        <s v="Aishwarya Jaiswal"/>
        <s v="Ajay Puri"/>
        <s v="Akanksha Choudhary"/>
        <s v="Akanksha Thakur"/>
        <s v="Akash Thorat"/>
        <s v="Akhilesh Kumar Patel"/>
        <s v="Akshay saini"/>
        <s v="Aman Soni"/>
        <s v="AMISHA NAGIYA"/>
        <s v="AnaghaV"/>
        <s v="Anany Bansal"/>
        <s v="Anishka Gupta"/>
        <s v="Anmol Vijayvargiya"/>
        <s v="Anuj Kumar"/>
        <s v="Arhaan Khan"/>
        <s v="Arpan Banerjee"/>
        <s v="Aryamaan Singh Ranawat"/>
        <s v="Aryan Goyal"/>
        <s v="Asha Ram Dhakar"/>
        <s v="Ashutosh Verma"/>
        <s v="Asif Ali Sherani"/>
        <s v="Avinash N"/>
        <s v="Avinash Patel"/>
        <s v="Ayush suthar"/>
        <s v="Bhagyashree patil"/>
        <s v="Charu mittal"/>
        <s v="Chirag Mehra"/>
        <s v="Daksh Bansal"/>
        <s v="Devendra Singh"/>
        <s v="Dhruv Vyas"/>
        <s v="Dikshant Makwana"/>
        <s v="Dipansh"/>
        <s v="Divya"/>
        <s v="Divyangan"/>
        <s v="Ekta Sethi"/>
        <s v="Goutam Meena"/>
        <s v="Himanshi verma"/>
        <s v="Hitesh Ankodia"/>
        <s v="Hrishikesh Tukaram Patil"/>
        <s v="Jatin Ajay Sharma"/>
        <s v="Jay Vardhan Bagh"/>
        <s v="karan nai"/>
        <s v="Kartikey Sharma"/>
        <s v="Kavya Sharma"/>
        <s v="Khushi"/>
        <s v="Khushi Jasuja"/>
        <s v="Khushi Tibrewal"/>
        <s v="Krishit Bedi"/>
        <s v="Krishna Saini"/>
        <s v="kuldeep poriya"/>
        <s v="Kunal mangal"/>
        <s v="Kushal Nwalia"/>
        <s v="Lokesh Jarani"/>
        <s v="Lovish Dak"/>
        <s v="Madhur Gupta"/>
        <s v="Manan Gupta"/>
        <s v="Manish bharadwaj"/>
        <s v="Manish khatod"/>
        <s v="Masharib Taslim"/>
        <s v="MATURI YASASWINI"/>
        <s v="Mehul khandelwal"/>
        <s v="Mizna Aroob"/>
        <s v="Mohd Raza"/>
        <s v="Mohit jangid"/>
        <s v="Mohit Kumawat"/>
        <s v="Navneet Kumar Dubey"/>
        <s v="Neetu Choudhary"/>
        <s v="Nilesh Vijay"/>
        <s v="Nishant Sharma"/>
        <s v="Nitin"/>
        <s v="Pankhuri Singh"/>
        <s v="Parth Sharma"/>
        <s v="Parul Meena"/>
        <s v="Piyush kumawat"/>
        <s v="Poojitha Koduganti"/>
        <s v="Prabeer Suri"/>
        <s v="Prabhudev Kumar"/>
        <s v="PRANAV KUMAR PANDEY"/>
        <s v="Pratham Raheja"/>
        <s v="Prayag srivastava"/>
        <s v="Prerana Varshney"/>
        <s v="Prerit Sharma"/>
        <s v="Prit Anand"/>
        <s v="Purvi Choure"/>
        <s v="Pushpendra Kumar"/>
        <s v="Rabin Sunuwar"/>
        <s v="Raghaav Rohatgi"/>
        <s v="Raghav Pareek"/>
        <s v="Rahul Joshi"/>
        <s v="Rajeev Khokar"/>
        <s v="Rajlakshmi Biswas"/>
        <s v="Rishi Sharma"/>
        <s v="RONAK AGAL"/>
        <s v="Roshan Raj"/>
        <s v="Sachin chouhan"/>
        <s v="Sachin Kumawat"/>
        <s v="Sagar Sambhwani"/>
        <s v="Sagar Sharma"/>
        <s v="Saksham Raj"/>
        <s v="Sakshi jain"/>
        <s v="Sangam dhaker"/>
        <s v="Sanju Sarkar"/>
        <s v="Sarah Kumar Khandagale"/>
        <s v="Sarth Sogani"/>
        <s v="Satwik Sokey"/>
        <s v="Shanaya bansal"/>
        <s v="shashank sharma"/>
        <s v="Shikhar Tiwari"/>
        <s v="Shivani Jadaun"/>
        <s v="Shreya Kabra"/>
        <s v="Shubh Rathore"/>
        <s v="Shubhansh garg"/>
        <s v="Siddharth Sharma"/>
        <s v="SNEHAL KUMAR"/>
        <s v="Sonali Sharma"/>
        <s v="Sourabh Thanvi"/>
        <s v="Sparsh Garg"/>
        <s v="Sumit udar"/>
        <s v="Sutesna Mondal"/>
        <s v="TANMAY JAIN"/>
        <s v="Tejender Veer Singh Shekhawat"/>
        <s v="Tosif khan"/>
        <s v="Tushar Choudhary"/>
        <s v="Vaibhav Bansal"/>
        <s v="Vaidik Asawa"/>
        <s v="Vaishali chandola"/>
        <s v="Vansh Mathur"/>
        <s v="Veer Singh"/>
        <s v="Vishal Baheti"/>
        <s v="Vishal Chaulagain Khatri"/>
        <s v="Yash Desai"/>
        <s v="Yash Jain"/>
        <s v="Yash Jhanwar"/>
        <s v="Yash Kumawat"/>
        <s v="Yashika"/>
        <s v="Yuvraj Gupta"/>
        <m/>
      </sharedItems>
    </cacheField>
    <cacheField name="[Measures].[Sum of Attendance]" caption="Sum of Attendance" numFmtId="0" hierarchy="18" level="32767"/>
    <cacheField name="[FormResponses].[Year of graduation completion].[Year of graduation completion]" caption="Year of graduation completion" numFmtId="0" hierarchy="7" level="1">
      <sharedItems containsSemiMixedTypes="0" containsNonDate="0" containsString="0"/>
    </cacheField>
  </cacheFields>
  <cacheHierarchies count="41">
    <cacheHierarchy uniqueName="[Calculations].[Column1]" caption="Column1" attribute="1" defaultMemberUniqueName="[Calculations].[Column1].[All]" allUniqueName="[Calculations].[Column1].[All]" dimensionUniqueName="[Calculations]" displayFolder="" count="0" memberValueDatatype="20" unbalanced="0"/>
    <cacheHierarchy uniqueName="[FormResponses].[Name]" caption="Name" attribute="1" defaultMemberUniqueName="[FormResponses].[Name].[All]" allUniqueName="[FormResponses].[Name].[All]" dimensionUniqueName="[FormResponses]" displayFolder="" count="2" memberValueDatatype="130" unbalanced="0">
      <fieldsUsage count="2">
        <fieldUsage x="-1"/>
        <fieldUsage x="0"/>
      </fieldsUsage>
    </cacheHierarchy>
    <cacheHierarchy uniqueName="[FormResponses].[Email Address]" caption="Email Address" attribute="1" defaultMemberUniqueName="[FormResponses].[Email Address].[All]" allUniqueName="[FormResponses].[Email Address].[All]" dimensionUniqueName="[FormResponses]" displayFolder="" count="0" memberValueDatatype="130" unbalanced="0"/>
    <cacheHierarchy uniqueName="[FormResponses].[Offer Sent]" caption="Offer Sent" attribute="1" defaultMemberUniqueName="[FormResponses].[Offer Sent].[All]" allUniqueName="[FormResponses].[Offer Sent].[All]" dimensionUniqueName="[FormResponses]" displayFolder="" count="0" memberValueDatatype="20" unbalanced="0"/>
    <cacheHierarchy uniqueName="[FormResponses].[Mobile No]" caption="Mobile No" attribute="1" defaultMemberUniqueName="[FormResponses].[Mobile No].[All]" allUniqueName="[FormResponses].[Mobile No].[All]" dimensionUniqueName="[FormResponses]" displayFolder="" count="0" memberValueDatatype="130" unbalanced="0"/>
    <cacheHierarchy uniqueName="[FormResponses].[Scraped College Names]" caption="Scraped College Names" attribute="1" defaultMemberUniqueName="[FormResponses].[Scraped College Names].[All]" allUniqueName="[FormResponses].[Scraped College Names].[All]" dimensionUniqueName="[FormResponses]" displayFolder="" count="0" memberValueDatatype="130" unbalanced="0"/>
    <cacheHierarchy uniqueName="[FormResponses].[Current City]" caption="Current City" attribute="1" defaultMemberUniqueName="[FormResponses].[Current City].[All]" allUniqueName="[FormResponses].[Current City].[All]" dimensionUniqueName="[FormResponses]" displayFolder="" count="0" memberValueDatatype="130" unbalanced="0"/>
    <cacheHierarchy uniqueName="[FormResponses].[Year of graduation completion]" caption="Year of graduation completion" attribute="1" defaultMemberUniqueName="[FormResponses].[Year of graduation completion].[All]" allUniqueName="[FormResponses].[Year of graduation completion].[All]" dimensionUniqueName="[FormResponses]" displayFolder="" count="2" memberValueDatatype="20" unbalanced="0">
      <fieldsUsage count="2">
        <fieldUsage x="-1"/>
        <fieldUsage x="2"/>
      </fieldsUsage>
    </cacheHierarchy>
    <cacheHierarchy uniqueName="[FormResponses].[Degree]" caption="Degree" attribute="1" defaultMemberUniqueName="[FormResponses].[Degree].[All]" allUniqueName="[FormResponses].[Degree].[All]" dimensionUniqueName="[FormResponses]" displayFolder="" count="0" memberValueDatatype="130" unbalanced="0"/>
    <cacheHierarchy uniqueName="[FormResponses].[Current CTC]" caption="Current CTC" attribute="1" defaultMemberUniqueName="[FormResponses].[Current CTC].[All]" allUniqueName="[FormResponses].[Current CTC].[All]" dimensionUniqueName="[FormResponses]" displayFolder="" count="0" memberValueDatatype="130" unbalanced="0"/>
    <cacheHierarchy uniqueName="[FormResponses].[CareerOption]" caption="CareerOption" attribute="1" defaultMemberUniqueName="[FormResponses].[CareerOption].[All]" allUniqueName="[FormResponses].[CareerOption].[All]" dimensionUniqueName="[FormResponses]" displayFolder="" count="0" memberValueDatatype="130" unbalanced="0"/>
    <cacheHierarchy uniqueName="[FormResponses].[Aspirations]" caption="Aspirations" attribute="1" defaultMemberUniqueName="[FormResponses].[Aspirations].[All]" allUniqueName="[FormResponses].[Aspirations].[All]" dimensionUniqueName="[FormResponses]" displayFolder="" count="0" memberValueDatatype="130" unbalanced="0"/>
    <cacheHierarchy uniqueName="[FormResponses].[Already Placed  ?]" caption="Already Placed  ?" attribute="1" defaultMemberUniqueName="[FormResponses].[Already Placed  ?].[All]" allUniqueName="[FormResponses].[Already Placed  ?].[All]" dimensionUniqueName="[FormResponses]" displayFolder="" count="0" memberValueDatatype="20" unbalanced="0"/>
    <cacheHierarchy uniqueName="[Grading].[Email Address]" caption="Email Address" attribute="1" defaultMemberUniqueName="[Grading].[Email Address].[All]" allUniqueName="[Grading].[Email Address].[All]" dimensionUniqueName="[Grading]" displayFolder="" count="0" memberValueDatatype="130" unbalanced="0"/>
    <cacheHierarchy uniqueName="[Grading].[OrientationTestScore]" caption="OrientationTestScore" attribute="1" defaultMemberUniqueName="[Grading].[OrientationTestScore].[All]" allUniqueName="[Grading].[OrientationTestScore].[All]" dimensionUniqueName="[Grading]" displayFolder="" count="0" memberValueDatatype="20" unbalanced="0"/>
    <cacheHierarchy uniqueName="[Grading].[Linkedin Position]" caption="Linkedin Position" attribute="1" defaultMemberUniqueName="[Grading].[Linkedin Position].[All]" allUniqueName="[Grading].[Linkedin Position].[All]" dimensionUniqueName="[Grading]" displayFolder="" count="0" memberValueDatatype="130" unbalanced="0"/>
    <cacheHierarchy uniqueName="[Grading].[Google Review]" caption="Google Review" attribute="1" defaultMemberUniqueName="[Grading].[Google Review].[All]" allUniqueName="[Grading].[Google Review].[All]" dimensionUniqueName="[Grading]" displayFolder="" count="0" memberValueDatatype="130" unbalanced="0"/>
    <cacheHierarchy uniqueName="[Grading].[Attendance]" caption="Attendance" attribute="1" defaultMemberUniqueName="[Grading].[Attendance].[All]" allUniqueName="[Grading].[Attendance].[All]" dimensionUniqueName="[Grading]" displayFolder="" count="0" memberValueDatatype="20" unbalanced="0"/>
    <cacheHierarchy uniqueName="[Measures].[Sum of Attendance]" caption="Sum of Attendance" measure="1" displayFolder="" measureGroup="Grading" count="0" oneField="1">
      <fieldsUsage count="1">
        <fieldUsage x="1"/>
      </fieldsUsage>
      <extLst>
        <ext xmlns:x15="http://schemas.microsoft.com/office/spreadsheetml/2010/11/main" uri="{B97F6D7D-B522-45F9-BDA1-12C45D357490}">
          <x15:cacheHierarchy aggregatedColumn="17"/>
        </ext>
      </extLst>
    </cacheHierarchy>
    <cacheHierarchy uniqueName="[Measures].[Average of Attendance]" caption="Average of Attendance" measure="1" displayFolder="" measureGroup="Grading" count="0">
      <extLst>
        <ext xmlns:x15="http://schemas.microsoft.com/office/spreadsheetml/2010/11/main" uri="{B97F6D7D-B522-45F9-BDA1-12C45D357490}">
          <x15:cacheHierarchy aggregatedColumn="17"/>
        </ext>
      </extLst>
    </cacheHierarchy>
    <cacheHierarchy uniqueName="[Measures].[Count of Name]" caption="Count of Name" measure="1" displayFolder="" measureGroup="FormResponses" count="0">
      <extLst>
        <ext xmlns:x15="http://schemas.microsoft.com/office/spreadsheetml/2010/11/main" uri="{B97F6D7D-B522-45F9-BDA1-12C45D357490}">
          <x15:cacheHierarchy aggregatedColumn="1"/>
        </ext>
      </extLst>
    </cacheHierarchy>
    <cacheHierarchy uniqueName="[Measures].[Count of Already Placed  ?]" caption="Count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Average of Already Placed  ?]" caption="Average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Count of Email Address]" caption="Count of Email Address" measure="1" displayFolder="" measureGroup="FormResponses" count="0">
      <extLst>
        <ext xmlns:x15="http://schemas.microsoft.com/office/spreadsheetml/2010/11/main" uri="{B97F6D7D-B522-45F9-BDA1-12C45D357490}">
          <x15:cacheHierarchy aggregatedColumn="2"/>
        </ext>
      </extLst>
    </cacheHierarchy>
    <cacheHierarchy uniqueName="[Measures].[Count of Aspirations]" caption="Count of Aspirations" measure="1" displayFolder="" measureGroup="FormResponses" count="0">
      <extLst>
        <ext xmlns:x15="http://schemas.microsoft.com/office/spreadsheetml/2010/11/main" uri="{B97F6D7D-B522-45F9-BDA1-12C45D357490}">
          <x15:cacheHierarchy aggregatedColumn="11"/>
        </ext>
      </extLst>
    </cacheHierarchy>
    <cacheHierarchy uniqueName="[Measures].[Count of OrientationTestScore]" caption="Count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Already Placed  ?]" caption="Sum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Sum of Year of graduation completion]" caption="Sum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Average of Year of graduation completion]" caption="Average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Max of Year of graduation completion]" caption="Max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Count of Offer Sent]" caption="Count of Offer Sent" measure="1" displayFolder="" measureGroup="FormResponses" count="0">
      <extLst>
        <ext xmlns:x15="http://schemas.microsoft.com/office/spreadsheetml/2010/11/main" uri="{B97F6D7D-B522-45F9-BDA1-12C45D357490}">
          <x15:cacheHierarchy aggregatedColumn="3"/>
        </ext>
      </extLst>
    </cacheHierarchy>
    <cacheHierarchy uniqueName="[Measures].[Sum of Offer Sent]" caption="Sum of Offer Sent" measure="1" displayFolder="" measureGroup="FormResponses" count="0">
      <extLst>
        <ext xmlns:x15="http://schemas.microsoft.com/office/spreadsheetml/2010/11/main" uri="{B97F6D7D-B522-45F9-BDA1-12C45D357490}">
          <x15:cacheHierarchy aggregatedColumn="3"/>
        </ext>
      </extLst>
    </cacheHierarchy>
    <cacheHierarchy uniqueName="[Measures].[Average of OrientationTestScore]" caption="Average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OrientationTestScore]" caption="Sum of OrientationTestScore" measure="1" displayFolder="" measureGroup="Grading" count="0">
      <extLst>
        <ext xmlns:x15="http://schemas.microsoft.com/office/spreadsheetml/2010/11/main" uri="{B97F6D7D-B522-45F9-BDA1-12C45D357490}">
          <x15:cacheHierarchy aggregatedColumn="14"/>
        </ext>
      </extLst>
    </cacheHierarchy>
    <cacheHierarchy uniqueName="[Measures].[Count of Email Address 2]" caption="Count of Email Address 2" measure="1" displayFolder="" measureGroup="Grading" count="0">
      <extLst>
        <ext xmlns:x15="http://schemas.microsoft.com/office/spreadsheetml/2010/11/main" uri="{B97F6D7D-B522-45F9-BDA1-12C45D357490}">
          <x15:cacheHierarchy aggregatedColumn="13"/>
        </ext>
      </extLst>
    </cacheHierarchy>
    <cacheHierarchy uniqueName="[Measures].[Avg Attendance]" caption="Avg Attendance" measure="1" displayFolder="" measureGroup="Calculations" count="0"/>
    <cacheHierarchy uniqueName="[Measures].[Attendance more than average attendance]" caption="Attendance more than average attendance" measure="1" displayFolder="" measureGroup="Calculations" count="0"/>
    <cacheHierarchy uniqueName="[Measures].[__XL_Count FormResponses]" caption="__XL_Count FormResponses" measure="1" displayFolder="" measureGroup="FormResponses" count="0" hidden="1"/>
    <cacheHierarchy uniqueName="[Measures].[__XL_Count Grading]" caption="__XL_Count Grading" measure="1" displayFolder="" measureGroup="Grading"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4">
    <dimension name="Calculations" uniqueName="[Calculations]" caption="Calculations"/>
    <dimension name="FormResponses" uniqueName="[FormResponses]" caption="FormResponses"/>
    <dimension name="Grading" uniqueName="[Grading]" caption="Grading"/>
    <dimension measure="1" name="Measures" uniqueName="[Measures]" caption="Measures"/>
  </dimensions>
  <measureGroups count="3">
    <measureGroup name="Calculations" caption="Calculations"/>
    <measureGroup name="FormResponses" caption="FormResponses"/>
    <measureGroup name="Grading" caption="Grading"/>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452.753321990742" backgroundQuery="1" createdVersion="7" refreshedVersion="7" minRefreshableVersion="3" recordCount="0" supportSubquery="1" supportAdvancedDrill="1" xr:uid="{2D73DA1F-2B08-4413-B9F2-9DE3C66646D8}">
  <cacheSource type="external" connectionId="4"/>
  <cacheFields count="6">
    <cacheField name="[FormResponses].[Degree].[Degree]" caption="Degree" numFmtId="0" hierarchy="8" level="1">
      <sharedItems count="4">
        <s v="B.Tech"/>
        <s v="BCA"/>
        <s v="M.Sc"/>
        <s v="MCA"/>
      </sharedItems>
    </cacheField>
    <cacheField name="[FormResponses].[Scraped College Names].[Scraped College Names]" caption="Scraped College Names" numFmtId="0" hierarchy="5" level="1">
      <sharedItems count="5">
        <s v=""/>
        <s v="Amity University, Jaipur"/>
        <s v="Jaipur Engineering College &amp; Research Centre"/>
        <s v="JECRC University"/>
        <s v="Lovely Professional University, Admission Office"/>
      </sharedItems>
    </cacheField>
    <cacheField name="[Measures].[Count of Name]" caption="Count of Name" numFmtId="0" hierarchy="20" level="32767"/>
    <cacheField name="[FormResponses].[Current City].[Current City]" caption="Current City" numFmtId="0" hierarchy="6" level="1">
      <sharedItems count="5">
        <s v=""/>
        <s v="Ajmer"/>
        <s v="Delhi"/>
        <s v="Jaipur"/>
        <s v="Kota"/>
      </sharedItems>
    </cacheField>
    <cacheField name="[FormResponses].[Current CTC].[Current CTC]" caption="Current CTC" numFmtId="0" hierarchy="9" level="1">
      <sharedItems count="4">
        <s v="&lt; 5 LPA"/>
        <s v="&gt; 8 LPA"/>
        <s v="5 - 8 LPA"/>
        <s v="Not Applicable"/>
      </sharedItems>
    </cacheField>
    <cacheField name="[FormResponses].[Year of graduation completion].[Year of graduation completion]" caption="Year of graduation completion" numFmtId="0" hierarchy="7" level="1">
      <sharedItems containsSemiMixedTypes="0" containsNonDate="0" containsString="0"/>
    </cacheField>
  </cacheFields>
  <cacheHierarchies count="41">
    <cacheHierarchy uniqueName="[Calculations].[Column1]" caption="Column1" attribute="1" defaultMemberUniqueName="[Calculations].[Column1].[All]" allUniqueName="[Calculations].[Column1].[All]" dimensionUniqueName="[Calculations]" displayFolder="" count="0" memberValueDatatype="20" unbalanced="0"/>
    <cacheHierarchy uniqueName="[FormResponses].[Name]" caption="Name" attribute="1" defaultMemberUniqueName="[FormResponses].[Name].[All]" allUniqueName="[FormResponses].[Name].[All]" dimensionUniqueName="[FormResponses]" displayFolder="" count="0" memberValueDatatype="130" unbalanced="0"/>
    <cacheHierarchy uniqueName="[FormResponses].[Email Address]" caption="Email Address" attribute="1" defaultMemberUniqueName="[FormResponses].[Email Address].[All]" allUniqueName="[FormResponses].[Email Address].[All]" dimensionUniqueName="[FormResponses]" displayFolder="" count="0" memberValueDatatype="130" unbalanced="0"/>
    <cacheHierarchy uniqueName="[FormResponses].[Offer Sent]" caption="Offer Sent" attribute="1" defaultMemberUniqueName="[FormResponses].[Offer Sent].[All]" allUniqueName="[FormResponses].[Offer Sent].[All]" dimensionUniqueName="[FormResponses]" displayFolder="" count="0" memberValueDatatype="20" unbalanced="0"/>
    <cacheHierarchy uniqueName="[FormResponses].[Mobile No]" caption="Mobile No" attribute="1" defaultMemberUniqueName="[FormResponses].[Mobile No].[All]" allUniqueName="[FormResponses].[Mobile No].[All]" dimensionUniqueName="[FormResponses]" displayFolder="" count="0" memberValueDatatype="130" unbalanced="0"/>
    <cacheHierarchy uniqueName="[FormResponses].[Scraped College Names]" caption="Scraped College Names" attribute="1" defaultMemberUniqueName="[FormResponses].[Scraped College Names].[All]" allUniqueName="[FormResponses].[Scraped College Names].[All]" dimensionUniqueName="[FormResponses]" displayFolder="" count="2" memberValueDatatype="130" unbalanced="0">
      <fieldsUsage count="2">
        <fieldUsage x="-1"/>
        <fieldUsage x="1"/>
      </fieldsUsage>
    </cacheHierarchy>
    <cacheHierarchy uniqueName="[FormResponses].[Current City]" caption="Current City" attribute="1" defaultMemberUniqueName="[FormResponses].[Current City].[All]" allUniqueName="[FormResponses].[Current City].[All]" dimensionUniqueName="[FormResponses]" displayFolder="" count="2" memberValueDatatype="130" unbalanced="0">
      <fieldsUsage count="2">
        <fieldUsage x="-1"/>
        <fieldUsage x="3"/>
      </fieldsUsage>
    </cacheHierarchy>
    <cacheHierarchy uniqueName="[FormResponses].[Year of graduation completion]" caption="Year of graduation completion" attribute="1" defaultMemberUniqueName="[FormResponses].[Year of graduation completion].[All]" allUniqueName="[FormResponses].[Year of graduation completion].[All]" dimensionUniqueName="[FormResponses]" displayFolder="" count="2" memberValueDatatype="20" unbalanced="0">
      <fieldsUsage count="2">
        <fieldUsage x="-1"/>
        <fieldUsage x="5"/>
      </fieldsUsage>
    </cacheHierarchy>
    <cacheHierarchy uniqueName="[FormResponses].[Degree]" caption="Degree" attribute="1" defaultMemberUniqueName="[FormResponses].[Degree].[All]" allUniqueName="[FormResponses].[Degree].[All]" dimensionUniqueName="[FormResponses]" displayFolder="" count="2" memberValueDatatype="130" unbalanced="0">
      <fieldsUsage count="2">
        <fieldUsage x="-1"/>
        <fieldUsage x="0"/>
      </fieldsUsage>
    </cacheHierarchy>
    <cacheHierarchy uniqueName="[FormResponses].[Current CTC]" caption="Current CTC" attribute="1" defaultMemberUniqueName="[FormResponses].[Current CTC].[All]" allUniqueName="[FormResponses].[Current CTC].[All]" dimensionUniqueName="[FormResponses]" displayFolder="" count="2" memberValueDatatype="130" unbalanced="0">
      <fieldsUsage count="2">
        <fieldUsage x="-1"/>
        <fieldUsage x="4"/>
      </fieldsUsage>
    </cacheHierarchy>
    <cacheHierarchy uniqueName="[FormResponses].[CareerOption]" caption="CareerOption" attribute="1" defaultMemberUniqueName="[FormResponses].[CareerOption].[All]" allUniqueName="[FormResponses].[CareerOption].[All]" dimensionUniqueName="[FormResponses]" displayFolder="" count="0" memberValueDatatype="130" unbalanced="0"/>
    <cacheHierarchy uniqueName="[FormResponses].[Aspirations]" caption="Aspirations" attribute="1" defaultMemberUniqueName="[FormResponses].[Aspirations].[All]" allUniqueName="[FormResponses].[Aspirations].[All]" dimensionUniqueName="[FormResponses]" displayFolder="" count="0" memberValueDatatype="130" unbalanced="0"/>
    <cacheHierarchy uniqueName="[FormResponses].[Already Placed  ?]" caption="Already Placed  ?" attribute="1" defaultMemberUniqueName="[FormResponses].[Already Placed  ?].[All]" allUniqueName="[FormResponses].[Already Placed  ?].[All]" dimensionUniqueName="[FormResponses]" displayFolder="" count="0" memberValueDatatype="20" unbalanced="0"/>
    <cacheHierarchy uniqueName="[Grading].[Email Address]" caption="Email Address" attribute="1" defaultMemberUniqueName="[Grading].[Email Address].[All]" allUniqueName="[Grading].[Email Address].[All]" dimensionUniqueName="[Grading]" displayFolder="" count="0" memberValueDatatype="130" unbalanced="0"/>
    <cacheHierarchy uniqueName="[Grading].[OrientationTestScore]" caption="OrientationTestScore" attribute="1" defaultMemberUniqueName="[Grading].[OrientationTestScore].[All]" allUniqueName="[Grading].[OrientationTestScore].[All]" dimensionUniqueName="[Grading]" displayFolder="" count="0" memberValueDatatype="20" unbalanced="0"/>
    <cacheHierarchy uniqueName="[Grading].[Linkedin Position]" caption="Linkedin Position" attribute="1" defaultMemberUniqueName="[Grading].[Linkedin Position].[All]" allUniqueName="[Grading].[Linkedin Position].[All]" dimensionUniqueName="[Grading]" displayFolder="" count="0" memberValueDatatype="130" unbalanced="0"/>
    <cacheHierarchy uniqueName="[Grading].[Google Review]" caption="Google Review" attribute="1" defaultMemberUniqueName="[Grading].[Google Review].[All]" allUniqueName="[Grading].[Google Review].[All]" dimensionUniqueName="[Grading]" displayFolder="" count="0" memberValueDatatype="130" unbalanced="0"/>
    <cacheHierarchy uniqueName="[Grading].[Attendance]" caption="Attendance" attribute="1" defaultMemberUniqueName="[Grading].[Attendance].[All]" allUniqueName="[Grading].[Attendance].[All]" dimensionUniqueName="[Grading]" displayFolder="" count="0" memberValueDatatype="20" unbalanced="0"/>
    <cacheHierarchy uniqueName="[Measures].[Sum of Attendance]" caption="Sum of Attendance" measure="1" displayFolder="" measureGroup="Grading" count="0">
      <extLst>
        <ext xmlns:x15="http://schemas.microsoft.com/office/spreadsheetml/2010/11/main" uri="{B97F6D7D-B522-45F9-BDA1-12C45D357490}">
          <x15:cacheHierarchy aggregatedColumn="17"/>
        </ext>
      </extLst>
    </cacheHierarchy>
    <cacheHierarchy uniqueName="[Measures].[Average of Attendance]" caption="Average of Attendance" measure="1" displayFolder="" measureGroup="Grading" count="0">
      <extLst>
        <ext xmlns:x15="http://schemas.microsoft.com/office/spreadsheetml/2010/11/main" uri="{B97F6D7D-B522-45F9-BDA1-12C45D357490}">
          <x15:cacheHierarchy aggregatedColumn="17"/>
        </ext>
      </extLst>
    </cacheHierarchy>
    <cacheHierarchy uniqueName="[Measures].[Count of Name]" caption="Count of Name" measure="1" displayFolder="" measureGroup="FormResponses" count="0" oneField="1">
      <fieldsUsage count="1">
        <fieldUsage x="2"/>
      </fieldsUsage>
      <extLst>
        <ext xmlns:x15="http://schemas.microsoft.com/office/spreadsheetml/2010/11/main" uri="{B97F6D7D-B522-45F9-BDA1-12C45D357490}">
          <x15:cacheHierarchy aggregatedColumn="1"/>
        </ext>
      </extLst>
    </cacheHierarchy>
    <cacheHierarchy uniqueName="[Measures].[Count of Already Placed  ?]" caption="Count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Average of Already Placed  ?]" caption="Average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Count of Email Address]" caption="Count of Email Address" measure="1" displayFolder="" measureGroup="FormResponses" count="0">
      <extLst>
        <ext xmlns:x15="http://schemas.microsoft.com/office/spreadsheetml/2010/11/main" uri="{B97F6D7D-B522-45F9-BDA1-12C45D357490}">
          <x15:cacheHierarchy aggregatedColumn="2"/>
        </ext>
      </extLst>
    </cacheHierarchy>
    <cacheHierarchy uniqueName="[Measures].[Count of Aspirations]" caption="Count of Aspirations" measure="1" displayFolder="" measureGroup="FormResponses" count="0">
      <extLst>
        <ext xmlns:x15="http://schemas.microsoft.com/office/spreadsheetml/2010/11/main" uri="{B97F6D7D-B522-45F9-BDA1-12C45D357490}">
          <x15:cacheHierarchy aggregatedColumn="11"/>
        </ext>
      </extLst>
    </cacheHierarchy>
    <cacheHierarchy uniqueName="[Measures].[Count of OrientationTestScore]" caption="Count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Already Placed  ?]" caption="Sum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Sum of Year of graduation completion]" caption="Sum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Average of Year of graduation completion]" caption="Average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Max of Year of graduation completion]" caption="Max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Count of Offer Sent]" caption="Count of Offer Sent" measure="1" displayFolder="" measureGroup="FormResponses" count="0">
      <extLst>
        <ext xmlns:x15="http://schemas.microsoft.com/office/spreadsheetml/2010/11/main" uri="{B97F6D7D-B522-45F9-BDA1-12C45D357490}">
          <x15:cacheHierarchy aggregatedColumn="3"/>
        </ext>
      </extLst>
    </cacheHierarchy>
    <cacheHierarchy uniqueName="[Measures].[Sum of Offer Sent]" caption="Sum of Offer Sent" measure="1" displayFolder="" measureGroup="FormResponses" count="0">
      <extLst>
        <ext xmlns:x15="http://schemas.microsoft.com/office/spreadsheetml/2010/11/main" uri="{B97F6D7D-B522-45F9-BDA1-12C45D357490}">
          <x15:cacheHierarchy aggregatedColumn="3"/>
        </ext>
      </extLst>
    </cacheHierarchy>
    <cacheHierarchy uniqueName="[Measures].[Average of OrientationTestScore]" caption="Average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OrientationTestScore]" caption="Sum of OrientationTestScore" measure="1" displayFolder="" measureGroup="Grading" count="0">
      <extLst>
        <ext xmlns:x15="http://schemas.microsoft.com/office/spreadsheetml/2010/11/main" uri="{B97F6D7D-B522-45F9-BDA1-12C45D357490}">
          <x15:cacheHierarchy aggregatedColumn="14"/>
        </ext>
      </extLst>
    </cacheHierarchy>
    <cacheHierarchy uniqueName="[Measures].[Count of Email Address 2]" caption="Count of Email Address 2" measure="1" displayFolder="" measureGroup="Grading" count="0">
      <extLst>
        <ext xmlns:x15="http://schemas.microsoft.com/office/spreadsheetml/2010/11/main" uri="{B97F6D7D-B522-45F9-BDA1-12C45D357490}">
          <x15:cacheHierarchy aggregatedColumn="13"/>
        </ext>
      </extLst>
    </cacheHierarchy>
    <cacheHierarchy uniqueName="[Measures].[Avg Attendance]" caption="Avg Attendance" measure="1" displayFolder="" measureGroup="Calculations" count="0"/>
    <cacheHierarchy uniqueName="[Measures].[Attendance more than average attendance]" caption="Attendance more than average attendance" measure="1" displayFolder="" measureGroup="Calculations" count="0"/>
    <cacheHierarchy uniqueName="[Measures].[__XL_Count FormResponses]" caption="__XL_Count FormResponses" measure="1" displayFolder="" measureGroup="FormResponses" count="0" hidden="1"/>
    <cacheHierarchy uniqueName="[Measures].[__XL_Count Grading]" caption="__XL_Count Grading" measure="1" displayFolder="" measureGroup="Grading"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4">
    <dimension name="Calculations" uniqueName="[Calculations]" caption="Calculations"/>
    <dimension name="FormResponses" uniqueName="[FormResponses]" caption="FormResponses"/>
    <dimension name="Grading" uniqueName="[Grading]" caption="Grading"/>
    <dimension measure="1" name="Measures" uniqueName="[Measures]" caption="Measures"/>
  </dimensions>
  <measureGroups count="3">
    <measureGroup name="Calculations" caption="Calculations"/>
    <measureGroup name="FormResponses" caption="FormResponses"/>
    <measureGroup name="Grading" caption="Grading"/>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416.006461111108" backgroundQuery="1" createdVersion="3" refreshedVersion="7" minRefreshableVersion="3" recordCount="0" supportSubquery="1" supportAdvancedDrill="1" xr:uid="{09A48BE7-6902-43AF-86B4-255650543350}">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Calculations].[Column1]" caption="Column1" attribute="1" defaultMemberUniqueName="[Calculations].[Column1].[All]" allUniqueName="[Calculations].[Column1].[All]" dimensionUniqueName="[Calculations]" displayFolder="" count="0" memberValueDatatype="20" unbalanced="0"/>
    <cacheHierarchy uniqueName="[FormResponses].[Name]" caption="Name" attribute="1" defaultMemberUniqueName="[FormResponses].[Name].[All]" allUniqueName="[FormResponses].[Name].[All]" dimensionUniqueName="[FormResponses]" displayFolder="" count="0" memberValueDatatype="130" unbalanced="0"/>
    <cacheHierarchy uniqueName="[FormResponses].[Email Address]" caption="Email Address" attribute="1" defaultMemberUniqueName="[FormResponses].[Email Address].[All]" allUniqueName="[FormResponses].[Email Address].[All]" dimensionUniqueName="[FormResponses]" displayFolder="" count="0" memberValueDatatype="130" unbalanced="0"/>
    <cacheHierarchy uniqueName="[FormResponses].[Offer Sent]" caption="Offer Sent" attribute="1" defaultMemberUniqueName="[FormResponses].[Offer Sent].[All]" allUniqueName="[FormResponses].[Offer Sent].[All]" dimensionUniqueName="[FormResponses]" displayFolder="" count="0" memberValueDatatype="20" unbalanced="0"/>
    <cacheHierarchy uniqueName="[FormResponses].[Mobile No]" caption="Mobile No" attribute="1" defaultMemberUniqueName="[FormResponses].[Mobile No].[All]" allUniqueName="[FormResponses].[Mobile No].[All]" dimensionUniqueName="[FormResponses]" displayFolder="" count="0" memberValueDatatype="130" unbalanced="0"/>
    <cacheHierarchy uniqueName="[FormResponses].[Scraped College Names]" caption="Scraped College Names" attribute="1" defaultMemberUniqueName="[FormResponses].[Scraped College Names].[All]" allUniqueName="[FormResponses].[Scraped College Names].[All]" dimensionUniqueName="[FormResponses]" displayFolder="" count="0" memberValueDatatype="130" unbalanced="0"/>
    <cacheHierarchy uniqueName="[FormResponses].[Current City]" caption="Current City" attribute="1" defaultMemberUniqueName="[FormResponses].[Current City].[All]" allUniqueName="[FormResponses].[Current City].[All]" dimensionUniqueName="[FormResponses]" displayFolder="" count="0" memberValueDatatype="130" unbalanced="0"/>
    <cacheHierarchy uniqueName="[FormResponses].[Year of graduation completion]" caption="Year of graduation completion" attribute="1" defaultMemberUniqueName="[FormResponses].[Year of graduation completion].[All]" allUniqueName="[FormResponses].[Year of graduation completion].[All]" dimensionUniqueName="[FormResponses]" displayFolder="" count="2" memberValueDatatype="20" unbalanced="0"/>
    <cacheHierarchy uniqueName="[FormResponses].[Degree]" caption="Degree" attribute="1" defaultMemberUniqueName="[FormResponses].[Degree].[All]" allUniqueName="[FormResponses].[Degree].[All]" dimensionUniqueName="[FormResponses]" displayFolder="" count="0" memberValueDatatype="130" unbalanced="0"/>
    <cacheHierarchy uniqueName="[FormResponses].[Current CTC]" caption="Current CTC" attribute="1" defaultMemberUniqueName="[FormResponses].[Current CTC].[All]" allUniqueName="[FormResponses].[Current CTC].[All]" dimensionUniqueName="[FormResponses]" displayFolder="" count="0" memberValueDatatype="130" unbalanced="0"/>
    <cacheHierarchy uniqueName="[FormResponses].[CareerOption]" caption="CareerOption" attribute="1" defaultMemberUniqueName="[FormResponses].[CareerOption].[All]" allUniqueName="[FormResponses].[CareerOption].[All]" dimensionUniqueName="[FormResponses]" displayFolder="" count="0" memberValueDatatype="130" unbalanced="0"/>
    <cacheHierarchy uniqueName="[FormResponses].[Aspirations]" caption="Aspirations" attribute="1" defaultMemberUniqueName="[FormResponses].[Aspirations].[All]" allUniqueName="[FormResponses].[Aspirations].[All]" dimensionUniqueName="[FormResponses]" displayFolder="" count="0" memberValueDatatype="130" unbalanced="0"/>
    <cacheHierarchy uniqueName="[FormResponses].[Already Placed  ?]" caption="Already Placed  ?" attribute="1" defaultMemberUniqueName="[FormResponses].[Already Placed  ?].[All]" allUniqueName="[FormResponses].[Already Placed  ?].[All]" dimensionUniqueName="[FormResponses]" displayFolder="" count="0" memberValueDatatype="20" unbalanced="0"/>
    <cacheHierarchy uniqueName="[Grading].[Email Address]" caption="Email Address" attribute="1" defaultMemberUniqueName="[Grading].[Email Address].[All]" allUniqueName="[Grading].[Email Address].[All]" dimensionUniqueName="[Grading]" displayFolder="" count="0" memberValueDatatype="130" unbalanced="0"/>
    <cacheHierarchy uniqueName="[Grading].[OrientationTestScore]" caption="OrientationTestScore" attribute="1" defaultMemberUniqueName="[Grading].[OrientationTestScore].[All]" allUniqueName="[Grading].[OrientationTestScore].[All]" dimensionUniqueName="[Grading]" displayFolder="" count="0" memberValueDatatype="20" unbalanced="0"/>
    <cacheHierarchy uniqueName="[Grading].[Linkedin Position]" caption="Linkedin Position" attribute="1" defaultMemberUniqueName="[Grading].[Linkedin Position].[All]" allUniqueName="[Grading].[Linkedin Position].[All]" dimensionUniqueName="[Grading]" displayFolder="" count="0" memberValueDatatype="130" unbalanced="0"/>
    <cacheHierarchy uniqueName="[Grading].[Google Review]" caption="Google Review" attribute="1" defaultMemberUniqueName="[Grading].[Google Review].[All]" allUniqueName="[Grading].[Google Review].[All]" dimensionUniqueName="[Grading]" displayFolder="" count="0" memberValueDatatype="130" unbalanced="0"/>
    <cacheHierarchy uniqueName="[Grading].[Attendance]" caption="Attendance" attribute="1" defaultMemberUniqueName="[Grading].[Attendance].[All]" allUniqueName="[Grading].[Attendance].[All]" dimensionUniqueName="[Grading]" displayFolder="" count="0" memberValueDatatype="20" unbalanced="0"/>
    <cacheHierarchy uniqueName="[Measures].[Sum of Attendance]" caption="Sum of Attendance" measure="1" displayFolder="" measureGroup="Grading" count="0">
      <extLst>
        <ext xmlns:x15="http://schemas.microsoft.com/office/spreadsheetml/2010/11/main" uri="{B97F6D7D-B522-45F9-BDA1-12C45D357490}">
          <x15:cacheHierarchy aggregatedColumn="17"/>
        </ext>
      </extLst>
    </cacheHierarchy>
    <cacheHierarchy uniqueName="[Measures].[Average of Attendance]" caption="Average of Attendance" measure="1" displayFolder="" measureGroup="Grading" count="0">
      <extLst>
        <ext xmlns:x15="http://schemas.microsoft.com/office/spreadsheetml/2010/11/main" uri="{B97F6D7D-B522-45F9-BDA1-12C45D357490}">
          <x15:cacheHierarchy aggregatedColumn="17"/>
        </ext>
      </extLst>
    </cacheHierarchy>
    <cacheHierarchy uniqueName="[Measures].[Count of Name]" caption="Count of Name" measure="1" displayFolder="" measureGroup="FormResponses" count="0">
      <extLst>
        <ext xmlns:x15="http://schemas.microsoft.com/office/spreadsheetml/2010/11/main" uri="{B97F6D7D-B522-45F9-BDA1-12C45D357490}">
          <x15:cacheHierarchy aggregatedColumn="1"/>
        </ext>
      </extLst>
    </cacheHierarchy>
    <cacheHierarchy uniqueName="[Measures].[Count of Already Placed  ?]" caption="Count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Average of Already Placed  ?]" caption="Average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Count of Email Address]" caption="Count of Email Address" measure="1" displayFolder="" measureGroup="FormResponses" count="0">
      <extLst>
        <ext xmlns:x15="http://schemas.microsoft.com/office/spreadsheetml/2010/11/main" uri="{B97F6D7D-B522-45F9-BDA1-12C45D357490}">
          <x15:cacheHierarchy aggregatedColumn="2"/>
        </ext>
      </extLst>
    </cacheHierarchy>
    <cacheHierarchy uniqueName="[Measures].[Count of Aspirations]" caption="Count of Aspirations" measure="1" displayFolder="" measureGroup="FormResponses" count="0">
      <extLst>
        <ext xmlns:x15="http://schemas.microsoft.com/office/spreadsheetml/2010/11/main" uri="{B97F6D7D-B522-45F9-BDA1-12C45D357490}">
          <x15:cacheHierarchy aggregatedColumn="11"/>
        </ext>
      </extLst>
    </cacheHierarchy>
    <cacheHierarchy uniqueName="[Measures].[Count of OrientationTestScore]" caption="Count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Already Placed  ?]" caption="Sum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Sum of Year of graduation completion]" caption="Sum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Average of Year of graduation completion]" caption="Average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Max of Year of graduation completion]" caption="Max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Count of Offer Sent]" caption="Count of Offer Sent" measure="1" displayFolder="" measureGroup="FormResponses" count="0">
      <extLst>
        <ext xmlns:x15="http://schemas.microsoft.com/office/spreadsheetml/2010/11/main" uri="{B97F6D7D-B522-45F9-BDA1-12C45D357490}">
          <x15:cacheHierarchy aggregatedColumn="3"/>
        </ext>
      </extLst>
    </cacheHierarchy>
    <cacheHierarchy uniqueName="[Measures].[Sum of Offer Sent]" caption="Sum of Offer Sent" measure="1" displayFolder="" measureGroup="FormResponses" count="0">
      <extLst>
        <ext xmlns:x15="http://schemas.microsoft.com/office/spreadsheetml/2010/11/main" uri="{B97F6D7D-B522-45F9-BDA1-12C45D357490}">
          <x15:cacheHierarchy aggregatedColumn="3"/>
        </ext>
      </extLst>
    </cacheHierarchy>
    <cacheHierarchy uniqueName="[Measures].[Average of OrientationTestScore]" caption="Average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OrientationTestScore]" caption="Sum of OrientationTestScore" measure="1" displayFolder="" measureGroup="Grading" count="0">
      <extLst>
        <ext xmlns:x15="http://schemas.microsoft.com/office/spreadsheetml/2010/11/main" uri="{B97F6D7D-B522-45F9-BDA1-12C45D357490}">
          <x15:cacheHierarchy aggregatedColumn="14"/>
        </ext>
      </extLst>
    </cacheHierarchy>
    <cacheHierarchy uniqueName="[Measures].[Count of Email Address 2]" caption="Count of Email Address 2" measure="1" displayFolder="" measureGroup="Grading" count="0">
      <extLst>
        <ext xmlns:x15="http://schemas.microsoft.com/office/spreadsheetml/2010/11/main" uri="{B97F6D7D-B522-45F9-BDA1-12C45D357490}">
          <x15:cacheHierarchy aggregatedColumn="13"/>
        </ext>
      </extLst>
    </cacheHierarchy>
    <cacheHierarchy uniqueName="[Measures].[Avg Attendance]" caption="Avg Attendance" measure="1" displayFolder="" measureGroup="Calculations" count="0"/>
    <cacheHierarchy uniqueName="[Measures].[Attendance more than average attendance]" caption="Attendance more than average attendance" measure="1" displayFolder="" measureGroup="Calculations" count="0"/>
    <cacheHierarchy uniqueName="[Measures].[__XL_Count FormResponses]" caption="__XL_Count FormResponses" measure="1" displayFolder="" measureGroup="FormResponses" count="0" hidden="1"/>
    <cacheHierarchy uniqueName="[Measures].[__XL_Count Grading]" caption="__XL_Count Grading" measure="1" displayFolder="" measureGroup="Grading"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147436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452.753319097224" backgroundQuery="1" createdVersion="7" refreshedVersion="7" minRefreshableVersion="3" recordCount="0" supportSubquery="1" supportAdvancedDrill="1" xr:uid="{2C677521-5AD6-400C-8D54-596F40C8F663}">
  <cacheSource type="external" connectionId="4"/>
  <cacheFields count="4">
    <cacheField name="[FormResponses].[Degree].[Degree]" caption="Degree" numFmtId="0" hierarchy="8" level="1">
      <sharedItems count="4">
        <s v="B.Tech"/>
        <s v="BCA"/>
        <s v="M.Sc"/>
        <s v="MCA"/>
      </sharedItems>
    </cacheField>
    <cacheField name="[FormResponses].[Scraped College Names].[Scraped College Names]" caption="Scraped College Names" numFmtId="0" hierarchy="5" level="1">
      <sharedItems count="104">
        <s v="Academy of Technology"/>
        <s v="Aishwarya College"/>
        <s v="Ajay Kumar Garg Engineering College"/>
        <s v="Alard College of Engineering and Management"/>
        <s v="Amity University, Jaipur"/>
        <s v="Amrita School of Engineering, Amrita Vishwa Vidyapeetham - Amritapuri Campus"/>
        <s v="Arya College of Engineering and Research Centre"/>
        <s v="Arya Institute of Engineering Technology and Management"/>
        <s v="B K Birla Institute of Engineering and Technology"/>
        <s v="B.J.B Autonomous College"/>
        <s v="Banaras Hindu University"/>
        <s v="Bhai Ghanaiya Ekta College of Nursing"/>
        <s v="Bipin Tripathi Kumaon Institute of Technology"/>
        <s v="Birsa Institute of Technology, Sindri"/>
        <s v="BITS Pilani - Birla Institute of Technology and Science"/>
        <s v="C. U. Shah Science College"/>
        <s v="Career Point"/>
        <s v="Central University of Haryana"/>
        <s v="Central University of Jharkhand"/>
        <s v="Central University of Rajasthan"/>
        <s v="CH College, Mhow"/>
        <s v="College of Engineering and Technology, Bikaner"/>
        <s v="College of Technology and Engineering"/>
        <s v="D.Y Patil International University, Pune"/>
        <s v="Davangere University"/>
        <s v="Delhi Institute of Professional Studies"/>
        <s v="Department of Law, Maharshi Dayanand University"/>
        <s v="Dr. Sau. Kamaltai Gawai Institute of Engineering and Technology"/>
        <s v="DSVV - Dev Sanskriti Vishwavidyalaya"/>
        <s v="Engineering College, Ajmer"/>
        <s v="Error"/>
        <s v="Faculty of Architecture and Planning, Dr. A.P.J. Abdul Kalam Technical University"/>
        <s v="Faculty of Engineering, Dayalbagh Educational Institute"/>
        <s v="G H Raisoni Institute of Engineering and Technology, Nagpur"/>
        <s v="GIET University"/>
        <s v="Gokhale Institute of Politics and Economics"/>
        <s v="Government Arts Commerce College"/>
        <s v="Govind Ballabh Pant Institute of Engineering and Technology"/>
        <s v="Graphic Era Deemed to be University"/>
        <s v="Gyan Sagar College of Engineering"/>
        <s v="HRIT Group of Institutions"/>
        <s v="IES College of Technology"/>
        <s v="IIIT Delhi - Indraprastha Institute of Information Technology"/>
        <s v="IIT Madras - Indian Institute of Technology"/>
        <s v="IIT Roorkee - Indian Institute of Technology"/>
        <s v="Indian Institute of Information Technology, Kalyani"/>
        <s v="Institute of Hotel Management and Culinary Science"/>
        <s v="ISB&amp;M - International School of Business and Media, Bangalore"/>
        <s v="Jagran Lakecity University"/>
        <s v="Jaipur Engineering College &amp; Research Centre"/>
        <s v="Jaipur National University"/>
        <s v="JECRC University"/>
        <s v="JK Institute of Management and Technology (JKIMT)"/>
        <s v="Kasireddy Narayan Reddy College of Engineering and Research"/>
        <s v="KIIT - Kalinga Institute of Industrial Technology"/>
        <s v="KJ College of Engineering and Management Research"/>
        <s v="KRCE - K Ramakrishnan College of Engineering"/>
        <s v="L.R. Group of Institutes"/>
        <s v="Lovely Professional University, Admission Office"/>
        <s v="Mahakal Institute of Technology"/>
        <s v="Maharishi Arvind College of Engineering and Research Center"/>
        <s v="Maharishi Arvind School of Management Studies"/>
        <s v="Manipal Institute of Technology, MAHE"/>
        <s v="Manipal University, Jaipur"/>
        <s v="Maruti Suzuki - B.K. Birla College of Arts, Science and Commerce"/>
        <s v="NIT Kurukshetra - National Institute of Technology"/>
        <s v="Not defined"/>
        <s v="Poornima University"/>
        <s v="Pranveer Singh Institute of Technology (PSIT Kanpur)"/>
        <s v="Prof. Ram Meghe Institute of Technology and Research"/>
        <s v="PSG College of Arts and Science - PSGCAS"/>
        <s v="R.N.G. Patel Institute of Technology"/>
        <s v="Raj Kumar Goel Institute of Technology (RKGIT)"/>
        <s v="Rajalakshmi Institute of Technology"/>
        <s v="Rajasthan Technical University"/>
        <s v="Rajiv Gandhi University of Knowledge Technologies - Ongole Campus"/>
        <s v="Regional College For Education Research and Technology"/>
        <s v="RIET Jaipur - Rajasthan Institute of Engineering and Technology"/>
        <s v="S.B.S College"/>
        <s v="S.P. College, Sirohi"/>
        <s v="S.S. Jain Subodh Pg College"/>
        <s v="Sandip Institute of Engineering and Management - SIEM"/>
        <s v="Sangam University"/>
        <s v="Sanjay Rungta Group of Institutions"/>
        <s v="Sankrail Anil Biswas Smriti Mahavidyalaya"/>
        <s v="School of Distance Education, Jiwaji University, Gwalior"/>
        <s v="School of Medical Education, Gandhinagar - Mahatma Gandhi University, Kottayam"/>
        <s v="SGT University, Gurgaon"/>
        <s v="Shah Satnam Ji Institute of Technology and Managment"/>
        <s v="Shaheed Bhagat Singh State Technical Campus"/>
        <s v="Shri Vishnu Engineering College for Women"/>
        <s v="Sri Durga Malleswara Siddhartha Mahila Kalasala"/>
        <s v="Sri Venkateswara Engineering College"/>
        <s v="SRM Institute of Science and Technology, Kattankulathur"/>
        <s v="St.Anns. College of Engineering and Technology"/>
        <s v="Suresh Gyan Vihar University"/>
        <s v="Swami Keshvanand Institute of Technology Management and Gramothan, Jaipur"/>
        <s v="Techno Main Salt Lake"/>
        <s v="University of Kalyani"/>
        <s v="University Rajasthan College, University of Rajasthan"/>
        <s v="Vignan Institute of Technology and Management"/>
        <s v="Vikrant University"/>
        <s v="VIT Vellore"/>
        <s v="Vivekananda Global University"/>
      </sharedItems>
    </cacheField>
    <cacheField name="[Measures].[Count of Name]" caption="Count of Name" numFmtId="0" hierarchy="20" level="32767"/>
    <cacheField name="[FormResponses].[Year of graduation completion].[Year of graduation completion]" caption="Year of graduation completion" numFmtId="0" hierarchy="7" level="1">
      <sharedItems containsSemiMixedTypes="0" containsNonDate="0" containsString="0"/>
    </cacheField>
  </cacheFields>
  <cacheHierarchies count="41">
    <cacheHierarchy uniqueName="[Calculations].[Column1]" caption="Column1" attribute="1" defaultMemberUniqueName="[Calculations].[Column1].[All]" allUniqueName="[Calculations].[Column1].[All]" dimensionUniqueName="[Calculations]" displayFolder="" count="0" memberValueDatatype="20" unbalanced="0"/>
    <cacheHierarchy uniqueName="[FormResponses].[Name]" caption="Name" attribute="1" defaultMemberUniqueName="[FormResponses].[Name].[All]" allUniqueName="[FormResponses].[Name].[All]" dimensionUniqueName="[FormResponses]" displayFolder="" count="0" memberValueDatatype="130" unbalanced="0"/>
    <cacheHierarchy uniqueName="[FormResponses].[Email Address]" caption="Email Address" attribute="1" defaultMemberUniqueName="[FormResponses].[Email Address].[All]" allUniqueName="[FormResponses].[Email Address].[All]" dimensionUniqueName="[FormResponses]" displayFolder="" count="0" memberValueDatatype="130" unbalanced="0"/>
    <cacheHierarchy uniqueName="[FormResponses].[Offer Sent]" caption="Offer Sent" attribute="1" defaultMemberUniqueName="[FormResponses].[Offer Sent].[All]" allUniqueName="[FormResponses].[Offer Sent].[All]" dimensionUniqueName="[FormResponses]" displayFolder="" count="0" memberValueDatatype="20" unbalanced="0"/>
    <cacheHierarchy uniqueName="[FormResponses].[Mobile No]" caption="Mobile No" attribute="1" defaultMemberUniqueName="[FormResponses].[Mobile No].[All]" allUniqueName="[FormResponses].[Mobile No].[All]" dimensionUniqueName="[FormResponses]" displayFolder="" count="0" memberValueDatatype="130" unbalanced="0"/>
    <cacheHierarchy uniqueName="[FormResponses].[Scraped College Names]" caption="Scraped College Names" attribute="1" defaultMemberUniqueName="[FormResponses].[Scraped College Names].[All]" allUniqueName="[FormResponses].[Scraped College Names].[All]" dimensionUniqueName="[FormResponses]" displayFolder="" count="2" memberValueDatatype="130" unbalanced="0">
      <fieldsUsage count="2">
        <fieldUsage x="-1"/>
        <fieldUsage x="1"/>
      </fieldsUsage>
    </cacheHierarchy>
    <cacheHierarchy uniqueName="[FormResponses].[Current City]" caption="Current City" attribute="1" defaultMemberUniqueName="[FormResponses].[Current City].[All]" allUniqueName="[FormResponses].[Current City].[All]" dimensionUniqueName="[FormResponses]" displayFolder="" count="0" memberValueDatatype="130" unbalanced="0"/>
    <cacheHierarchy uniqueName="[FormResponses].[Year of graduation completion]" caption="Year of graduation completion" attribute="1" defaultMemberUniqueName="[FormResponses].[Year of graduation completion].[All]" allUniqueName="[FormResponses].[Year of graduation completion].[All]" dimensionUniqueName="[FormResponses]" displayFolder="" count="2" memberValueDatatype="20" unbalanced="0">
      <fieldsUsage count="2">
        <fieldUsage x="-1"/>
        <fieldUsage x="3"/>
      </fieldsUsage>
    </cacheHierarchy>
    <cacheHierarchy uniqueName="[FormResponses].[Degree]" caption="Degree" attribute="1" defaultMemberUniqueName="[FormResponses].[Degree].[All]" allUniqueName="[FormResponses].[Degree].[All]" dimensionUniqueName="[FormResponses]" displayFolder="" count="2" memberValueDatatype="130" unbalanced="0">
      <fieldsUsage count="2">
        <fieldUsage x="-1"/>
        <fieldUsage x="0"/>
      </fieldsUsage>
    </cacheHierarchy>
    <cacheHierarchy uniqueName="[FormResponses].[Current CTC]" caption="Current CTC" attribute="1" defaultMemberUniqueName="[FormResponses].[Current CTC].[All]" allUniqueName="[FormResponses].[Current CTC].[All]" dimensionUniqueName="[FormResponses]" displayFolder="" count="0" memberValueDatatype="130" unbalanced="0"/>
    <cacheHierarchy uniqueName="[FormResponses].[CareerOption]" caption="CareerOption" attribute="1" defaultMemberUniqueName="[FormResponses].[CareerOption].[All]" allUniqueName="[FormResponses].[CareerOption].[All]" dimensionUniqueName="[FormResponses]" displayFolder="" count="0" memberValueDatatype="130" unbalanced="0"/>
    <cacheHierarchy uniqueName="[FormResponses].[Aspirations]" caption="Aspirations" attribute="1" defaultMemberUniqueName="[FormResponses].[Aspirations].[All]" allUniqueName="[FormResponses].[Aspirations].[All]" dimensionUniqueName="[FormResponses]" displayFolder="" count="0" memberValueDatatype="130" unbalanced="0"/>
    <cacheHierarchy uniqueName="[FormResponses].[Already Placed  ?]" caption="Already Placed  ?" attribute="1" defaultMemberUniqueName="[FormResponses].[Already Placed  ?].[All]" allUniqueName="[FormResponses].[Already Placed  ?].[All]" dimensionUniqueName="[FormResponses]" displayFolder="" count="0" memberValueDatatype="20" unbalanced="0"/>
    <cacheHierarchy uniqueName="[Grading].[Email Address]" caption="Email Address" attribute="1" defaultMemberUniqueName="[Grading].[Email Address].[All]" allUniqueName="[Grading].[Email Address].[All]" dimensionUniqueName="[Grading]" displayFolder="" count="0" memberValueDatatype="130" unbalanced="0"/>
    <cacheHierarchy uniqueName="[Grading].[OrientationTestScore]" caption="OrientationTestScore" attribute="1" defaultMemberUniqueName="[Grading].[OrientationTestScore].[All]" allUniqueName="[Grading].[OrientationTestScore].[All]" dimensionUniqueName="[Grading]" displayFolder="" count="0" memberValueDatatype="20" unbalanced="0"/>
    <cacheHierarchy uniqueName="[Grading].[Linkedin Position]" caption="Linkedin Position" attribute="1" defaultMemberUniqueName="[Grading].[Linkedin Position].[All]" allUniqueName="[Grading].[Linkedin Position].[All]" dimensionUniqueName="[Grading]" displayFolder="" count="0" memberValueDatatype="130" unbalanced="0"/>
    <cacheHierarchy uniqueName="[Grading].[Google Review]" caption="Google Review" attribute="1" defaultMemberUniqueName="[Grading].[Google Review].[All]" allUniqueName="[Grading].[Google Review].[All]" dimensionUniqueName="[Grading]" displayFolder="" count="0" memberValueDatatype="130" unbalanced="0"/>
    <cacheHierarchy uniqueName="[Grading].[Attendance]" caption="Attendance" attribute="1" defaultMemberUniqueName="[Grading].[Attendance].[All]" allUniqueName="[Grading].[Attendance].[All]" dimensionUniqueName="[Grading]" displayFolder="" count="0" memberValueDatatype="20" unbalanced="0"/>
    <cacheHierarchy uniqueName="[Measures].[Sum of Attendance]" caption="Sum of Attendance" measure="1" displayFolder="" measureGroup="Grading" count="0">
      <extLst>
        <ext xmlns:x15="http://schemas.microsoft.com/office/spreadsheetml/2010/11/main" uri="{B97F6D7D-B522-45F9-BDA1-12C45D357490}">
          <x15:cacheHierarchy aggregatedColumn="17"/>
        </ext>
      </extLst>
    </cacheHierarchy>
    <cacheHierarchy uniqueName="[Measures].[Average of Attendance]" caption="Average of Attendance" measure="1" displayFolder="" measureGroup="Grading" count="0">
      <extLst>
        <ext xmlns:x15="http://schemas.microsoft.com/office/spreadsheetml/2010/11/main" uri="{B97F6D7D-B522-45F9-BDA1-12C45D357490}">
          <x15:cacheHierarchy aggregatedColumn="17"/>
        </ext>
      </extLst>
    </cacheHierarchy>
    <cacheHierarchy uniqueName="[Measures].[Count of Name]" caption="Count of Name" measure="1" displayFolder="" measureGroup="FormResponses" count="0" oneField="1">
      <fieldsUsage count="1">
        <fieldUsage x="2"/>
      </fieldsUsage>
      <extLst>
        <ext xmlns:x15="http://schemas.microsoft.com/office/spreadsheetml/2010/11/main" uri="{B97F6D7D-B522-45F9-BDA1-12C45D357490}">
          <x15:cacheHierarchy aggregatedColumn="1"/>
        </ext>
      </extLst>
    </cacheHierarchy>
    <cacheHierarchy uniqueName="[Measures].[Count of Already Placed  ?]" caption="Count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Average of Already Placed  ?]" caption="Average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Count of Email Address]" caption="Count of Email Address" measure="1" displayFolder="" measureGroup="FormResponses" count="0">
      <extLst>
        <ext xmlns:x15="http://schemas.microsoft.com/office/spreadsheetml/2010/11/main" uri="{B97F6D7D-B522-45F9-BDA1-12C45D357490}">
          <x15:cacheHierarchy aggregatedColumn="2"/>
        </ext>
      </extLst>
    </cacheHierarchy>
    <cacheHierarchy uniqueName="[Measures].[Count of Aspirations]" caption="Count of Aspirations" measure="1" displayFolder="" measureGroup="FormResponses" count="0">
      <extLst>
        <ext xmlns:x15="http://schemas.microsoft.com/office/spreadsheetml/2010/11/main" uri="{B97F6D7D-B522-45F9-BDA1-12C45D357490}">
          <x15:cacheHierarchy aggregatedColumn="11"/>
        </ext>
      </extLst>
    </cacheHierarchy>
    <cacheHierarchy uniqueName="[Measures].[Count of OrientationTestScore]" caption="Count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Already Placed  ?]" caption="Sum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Sum of Year of graduation completion]" caption="Sum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Average of Year of graduation completion]" caption="Average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Max of Year of graduation completion]" caption="Max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Count of Offer Sent]" caption="Count of Offer Sent" measure="1" displayFolder="" measureGroup="FormResponses" count="0">
      <extLst>
        <ext xmlns:x15="http://schemas.microsoft.com/office/spreadsheetml/2010/11/main" uri="{B97F6D7D-B522-45F9-BDA1-12C45D357490}">
          <x15:cacheHierarchy aggregatedColumn="3"/>
        </ext>
      </extLst>
    </cacheHierarchy>
    <cacheHierarchy uniqueName="[Measures].[Sum of Offer Sent]" caption="Sum of Offer Sent" measure="1" displayFolder="" measureGroup="FormResponses" count="0">
      <extLst>
        <ext xmlns:x15="http://schemas.microsoft.com/office/spreadsheetml/2010/11/main" uri="{B97F6D7D-B522-45F9-BDA1-12C45D357490}">
          <x15:cacheHierarchy aggregatedColumn="3"/>
        </ext>
      </extLst>
    </cacheHierarchy>
    <cacheHierarchy uniqueName="[Measures].[Average of OrientationTestScore]" caption="Average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OrientationTestScore]" caption="Sum of OrientationTestScore" measure="1" displayFolder="" measureGroup="Grading" count="0">
      <extLst>
        <ext xmlns:x15="http://schemas.microsoft.com/office/spreadsheetml/2010/11/main" uri="{B97F6D7D-B522-45F9-BDA1-12C45D357490}">
          <x15:cacheHierarchy aggregatedColumn="14"/>
        </ext>
      </extLst>
    </cacheHierarchy>
    <cacheHierarchy uniqueName="[Measures].[Count of Email Address 2]" caption="Count of Email Address 2" measure="1" displayFolder="" measureGroup="Grading" count="0">
      <extLst>
        <ext xmlns:x15="http://schemas.microsoft.com/office/spreadsheetml/2010/11/main" uri="{B97F6D7D-B522-45F9-BDA1-12C45D357490}">
          <x15:cacheHierarchy aggregatedColumn="13"/>
        </ext>
      </extLst>
    </cacheHierarchy>
    <cacheHierarchy uniqueName="[Measures].[Avg Attendance]" caption="Avg Attendance" measure="1" displayFolder="" measureGroup="Calculations" count="0"/>
    <cacheHierarchy uniqueName="[Measures].[Attendance more than average attendance]" caption="Attendance more than average attendance" measure="1" displayFolder="" measureGroup="Calculations" count="0"/>
    <cacheHierarchy uniqueName="[Measures].[__XL_Count FormResponses]" caption="__XL_Count FormResponses" measure="1" displayFolder="" measureGroup="FormResponses" count="0" hidden="1"/>
    <cacheHierarchy uniqueName="[Measures].[__XL_Count Grading]" caption="__XL_Count Grading" measure="1" displayFolder="" measureGroup="Grading"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4">
    <dimension name="Calculations" uniqueName="[Calculations]" caption="Calculations"/>
    <dimension name="FormResponses" uniqueName="[FormResponses]" caption="FormResponses"/>
    <dimension name="Grading" uniqueName="[Grading]" caption="Grading"/>
    <dimension measure="1" name="Measures" uniqueName="[Measures]" caption="Measures"/>
  </dimensions>
  <measureGroups count="3">
    <measureGroup name="Calculations" caption="Calculations"/>
    <measureGroup name="FormResponses" caption="FormResponses"/>
    <measureGroup name="Grading" caption="Grading"/>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452.753319444448" backgroundQuery="1" createdVersion="7" refreshedVersion="7" minRefreshableVersion="3" recordCount="0" supportSubquery="1" supportAdvancedDrill="1" xr:uid="{16537558-AF90-4424-90C0-C1959FAC874C}">
  <cacheSource type="external" connectionId="4"/>
  <cacheFields count="7">
    <cacheField name="[FormResponses].[Degree].[Degree]" caption="Degree" numFmtId="0" hierarchy="8" level="1">
      <sharedItems count="4">
        <s v="B.Tech"/>
        <s v="BCA"/>
        <s v="M.Sc"/>
        <s v="MCA"/>
      </sharedItems>
    </cacheField>
    <cacheField name="[FormResponses].[Scraped College Names].[Scraped College Names]" caption="Scraped College Names" numFmtId="0" hierarchy="5" level="1">
      <sharedItems count="5">
        <s v=""/>
        <s v="Amity University, Jaipur"/>
        <s v="Jaipur Engineering College &amp; Research Centre"/>
        <s v="JECRC University"/>
        <s v="Lovely Professional University, Admission Office"/>
      </sharedItems>
    </cacheField>
    <cacheField name="[FormResponses].[Current City].[Current City]" caption="Current City" numFmtId="0" hierarchy="6" level="1">
      <sharedItems count="5">
        <s v=""/>
        <s v="Ajmer"/>
        <s v="Delhi"/>
        <s v="Jaipur"/>
        <s v="Kota"/>
      </sharedItems>
    </cacheField>
    <cacheField name="[FormResponses].[Current CTC].[Current CTC]" caption="Current CTC" numFmtId="0" hierarchy="9" level="1">
      <sharedItems count="3">
        <s v="&lt; 5 LPA"/>
        <s v="&gt; 8 LPA"/>
        <s v="5 - 8 LPA"/>
      </sharedItems>
    </cacheField>
    <cacheField name="[FormResponses].[CareerOption].[CareerOption]" caption="CareerOption" numFmtId="0" hierarchy="10" level="1">
      <sharedItems count="5">
        <s v="Business Analytics"/>
        <s v="Data Analytics"/>
        <s v="Data Science"/>
        <s v="Not Decided"/>
        <s v="Other"/>
      </sharedItems>
    </cacheField>
    <cacheField name="[Measures].[Count of Name]" caption="Count of Name" numFmtId="0" hierarchy="20" level="32767"/>
    <cacheField name="[FormResponses].[Year of graduation completion].[Year of graduation completion]" caption="Year of graduation completion" numFmtId="0" hierarchy="7" level="1">
      <sharedItems containsSemiMixedTypes="0" containsNonDate="0" containsString="0"/>
    </cacheField>
  </cacheFields>
  <cacheHierarchies count="41">
    <cacheHierarchy uniqueName="[Calculations].[Column1]" caption="Column1" attribute="1" defaultMemberUniqueName="[Calculations].[Column1].[All]" allUniqueName="[Calculations].[Column1].[All]" dimensionUniqueName="[Calculations]" displayFolder="" count="0" memberValueDatatype="20" unbalanced="0"/>
    <cacheHierarchy uniqueName="[FormResponses].[Name]" caption="Name" attribute="1" defaultMemberUniqueName="[FormResponses].[Name].[All]" allUniqueName="[FormResponses].[Name].[All]" dimensionUniqueName="[FormResponses]" displayFolder="" count="0" memberValueDatatype="130" unbalanced="0"/>
    <cacheHierarchy uniqueName="[FormResponses].[Email Address]" caption="Email Address" attribute="1" defaultMemberUniqueName="[FormResponses].[Email Address].[All]" allUniqueName="[FormResponses].[Email Address].[All]" dimensionUniqueName="[FormResponses]" displayFolder="" count="0" memberValueDatatype="130" unbalanced="0"/>
    <cacheHierarchy uniqueName="[FormResponses].[Offer Sent]" caption="Offer Sent" attribute="1" defaultMemberUniqueName="[FormResponses].[Offer Sent].[All]" allUniqueName="[FormResponses].[Offer Sent].[All]" dimensionUniqueName="[FormResponses]" displayFolder="" count="0" memberValueDatatype="20" unbalanced="0"/>
    <cacheHierarchy uniqueName="[FormResponses].[Mobile No]" caption="Mobile No" attribute="1" defaultMemberUniqueName="[FormResponses].[Mobile No].[All]" allUniqueName="[FormResponses].[Mobile No].[All]" dimensionUniqueName="[FormResponses]" displayFolder="" count="0" memberValueDatatype="130" unbalanced="0"/>
    <cacheHierarchy uniqueName="[FormResponses].[Scraped College Names]" caption="Scraped College Names" attribute="1" defaultMemberUniqueName="[FormResponses].[Scraped College Names].[All]" allUniqueName="[FormResponses].[Scraped College Names].[All]" dimensionUniqueName="[FormResponses]" displayFolder="" count="2" memberValueDatatype="130" unbalanced="0">
      <fieldsUsage count="2">
        <fieldUsage x="-1"/>
        <fieldUsage x="1"/>
      </fieldsUsage>
    </cacheHierarchy>
    <cacheHierarchy uniqueName="[FormResponses].[Current City]" caption="Current City" attribute="1" defaultMemberUniqueName="[FormResponses].[Current City].[All]" allUniqueName="[FormResponses].[Current City].[All]" dimensionUniqueName="[FormResponses]" displayFolder="" count="2" memberValueDatatype="130" unbalanced="0">
      <fieldsUsage count="2">
        <fieldUsage x="-1"/>
        <fieldUsage x="2"/>
      </fieldsUsage>
    </cacheHierarchy>
    <cacheHierarchy uniqueName="[FormResponses].[Year of graduation completion]" caption="Year of graduation completion" attribute="1" defaultMemberUniqueName="[FormResponses].[Year of graduation completion].[All]" allUniqueName="[FormResponses].[Year of graduation completion].[All]" dimensionUniqueName="[FormResponses]" displayFolder="" count="2" memberValueDatatype="20" unbalanced="0">
      <fieldsUsage count="2">
        <fieldUsage x="-1"/>
        <fieldUsage x="6"/>
      </fieldsUsage>
    </cacheHierarchy>
    <cacheHierarchy uniqueName="[FormResponses].[Degree]" caption="Degree" attribute="1" defaultMemberUniqueName="[FormResponses].[Degree].[All]" allUniqueName="[FormResponses].[Degree].[All]" dimensionUniqueName="[FormResponses]" displayFolder="" count="2" memberValueDatatype="130" unbalanced="0">
      <fieldsUsage count="2">
        <fieldUsage x="-1"/>
        <fieldUsage x="0"/>
      </fieldsUsage>
    </cacheHierarchy>
    <cacheHierarchy uniqueName="[FormResponses].[Current CTC]" caption="Current CTC" attribute="1" defaultMemberUniqueName="[FormResponses].[Current CTC].[All]" allUniqueName="[FormResponses].[Current CTC].[All]" dimensionUniqueName="[FormResponses]" displayFolder="" count="2" memberValueDatatype="130" unbalanced="0">
      <fieldsUsage count="2">
        <fieldUsage x="-1"/>
        <fieldUsage x="3"/>
      </fieldsUsage>
    </cacheHierarchy>
    <cacheHierarchy uniqueName="[FormResponses].[CareerOption]" caption="CareerOption" attribute="1" defaultMemberUniqueName="[FormResponses].[CareerOption].[All]" allUniqueName="[FormResponses].[CareerOption].[All]" dimensionUniqueName="[FormResponses]" displayFolder="" count="2" memberValueDatatype="130" unbalanced="0">
      <fieldsUsage count="2">
        <fieldUsage x="-1"/>
        <fieldUsage x="4"/>
      </fieldsUsage>
    </cacheHierarchy>
    <cacheHierarchy uniqueName="[FormResponses].[Aspirations]" caption="Aspirations" attribute="1" defaultMemberUniqueName="[FormResponses].[Aspirations].[All]" allUniqueName="[FormResponses].[Aspirations].[All]" dimensionUniqueName="[FormResponses]" displayFolder="" count="0" memberValueDatatype="130" unbalanced="0"/>
    <cacheHierarchy uniqueName="[FormResponses].[Already Placed  ?]" caption="Already Placed  ?" attribute="1" defaultMemberUniqueName="[FormResponses].[Already Placed  ?].[All]" allUniqueName="[FormResponses].[Already Placed  ?].[All]" dimensionUniqueName="[FormResponses]" displayFolder="" count="0" memberValueDatatype="20" unbalanced="0"/>
    <cacheHierarchy uniqueName="[Grading].[Email Address]" caption="Email Address" attribute="1" defaultMemberUniqueName="[Grading].[Email Address].[All]" allUniqueName="[Grading].[Email Address].[All]" dimensionUniqueName="[Grading]" displayFolder="" count="0" memberValueDatatype="130" unbalanced="0"/>
    <cacheHierarchy uniqueName="[Grading].[OrientationTestScore]" caption="OrientationTestScore" attribute="1" defaultMemberUniqueName="[Grading].[OrientationTestScore].[All]" allUniqueName="[Grading].[OrientationTestScore].[All]" dimensionUniqueName="[Grading]" displayFolder="" count="0" memberValueDatatype="20" unbalanced="0"/>
    <cacheHierarchy uniqueName="[Grading].[Linkedin Position]" caption="Linkedin Position" attribute="1" defaultMemberUniqueName="[Grading].[Linkedin Position].[All]" allUniqueName="[Grading].[Linkedin Position].[All]" dimensionUniqueName="[Grading]" displayFolder="" count="0" memberValueDatatype="130" unbalanced="0"/>
    <cacheHierarchy uniqueName="[Grading].[Google Review]" caption="Google Review" attribute="1" defaultMemberUniqueName="[Grading].[Google Review].[All]" allUniqueName="[Grading].[Google Review].[All]" dimensionUniqueName="[Grading]" displayFolder="" count="0" memberValueDatatype="130" unbalanced="0"/>
    <cacheHierarchy uniqueName="[Grading].[Attendance]" caption="Attendance" attribute="1" defaultMemberUniqueName="[Grading].[Attendance].[All]" allUniqueName="[Grading].[Attendance].[All]" dimensionUniqueName="[Grading]" displayFolder="" count="0" memberValueDatatype="20" unbalanced="0"/>
    <cacheHierarchy uniqueName="[Measures].[Sum of Attendance]" caption="Sum of Attendance" measure="1" displayFolder="" measureGroup="Grading" count="0">
      <extLst>
        <ext xmlns:x15="http://schemas.microsoft.com/office/spreadsheetml/2010/11/main" uri="{B97F6D7D-B522-45F9-BDA1-12C45D357490}">
          <x15:cacheHierarchy aggregatedColumn="17"/>
        </ext>
      </extLst>
    </cacheHierarchy>
    <cacheHierarchy uniqueName="[Measures].[Average of Attendance]" caption="Average of Attendance" measure="1" displayFolder="" measureGroup="Grading" count="0">
      <extLst>
        <ext xmlns:x15="http://schemas.microsoft.com/office/spreadsheetml/2010/11/main" uri="{B97F6D7D-B522-45F9-BDA1-12C45D357490}">
          <x15:cacheHierarchy aggregatedColumn="17"/>
        </ext>
      </extLst>
    </cacheHierarchy>
    <cacheHierarchy uniqueName="[Measures].[Count of Name]" caption="Count of Name" measure="1" displayFolder="" measureGroup="FormResponses" count="0" oneField="1">
      <fieldsUsage count="1">
        <fieldUsage x="5"/>
      </fieldsUsage>
      <extLst>
        <ext xmlns:x15="http://schemas.microsoft.com/office/spreadsheetml/2010/11/main" uri="{B97F6D7D-B522-45F9-BDA1-12C45D357490}">
          <x15:cacheHierarchy aggregatedColumn="1"/>
        </ext>
      </extLst>
    </cacheHierarchy>
    <cacheHierarchy uniqueName="[Measures].[Count of Already Placed  ?]" caption="Count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Average of Already Placed  ?]" caption="Average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Count of Email Address]" caption="Count of Email Address" measure="1" displayFolder="" measureGroup="FormResponses" count="0">
      <extLst>
        <ext xmlns:x15="http://schemas.microsoft.com/office/spreadsheetml/2010/11/main" uri="{B97F6D7D-B522-45F9-BDA1-12C45D357490}">
          <x15:cacheHierarchy aggregatedColumn="2"/>
        </ext>
      </extLst>
    </cacheHierarchy>
    <cacheHierarchy uniqueName="[Measures].[Count of Aspirations]" caption="Count of Aspirations" measure="1" displayFolder="" measureGroup="FormResponses" count="0">
      <extLst>
        <ext xmlns:x15="http://schemas.microsoft.com/office/spreadsheetml/2010/11/main" uri="{B97F6D7D-B522-45F9-BDA1-12C45D357490}">
          <x15:cacheHierarchy aggregatedColumn="11"/>
        </ext>
      </extLst>
    </cacheHierarchy>
    <cacheHierarchy uniqueName="[Measures].[Count of OrientationTestScore]" caption="Count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Already Placed  ?]" caption="Sum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Sum of Year of graduation completion]" caption="Sum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Average of Year of graduation completion]" caption="Average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Max of Year of graduation completion]" caption="Max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Count of Offer Sent]" caption="Count of Offer Sent" measure="1" displayFolder="" measureGroup="FormResponses" count="0">
      <extLst>
        <ext xmlns:x15="http://schemas.microsoft.com/office/spreadsheetml/2010/11/main" uri="{B97F6D7D-B522-45F9-BDA1-12C45D357490}">
          <x15:cacheHierarchy aggregatedColumn="3"/>
        </ext>
      </extLst>
    </cacheHierarchy>
    <cacheHierarchy uniqueName="[Measures].[Sum of Offer Sent]" caption="Sum of Offer Sent" measure="1" displayFolder="" measureGroup="FormResponses" count="0">
      <extLst>
        <ext xmlns:x15="http://schemas.microsoft.com/office/spreadsheetml/2010/11/main" uri="{B97F6D7D-B522-45F9-BDA1-12C45D357490}">
          <x15:cacheHierarchy aggregatedColumn="3"/>
        </ext>
      </extLst>
    </cacheHierarchy>
    <cacheHierarchy uniqueName="[Measures].[Average of OrientationTestScore]" caption="Average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OrientationTestScore]" caption="Sum of OrientationTestScore" measure="1" displayFolder="" measureGroup="Grading" count="0">
      <extLst>
        <ext xmlns:x15="http://schemas.microsoft.com/office/spreadsheetml/2010/11/main" uri="{B97F6D7D-B522-45F9-BDA1-12C45D357490}">
          <x15:cacheHierarchy aggregatedColumn="14"/>
        </ext>
      </extLst>
    </cacheHierarchy>
    <cacheHierarchy uniqueName="[Measures].[Count of Email Address 2]" caption="Count of Email Address 2" measure="1" displayFolder="" measureGroup="Grading" count="0">
      <extLst>
        <ext xmlns:x15="http://schemas.microsoft.com/office/spreadsheetml/2010/11/main" uri="{B97F6D7D-B522-45F9-BDA1-12C45D357490}">
          <x15:cacheHierarchy aggregatedColumn="13"/>
        </ext>
      </extLst>
    </cacheHierarchy>
    <cacheHierarchy uniqueName="[Measures].[Avg Attendance]" caption="Avg Attendance" measure="1" displayFolder="" measureGroup="Calculations" count="0"/>
    <cacheHierarchy uniqueName="[Measures].[Attendance more than average attendance]" caption="Attendance more than average attendance" measure="1" displayFolder="" measureGroup="Calculations" count="0"/>
    <cacheHierarchy uniqueName="[Measures].[__XL_Count FormResponses]" caption="__XL_Count FormResponses" measure="1" displayFolder="" measureGroup="FormResponses" count="0" hidden="1"/>
    <cacheHierarchy uniqueName="[Measures].[__XL_Count Grading]" caption="__XL_Count Grading" measure="1" displayFolder="" measureGroup="Grading"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4">
    <dimension name="Calculations" uniqueName="[Calculations]" caption="Calculations"/>
    <dimension name="FormResponses" uniqueName="[FormResponses]" caption="FormResponses"/>
    <dimension name="Grading" uniqueName="[Grading]" caption="Grading"/>
    <dimension measure="1" name="Measures" uniqueName="[Measures]" caption="Measures"/>
  </dimensions>
  <measureGroups count="3">
    <measureGroup name="Calculations" caption="Calculations"/>
    <measureGroup name="FormResponses" caption="FormResponses"/>
    <measureGroup name="Grading" caption="Grading"/>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452.75331990741" backgroundQuery="1" createdVersion="7" refreshedVersion="7" minRefreshableVersion="3" recordCount="0" supportSubquery="1" supportAdvancedDrill="1" xr:uid="{E3D255EB-9EB0-43B3-B515-DBCE0785ADF0}">
  <cacheSource type="external" connectionId="4"/>
  <cacheFields count="4">
    <cacheField name="[FormResponses].[Degree].[Degree]" caption="Degree" numFmtId="0" hierarchy="8" level="1">
      <sharedItems count="5">
        <s v="B.Tech"/>
        <s v="BCA"/>
        <s v="Integrated M.Tech"/>
        <s v="M.Sc"/>
        <s v="MCA"/>
      </sharedItems>
    </cacheField>
    <cacheField name="[Measures].[Count of Name]" caption="Count of Name" numFmtId="0" hierarchy="20" level="32767"/>
    <cacheField name="[FormResponses].[Already Placed  ?].[Already Placed  ?]" caption="Already Placed  ?" numFmtId="0" hierarchy="12"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FormResponses].[Already Placed  ?].&amp;[0]"/>
            <x15:cachedUniqueName index="1" name="[FormResponses].[Already Placed  ?].&amp;[1]"/>
          </x15:cachedUniqueNames>
        </ext>
      </extLst>
    </cacheField>
    <cacheField name="[FormResponses].[Year of graduation completion].[Year of graduation completion]" caption="Year of graduation completion" numFmtId="0" hierarchy="7" level="1">
      <sharedItems containsSemiMixedTypes="0" containsNonDate="0" containsString="0"/>
    </cacheField>
  </cacheFields>
  <cacheHierarchies count="41">
    <cacheHierarchy uniqueName="[Calculations].[Column1]" caption="Column1" attribute="1" defaultMemberUniqueName="[Calculations].[Column1].[All]" allUniqueName="[Calculations].[Column1].[All]" dimensionUniqueName="[Calculations]" displayFolder="" count="0" memberValueDatatype="20" unbalanced="0"/>
    <cacheHierarchy uniqueName="[FormResponses].[Name]" caption="Name" attribute="1" defaultMemberUniqueName="[FormResponses].[Name].[All]" allUniqueName="[FormResponses].[Name].[All]" dimensionUniqueName="[FormResponses]" displayFolder="" count="0" memberValueDatatype="130" unbalanced="0"/>
    <cacheHierarchy uniqueName="[FormResponses].[Email Address]" caption="Email Address" attribute="1" defaultMemberUniqueName="[FormResponses].[Email Address].[All]" allUniqueName="[FormResponses].[Email Address].[All]" dimensionUniqueName="[FormResponses]" displayFolder="" count="0" memberValueDatatype="130" unbalanced="0"/>
    <cacheHierarchy uniqueName="[FormResponses].[Offer Sent]" caption="Offer Sent" attribute="1" defaultMemberUniqueName="[FormResponses].[Offer Sent].[All]" allUniqueName="[FormResponses].[Offer Sent].[All]" dimensionUniqueName="[FormResponses]" displayFolder="" count="0" memberValueDatatype="20" unbalanced="0"/>
    <cacheHierarchy uniqueName="[FormResponses].[Mobile No]" caption="Mobile No" attribute="1" defaultMemberUniqueName="[FormResponses].[Mobile No].[All]" allUniqueName="[FormResponses].[Mobile No].[All]" dimensionUniqueName="[FormResponses]" displayFolder="" count="0" memberValueDatatype="130" unbalanced="0"/>
    <cacheHierarchy uniqueName="[FormResponses].[Scraped College Names]" caption="Scraped College Names" attribute="1" defaultMemberUniqueName="[FormResponses].[Scraped College Names].[All]" allUniqueName="[FormResponses].[Scraped College Names].[All]" dimensionUniqueName="[FormResponses]" displayFolder="" count="0" memberValueDatatype="130" unbalanced="0"/>
    <cacheHierarchy uniqueName="[FormResponses].[Current City]" caption="Current City" attribute="1" defaultMemberUniqueName="[FormResponses].[Current City].[All]" allUniqueName="[FormResponses].[Current City].[All]" dimensionUniqueName="[FormResponses]" displayFolder="" count="0" memberValueDatatype="130" unbalanced="0"/>
    <cacheHierarchy uniqueName="[FormResponses].[Year of graduation completion]" caption="Year of graduation completion" attribute="1" defaultMemberUniqueName="[FormResponses].[Year of graduation completion].[All]" allUniqueName="[FormResponses].[Year of graduation completion].[All]" dimensionUniqueName="[FormResponses]" displayFolder="" count="2" memberValueDatatype="20" unbalanced="0">
      <fieldsUsage count="2">
        <fieldUsage x="-1"/>
        <fieldUsage x="3"/>
      </fieldsUsage>
    </cacheHierarchy>
    <cacheHierarchy uniqueName="[FormResponses].[Degree]" caption="Degree" attribute="1" defaultMemberUniqueName="[FormResponses].[Degree].[All]" allUniqueName="[FormResponses].[Degree].[All]" dimensionUniqueName="[FormResponses]" displayFolder="" count="2" memberValueDatatype="130" unbalanced="0">
      <fieldsUsage count="2">
        <fieldUsage x="-1"/>
        <fieldUsage x="0"/>
      </fieldsUsage>
    </cacheHierarchy>
    <cacheHierarchy uniqueName="[FormResponses].[Current CTC]" caption="Current CTC" attribute="1" defaultMemberUniqueName="[FormResponses].[Current CTC].[All]" allUniqueName="[FormResponses].[Current CTC].[All]" dimensionUniqueName="[FormResponses]" displayFolder="" count="0" memberValueDatatype="130" unbalanced="0"/>
    <cacheHierarchy uniqueName="[FormResponses].[CareerOption]" caption="CareerOption" attribute="1" defaultMemberUniqueName="[FormResponses].[CareerOption].[All]" allUniqueName="[FormResponses].[CareerOption].[All]" dimensionUniqueName="[FormResponses]" displayFolder="" count="0" memberValueDatatype="130" unbalanced="0"/>
    <cacheHierarchy uniqueName="[FormResponses].[Aspirations]" caption="Aspirations" attribute="1" defaultMemberUniqueName="[FormResponses].[Aspirations].[All]" allUniqueName="[FormResponses].[Aspirations].[All]" dimensionUniqueName="[FormResponses]" displayFolder="" count="0" memberValueDatatype="130" unbalanced="0"/>
    <cacheHierarchy uniqueName="[FormResponses].[Already Placed  ?]" caption="Already Placed  ?" attribute="1" defaultMemberUniqueName="[FormResponses].[Already Placed  ?].[All]" allUniqueName="[FormResponses].[Already Placed  ?].[All]" dimensionUniqueName="[FormResponses]" displayFolder="" count="2" memberValueDatatype="20" unbalanced="0">
      <fieldsUsage count="2">
        <fieldUsage x="-1"/>
        <fieldUsage x="2"/>
      </fieldsUsage>
    </cacheHierarchy>
    <cacheHierarchy uniqueName="[Grading].[Email Address]" caption="Email Address" attribute="1" defaultMemberUniqueName="[Grading].[Email Address].[All]" allUniqueName="[Grading].[Email Address].[All]" dimensionUniqueName="[Grading]" displayFolder="" count="0" memberValueDatatype="130" unbalanced="0"/>
    <cacheHierarchy uniqueName="[Grading].[OrientationTestScore]" caption="OrientationTestScore" attribute="1" defaultMemberUniqueName="[Grading].[OrientationTestScore].[All]" allUniqueName="[Grading].[OrientationTestScore].[All]" dimensionUniqueName="[Grading]" displayFolder="" count="0" memberValueDatatype="20" unbalanced="0"/>
    <cacheHierarchy uniqueName="[Grading].[Linkedin Position]" caption="Linkedin Position" attribute="1" defaultMemberUniqueName="[Grading].[Linkedin Position].[All]" allUniqueName="[Grading].[Linkedin Position].[All]" dimensionUniqueName="[Grading]" displayFolder="" count="0" memberValueDatatype="130" unbalanced="0"/>
    <cacheHierarchy uniqueName="[Grading].[Google Review]" caption="Google Review" attribute="1" defaultMemberUniqueName="[Grading].[Google Review].[All]" allUniqueName="[Grading].[Google Review].[All]" dimensionUniqueName="[Grading]" displayFolder="" count="0" memberValueDatatype="130" unbalanced="0"/>
    <cacheHierarchy uniqueName="[Grading].[Attendance]" caption="Attendance" attribute="1" defaultMemberUniqueName="[Grading].[Attendance].[All]" allUniqueName="[Grading].[Attendance].[All]" dimensionUniqueName="[Grading]" displayFolder="" count="0" memberValueDatatype="20" unbalanced="0"/>
    <cacheHierarchy uniqueName="[Measures].[Sum of Attendance]" caption="Sum of Attendance" measure="1" displayFolder="" measureGroup="Grading" count="0">
      <extLst>
        <ext xmlns:x15="http://schemas.microsoft.com/office/spreadsheetml/2010/11/main" uri="{B97F6D7D-B522-45F9-BDA1-12C45D357490}">
          <x15:cacheHierarchy aggregatedColumn="17"/>
        </ext>
      </extLst>
    </cacheHierarchy>
    <cacheHierarchy uniqueName="[Measures].[Average of Attendance]" caption="Average of Attendance" measure="1" displayFolder="" measureGroup="Grading" count="0">
      <extLst>
        <ext xmlns:x15="http://schemas.microsoft.com/office/spreadsheetml/2010/11/main" uri="{B97F6D7D-B522-45F9-BDA1-12C45D357490}">
          <x15:cacheHierarchy aggregatedColumn="17"/>
        </ext>
      </extLst>
    </cacheHierarchy>
    <cacheHierarchy uniqueName="[Measures].[Count of Name]" caption="Count of Name" measure="1" displayFolder="" measureGroup="FormResponses" count="0" oneField="1">
      <fieldsUsage count="1">
        <fieldUsage x="1"/>
      </fieldsUsage>
      <extLst>
        <ext xmlns:x15="http://schemas.microsoft.com/office/spreadsheetml/2010/11/main" uri="{B97F6D7D-B522-45F9-BDA1-12C45D357490}">
          <x15:cacheHierarchy aggregatedColumn="1"/>
        </ext>
      </extLst>
    </cacheHierarchy>
    <cacheHierarchy uniqueName="[Measures].[Count of Already Placed  ?]" caption="Count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Average of Already Placed  ?]" caption="Average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Count of Email Address]" caption="Count of Email Address" measure="1" displayFolder="" measureGroup="FormResponses" count="0">
      <extLst>
        <ext xmlns:x15="http://schemas.microsoft.com/office/spreadsheetml/2010/11/main" uri="{B97F6D7D-B522-45F9-BDA1-12C45D357490}">
          <x15:cacheHierarchy aggregatedColumn="2"/>
        </ext>
      </extLst>
    </cacheHierarchy>
    <cacheHierarchy uniqueName="[Measures].[Count of Aspirations]" caption="Count of Aspirations" measure="1" displayFolder="" measureGroup="FormResponses" count="0">
      <extLst>
        <ext xmlns:x15="http://schemas.microsoft.com/office/spreadsheetml/2010/11/main" uri="{B97F6D7D-B522-45F9-BDA1-12C45D357490}">
          <x15:cacheHierarchy aggregatedColumn="11"/>
        </ext>
      </extLst>
    </cacheHierarchy>
    <cacheHierarchy uniqueName="[Measures].[Count of OrientationTestScore]" caption="Count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Already Placed  ?]" caption="Sum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Sum of Year of graduation completion]" caption="Sum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Average of Year of graduation completion]" caption="Average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Max of Year of graduation completion]" caption="Max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Count of Offer Sent]" caption="Count of Offer Sent" measure="1" displayFolder="" measureGroup="FormResponses" count="0">
      <extLst>
        <ext xmlns:x15="http://schemas.microsoft.com/office/spreadsheetml/2010/11/main" uri="{B97F6D7D-B522-45F9-BDA1-12C45D357490}">
          <x15:cacheHierarchy aggregatedColumn="3"/>
        </ext>
      </extLst>
    </cacheHierarchy>
    <cacheHierarchy uniqueName="[Measures].[Sum of Offer Sent]" caption="Sum of Offer Sent" measure="1" displayFolder="" measureGroup="FormResponses" count="0">
      <extLst>
        <ext xmlns:x15="http://schemas.microsoft.com/office/spreadsheetml/2010/11/main" uri="{B97F6D7D-B522-45F9-BDA1-12C45D357490}">
          <x15:cacheHierarchy aggregatedColumn="3"/>
        </ext>
      </extLst>
    </cacheHierarchy>
    <cacheHierarchy uniqueName="[Measures].[Average of OrientationTestScore]" caption="Average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OrientationTestScore]" caption="Sum of OrientationTestScore" measure="1" displayFolder="" measureGroup="Grading" count="0">
      <extLst>
        <ext xmlns:x15="http://schemas.microsoft.com/office/spreadsheetml/2010/11/main" uri="{B97F6D7D-B522-45F9-BDA1-12C45D357490}">
          <x15:cacheHierarchy aggregatedColumn="14"/>
        </ext>
      </extLst>
    </cacheHierarchy>
    <cacheHierarchy uniqueName="[Measures].[Count of Email Address 2]" caption="Count of Email Address 2" measure="1" displayFolder="" measureGroup="Grading" count="0">
      <extLst>
        <ext xmlns:x15="http://schemas.microsoft.com/office/spreadsheetml/2010/11/main" uri="{B97F6D7D-B522-45F9-BDA1-12C45D357490}">
          <x15:cacheHierarchy aggregatedColumn="13"/>
        </ext>
      </extLst>
    </cacheHierarchy>
    <cacheHierarchy uniqueName="[Measures].[Avg Attendance]" caption="Avg Attendance" measure="1" displayFolder="" measureGroup="Calculations" count="0"/>
    <cacheHierarchy uniqueName="[Measures].[Attendance more than average attendance]" caption="Attendance more than average attendance" measure="1" displayFolder="" measureGroup="Calculations" count="0"/>
    <cacheHierarchy uniqueName="[Measures].[__XL_Count FormResponses]" caption="__XL_Count FormResponses" measure="1" displayFolder="" measureGroup="FormResponses" count="0" hidden="1"/>
    <cacheHierarchy uniqueName="[Measures].[__XL_Count Grading]" caption="__XL_Count Grading" measure="1" displayFolder="" measureGroup="Grading"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4">
    <dimension name="Calculations" uniqueName="[Calculations]" caption="Calculations"/>
    <dimension name="FormResponses" uniqueName="[FormResponses]" caption="FormResponses"/>
    <dimension name="Grading" uniqueName="[Grading]" caption="Grading"/>
    <dimension measure="1" name="Measures" uniqueName="[Measures]" caption="Measures"/>
  </dimensions>
  <measureGroups count="3">
    <measureGroup name="Calculations" caption="Calculations"/>
    <measureGroup name="FormResponses" caption="FormResponses"/>
    <measureGroup name="Grading" caption="Grading"/>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452.753320254633" backgroundQuery="1" createdVersion="7" refreshedVersion="7" minRefreshableVersion="3" recordCount="0" supportSubquery="1" supportAdvancedDrill="1" xr:uid="{A26B7A8A-62AD-4A0B-A50E-41BF220594FD}">
  <cacheSource type="external" connectionId="4"/>
  <cacheFields count="7">
    <cacheField name="[FormResponses].[Degree].[Degree]" caption="Degree" numFmtId="0" hierarchy="8" level="1">
      <sharedItems count="4">
        <s v="B.Tech"/>
        <s v="BCA"/>
        <s v="M.Sc"/>
        <s v="MCA"/>
      </sharedItems>
    </cacheField>
    <cacheField name="[FormResponses].[Scraped College Names].[Scraped College Names]" caption="Scraped College Names" numFmtId="0" hierarchy="5" level="1">
      <sharedItems count="5">
        <s v=""/>
        <s v="Amity University, Jaipur"/>
        <s v="Jaipur Engineering College &amp; Research Centre"/>
        <s v="JECRC University"/>
        <s v="Lovely Professional University, Admission Office"/>
      </sharedItems>
    </cacheField>
    <cacheField name="[FormResponses].[Current City].[Current City]" caption="Current City" numFmtId="0" hierarchy="6" level="1">
      <sharedItems count="5">
        <s v=""/>
        <s v="Ajmer"/>
        <s v="Delhi"/>
        <s v="Jaipur"/>
        <s v="Kota"/>
      </sharedItems>
    </cacheField>
    <cacheField name="[FormResponses].[Current CTC].[Current CTC]" caption="Current CTC" numFmtId="0" hierarchy="9" level="1">
      <sharedItems count="3">
        <s v="&lt; 5 LPA"/>
        <s v="&gt; 8 LPA"/>
        <s v="5 - 8 LPA"/>
      </sharedItems>
    </cacheField>
    <cacheField name="[Measures].[Count of Name]" caption="Count of Name" numFmtId="0" hierarchy="20" level="32767"/>
    <cacheField name="[Measures].[Count of Email Address 2]" caption="Count of Email Address 2" numFmtId="0" hierarchy="34" level="32767"/>
    <cacheField name="[FormResponses].[Year of graduation completion].[Year of graduation completion]" caption="Year of graduation completion" numFmtId="0" hierarchy="7" level="1">
      <sharedItems containsSemiMixedTypes="0" containsNonDate="0" containsString="0"/>
    </cacheField>
  </cacheFields>
  <cacheHierarchies count="41">
    <cacheHierarchy uniqueName="[Calculations].[Column1]" caption="Column1" attribute="1" defaultMemberUniqueName="[Calculations].[Column1].[All]" allUniqueName="[Calculations].[Column1].[All]" dimensionUniqueName="[Calculations]" displayFolder="" count="0" memberValueDatatype="20" unbalanced="0"/>
    <cacheHierarchy uniqueName="[FormResponses].[Name]" caption="Name" attribute="1" defaultMemberUniqueName="[FormResponses].[Name].[All]" allUniqueName="[FormResponses].[Name].[All]" dimensionUniqueName="[FormResponses]" displayFolder="" count="0" memberValueDatatype="130" unbalanced="0"/>
    <cacheHierarchy uniqueName="[FormResponses].[Email Address]" caption="Email Address" attribute="1" defaultMemberUniqueName="[FormResponses].[Email Address].[All]" allUniqueName="[FormResponses].[Email Address].[All]" dimensionUniqueName="[FormResponses]" displayFolder="" count="0" memberValueDatatype="130" unbalanced="0"/>
    <cacheHierarchy uniqueName="[FormResponses].[Offer Sent]" caption="Offer Sent" attribute="1" defaultMemberUniqueName="[FormResponses].[Offer Sent].[All]" allUniqueName="[FormResponses].[Offer Sent].[All]" dimensionUniqueName="[FormResponses]" displayFolder="" count="0" memberValueDatatype="20" unbalanced="0"/>
    <cacheHierarchy uniqueName="[FormResponses].[Mobile No]" caption="Mobile No" attribute="1" defaultMemberUniqueName="[FormResponses].[Mobile No].[All]" allUniqueName="[FormResponses].[Mobile No].[All]" dimensionUniqueName="[FormResponses]" displayFolder="" count="0" memberValueDatatype="130" unbalanced="0"/>
    <cacheHierarchy uniqueName="[FormResponses].[Scraped College Names]" caption="Scraped College Names" attribute="1" defaultMemberUniqueName="[FormResponses].[Scraped College Names].[All]" allUniqueName="[FormResponses].[Scraped College Names].[All]" dimensionUniqueName="[FormResponses]" displayFolder="" count="2" memberValueDatatype="130" unbalanced="0">
      <fieldsUsage count="2">
        <fieldUsage x="-1"/>
        <fieldUsage x="1"/>
      </fieldsUsage>
    </cacheHierarchy>
    <cacheHierarchy uniqueName="[FormResponses].[Current City]" caption="Current City" attribute="1" defaultMemberUniqueName="[FormResponses].[Current City].[All]" allUniqueName="[FormResponses].[Current City].[All]" dimensionUniqueName="[FormResponses]" displayFolder="" count="2" memberValueDatatype="130" unbalanced="0">
      <fieldsUsage count="2">
        <fieldUsage x="-1"/>
        <fieldUsage x="2"/>
      </fieldsUsage>
    </cacheHierarchy>
    <cacheHierarchy uniqueName="[FormResponses].[Year of graduation completion]" caption="Year of graduation completion" attribute="1" defaultMemberUniqueName="[FormResponses].[Year of graduation completion].[All]" allUniqueName="[FormResponses].[Year of graduation completion].[All]" dimensionUniqueName="[FormResponses]" displayFolder="" count="2" memberValueDatatype="20" unbalanced="0">
      <fieldsUsage count="2">
        <fieldUsage x="-1"/>
        <fieldUsage x="6"/>
      </fieldsUsage>
    </cacheHierarchy>
    <cacheHierarchy uniqueName="[FormResponses].[Degree]" caption="Degree" attribute="1" defaultMemberUniqueName="[FormResponses].[Degree].[All]" allUniqueName="[FormResponses].[Degree].[All]" dimensionUniqueName="[FormResponses]" displayFolder="" count="2" memberValueDatatype="130" unbalanced="0">
      <fieldsUsage count="2">
        <fieldUsage x="-1"/>
        <fieldUsage x="0"/>
      </fieldsUsage>
    </cacheHierarchy>
    <cacheHierarchy uniqueName="[FormResponses].[Current CTC]" caption="Current CTC" attribute="1" defaultMemberUniqueName="[FormResponses].[Current CTC].[All]" allUniqueName="[FormResponses].[Current CTC].[All]" dimensionUniqueName="[FormResponses]" displayFolder="" count="2" memberValueDatatype="130" unbalanced="0">
      <fieldsUsage count="2">
        <fieldUsage x="-1"/>
        <fieldUsage x="3"/>
      </fieldsUsage>
    </cacheHierarchy>
    <cacheHierarchy uniqueName="[FormResponses].[CareerOption]" caption="CareerOption" attribute="1" defaultMemberUniqueName="[FormResponses].[CareerOption].[All]" allUniqueName="[FormResponses].[CareerOption].[All]" dimensionUniqueName="[FormResponses]" displayFolder="" count="2" memberValueDatatype="130" unbalanced="0"/>
    <cacheHierarchy uniqueName="[FormResponses].[Aspirations]" caption="Aspirations" attribute="1" defaultMemberUniqueName="[FormResponses].[Aspirations].[All]" allUniqueName="[FormResponses].[Aspirations].[All]" dimensionUniqueName="[FormResponses]" displayFolder="" count="0" memberValueDatatype="130" unbalanced="0"/>
    <cacheHierarchy uniqueName="[FormResponses].[Already Placed  ?]" caption="Already Placed  ?" attribute="1" defaultMemberUniqueName="[FormResponses].[Already Placed  ?].[All]" allUniqueName="[FormResponses].[Already Placed  ?].[All]" dimensionUniqueName="[FormResponses]" displayFolder="" count="0" memberValueDatatype="20" unbalanced="0"/>
    <cacheHierarchy uniqueName="[Grading].[Email Address]" caption="Email Address" attribute="1" defaultMemberUniqueName="[Grading].[Email Address].[All]" allUniqueName="[Grading].[Email Address].[All]" dimensionUniqueName="[Grading]" displayFolder="" count="0" memberValueDatatype="130" unbalanced="0"/>
    <cacheHierarchy uniqueName="[Grading].[OrientationTestScore]" caption="OrientationTestScore" attribute="1" defaultMemberUniqueName="[Grading].[OrientationTestScore].[All]" allUniqueName="[Grading].[OrientationTestScore].[All]" dimensionUniqueName="[Grading]" displayFolder="" count="0" memberValueDatatype="20" unbalanced="0"/>
    <cacheHierarchy uniqueName="[Grading].[Linkedin Position]" caption="Linkedin Position" attribute="1" defaultMemberUniqueName="[Grading].[Linkedin Position].[All]" allUniqueName="[Grading].[Linkedin Position].[All]" dimensionUniqueName="[Grading]" displayFolder="" count="0" memberValueDatatype="130" unbalanced="0"/>
    <cacheHierarchy uniqueName="[Grading].[Google Review]" caption="Google Review" attribute="1" defaultMemberUniqueName="[Grading].[Google Review].[All]" allUniqueName="[Grading].[Google Review].[All]" dimensionUniqueName="[Grading]" displayFolder="" count="0" memberValueDatatype="130" unbalanced="0"/>
    <cacheHierarchy uniqueName="[Grading].[Attendance]" caption="Attendance" attribute="1" defaultMemberUniqueName="[Grading].[Attendance].[All]" allUniqueName="[Grading].[Attendance].[All]" dimensionUniqueName="[Grading]" displayFolder="" count="0" memberValueDatatype="20" unbalanced="0"/>
    <cacheHierarchy uniqueName="[Measures].[Sum of Attendance]" caption="Sum of Attendance" measure="1" displayFolder="" measureGroup="Grading" count="0">
      <extLst>
        <ext xmlns:x15="http://schemas.microsoft.com/office/spreadsheetml/2010/11/main" uri="{B97F6D7D-B522-45F9-BDA1-12C45D357490}">
          <x15:cacheHierarchy aggregatedColumn="17"/>
        </ext>
      </extLst>
    </cacheHierarchy>
    <cacheHierarchy uniqueName="[Measures].[Average of Attendance]" caption="Average of Attendance" measure="1" displayFolder="" measureGroup="Grading" count="0">
      <extLst>
        <ext xmlns:x15="http://schemas.microsoft.com/office/spreadsheetml/2010/11/main" uri="{B97F6D7D-B522-45F9-BDA1-12C45D357490}">
          <x15:cacheHierarchy aggregatedColumn="17"/>
        </ext>
      </extLst>
    </cacheHierarchy>
    <cacheHierarchy uniqueName="[Measures].[Count of Name]" caption="Count of Name" measure="1" displayFolder="" measureGroup="FormResponses" count="0" oneField="1">
      <fieldsUsage count="1">
        <fieldUsage x="4"/>
      </fieldsUsage>
      <extLst>
        <ext xmlns:x15="http://schemas.microsoft.com/office/spreadsheetml/2010/11/main" uri="{B97F6D7D-B522-45F9-BDA1-12C45D357490}">
          <x15:cacheHierarchy aggregatedColumn="1"/>
        </ext>
      </extLst>
    </cacheHierarchy>
    <cacheHierarchy uniqueName="[Measures].[Count of Already Placed  ?]" caption="Count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Average of Already Placed  ?]" caption="Average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Count of Email Address]" caption="Count of Email Address" measure="1" displayFolder="" measureGroup="FormResponses" count="0">
      <extLst>
        <ext xmlns:x15="http://schemas.microsoft.com/office/spreadsheetml/2010/11/main" uri="{B97F6D7D-B522-45F9-BDA1-12C45D357490}">
          <x15:cacheHierarchy aggregatedColumn="2"/>
        </ext>
      </extLst>
    </cacheHierarchy>
    <cacheHierarchy uniqueName="[Measures].[Count of Aspirations]" caption="Count of Aspirations" measure="1" displayFolder="" measureGroup="FormResponses" count="0">
      <extLst>
        <ext xmlns:x15="http://schemas.microsoft.com/office/spreadsheetml/2010/11/main" uri="{B97F6D7D-B522-45F9-BDA1-12C45D357490}">
          <x15:cacheHierarchy aggregatedColumn="11"/>
        </ext>
      </extLst>
    </cacheHierarchy>
    <cacheHierarchy uniqueName="[Measures].[Count of OrientationTestScore]" caption="Count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Already Placed  ?]" caption="Sum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Sum of Year of graduation completion]" caption="Sum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Average of Year of graduation completion]" caption="Average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Max of Year of graduation completion]" caption="Max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Count of Offer Sent]" caption="Count of Offer Sent" measure="1" displayFolder="" measureGroup="FormResponses" count="0">
      <extLst>
        <ext xmlns:x15="http://schemas.microsoft.com/office/spreadsheetml/2010/11/main" uri="{B97F6D7D-B522-45F9-BDA1-12C45D357490}">
          <x15:cacheHierarchy aggregatedColumn="3"/>
        </ext>
      </extLst>
    </cacheHierarchy>
    <cacheHierarchy uniqueName="[Measures].[Sum of Offer Sent]" caption="Sum of Offer Sent" measure="1" displayFolder="" measureGroup="FormResponses" count="0">
      <extLst>
        <ext xmlns:x15="http://schemas.microsoft.com/office/spreadsheetml/2010/11/main" uri="{B97F6D7D-B522-45F9-BDA1-12C45D357490}">
          <x15:cacheHierarchy aggregatedColumn="3"/>
        </ext>
      </extLst>
    </cacheHierarchy>
    <cacheHierarchy uniqueName="[Measures].[Average of OrientationTestScore]" caption="Average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OrientationTestScore]" caption="Sum of OrientationTestScore" measure="1" displayFolder="" measureGroup="Grading" count="0">
      <extLst>
        <ext xmlns:x15="http://schemas.microsoft.com/office/spreadsheetml/2010/11/main" uri="{B97F6D7D-B522-45F9-BDA1-12C45D357490}">
          <x15:cacheHierarchy aggregatedColumn="14"/>
        </ext>
      </extLst>
    </cacheHierarchy>
    <cacheHierarchy uniqueName="[Measures].[Count of Email Address 2]" caption="Count of Email Address 2" measure="1" displayFolder="" measureGroup="Grading" count="0" oneField="1">
      <fieldsUsage count="1">
        <fieldUsage x="5"/>
      </fieldsUsage>
      <extLst>
        <ext xmlns:x15="http://schemas.microsoft.com/office/spreadsheetml/2010/11/main" uri="{B97F6D7D-B522-45F9-BDA1-12C45D357490}">
          <x15:cacheHierarchy aggregatedColumn="13"/>
        </ext>
      </extLst>
    </cacheHierarchy>
    <cacheHierarchy uniqueName="[Measures].[Avg Attendance]" caption="Avg Attendance" measure="1" displayFolder="" measureGroup="Calculations" count="0"/>
    <cacheHierarchy uniqueName="[Measures].[Attendance more than average attendance]" caption="Attendance more than average attendance" measure="1" displayFolder="" measureGroup="Calculations" count="0"/>
    <cacheHierarchy uniqueName="[Measures].[__XL_Count FormResponses]" caption="__XL_Count FormResponses" measure="1" displayFolder="" measureGroup="FormResponses" count="0" hidden="1"/>
    <cacheHierarchy uniqueName="[Measures].[__XL_Count Grading]" caption="__XL_Count Grading" measure="1" displayFolder="" measureGroup="Grading"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4">
    <dimension name="Calculations" uniqueName="[Calculations]" caption="Calculations"/>
    <dimension name="FormResponses" uniqueName="[FormResponses]" caption="FormResponses"/>
    <dimension name="Grading" uniqueName="[Grading]" caption="Grading"/>
    <dimension measure="1" name="Measures" uniqueName="[Measures]" caption="Measures"/>
  </dimensions>
  <measureGroups count="3">
    <measureGroup name="Calculations" caption="Calculations"/>
    <measureGroup name="FormResponses" caption="FormResponses"/>
    <measureGroup name="Grading" caption="Grading"/>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452.75332048611" backgroundQuery="1" createdVersion="7" refreshedVersion="7" minRefreshableVersion="3" recordCount="0" supportSubquery="1" supportAdvancedDrill="1" xr:uid="{74DF46BF-E634-40EE-BAD9-C6F3A5EC1254}">
  <cacheSource type="external" connectionId="4"/>
  <cacheFields count="4">
    <cacheField name="[FormResponses].[Degree].[Degree]" caption="Degree" numFmtId="0" hierarchy="8" level="1">
      <sharedItems count="4">
        <s v="B.Tech"/>
        <s v="BCA"/>
        <s v="M.Sc"/>
        <s v="MCA"/>
      </sharedItems>
    </cacheField>
    <cacheField name="[FormResponses].[Name].[Name]" caption="Name" numFmtId="0" hierarchy="1" level="1">
      <sharedItems containsBlank="1" count="143">
        <s v="Aarif Khan"/>
        <s v="Aayushi ramnani"/>
        <s v="Abhay Kumar Singh"/>
        <s v="Abhishek Gupta"/>
        <s v="Aditya Singh Shekhawat"/>
        <s v="Aditya Singhal"/>
        <s v="Aishwarya Jaiswal"/>
        <s v="Ajay Puri"/>
        <s v="Akanksha Choudhary"/>
        <s v="Akanksha Thakur"/>
        <s v="Akash Thorat"/>
        <s v="Akhilesh Kumar Patel"/>
        <s v="Akshay saini"/>
        <s v="Aman Soni"/>
        <s v="AMISHA NAGIYA"/>
        <s v="AnaghaV"/>
        <s v="Anany Bansal"/>
        <s v="Anishka Gupta"/>
        <s v="Anmol Vijayvargiya"/>
        <s v="Anuj Kumar"/>
        <s v="Arhaan Khan"/>
        <s v="Arpan Banerjee"/>
        <s v="Aryamaan Singh Ranawat"/>
        <s v="Aryan Goyal"/>
        <s v="Asha Ram Dhakar"/>
        <s v="Ashutosh Verma"/>
        <s v="Asif Ali Sherani"/>
        <s v="Avinash N"/>
        <s v="Avinash Patel"/>
        <s v="Ayush suthar"/>
        <s v="Bhagyashree patil"/>
        <s v="Charu mittal"/>
        <s v="Chirag Mehra"/>
        <s v="Daksh Bansal"/>
        <s v="Devendra Singh"/>
        <s v="Dhruv Vyas"/>
        <s v="Dikshant Makwana"/>
        <s v="Dipansh"/>
        <s v="Divya"/>
        <s v="Divyangan"/>
        <s v="Ekta Sethi"/>
        <s v="Goutam Meena"/>
        <s v="Himanshi verma"/>
        <s v="Hitesh Ankodia"/>
        <s v="Hrishikesh Tukaram Patil"/>
        <s v="Jatin Ajay Sharma"/>
        <s v="Jay Vardhan Bagh"/>
        <s v="karan nai"/>
        <s v="Kartikey Sharma"/>
        <s v="Kavya Sharma"/>
        <s v="Khushi"/>
        <s v="Khushi Jasuja"/>
        <s v="Khushi Tibrewal"/>
        <s v="Krishit Bedi"/>
        <s v="Krishna Saini"/>
        <s v="kuldeep poriya"/>
        <s v="Kunal mangal"/>
        <s v="Kushal Nwalia"/>
        <s v="Lokesh Jarani"/>
        <s v="Lovish Dak"/>
        <s v="Madhur Gupta"/>
        <s v="Manan Gupta"/>
        <s v="Manish bharadwaj"/>
        <s v="Manish khatod"/>
        <s v="Masharib Taslim"/>
        <s v="MATURI YASASWINI"/>
        <s v="Mehul khandelwal"/>
        <s v="Mizna Aroob"/>
        <s v="Mohd Raza"/>
        <s v="Mohit jangid"/>
        <s v="Mohit Kumawat"/>
        <s v="Navneet Kumar Dubey"/>
        <s v="Neetu Choudhary"/>
        <s v="Nilesh Vijay"/>
        <s v="Nishant Sharma"/>
        <s v="Nitin"/>
        <s v="Pankhuri Singh"/>
        <s v="Parth Sharma"/>
        <s v="Parul Meena"/>
        <s v="Piyush kumawat"/>
        <s v="Poojitha Koduganti"/>
        <s v="Prabeer Suri"/>
        <s v="Prabhudev Kumar"/>
        <s v="PRANAV KUMAR PANDEY"/>
        <s v="Pratham Raheja"/>
        <s v="Prayag srivastava"/>
        <s v="Prerana Varshney"/>
        <s v="Prerit Sharma"/>
        <s v="Prit Anand"/>
        <s v="Purvi Choure"/>
        <s v="Pushpendra Kumar"/>
        <s v="Rabin Sunuwar"/>
        <s v="Raghaav Rohatgi"/>
        <s v="Raghav Pareek"/>
        <s v="Rahul Joshi"/>
        <s v="Rajeev Khokar"/>
        <s v="Rajlakshmi Biswas"/>
        <s v="Rishi Sharma"/>
        <s v="RONAK AGAL"/>
        <s v="Roshan Raj"/>
        <s v="Sachin chouhan"/>
        <s v="Sachin Kumawat"/>
        <s v="Sagar Sambhwani"/>
        <s v="Sagar Sharma"/>
        <s v="Saksham Raj"/>
        <s v="Sakshi jain"/>
        <s v="Sangam dhaker"/>
        <s v="Sanju Sarkar"/>
        <s v="Sarah Kumar Khandagale"/>
        <s v="Sarth Sogani"/>
        <s v="Satwik Sokey"/>
        <s v="Shanaya bansal"/>
        <s v="shashank sharma"/>
        <s v="Shikhar Tiwari"/>
        <s v="Shivani Jadaun"/>
        <s v="Shreya Kabra"/>
        <s v="Shubh Rathore"/>
        <s v="Shubhansh garg"/>
        <s v="Siddharth Sharma"/>
        <s v="SNEHAL KUMAR"/>
        <s v="Sonali Sharma"/>
        <s v="Sourabh Thanvi"/>
        <s v="Sparsh Garg"/>
        <s v="Sumit udar"/>
        <s v="Sutesna Mondal"/>
        <s v="TANMAY JAIN"/>
        <s v="Tejender Veer Singh Shekhawat"/>
        <s v="Tosif khan"/>
        <s v="Tushar Choudhary"/>
        <s v="Vaibhav Bansal"/>
        <s v="Vaidik Asawa"/>
        <s v="Vaishali chandola"/>
        <s v="Vansh Mathur"/>
        <s v="Veer Singh"/>
        <s v="Vishal Baheti"/>
        <s v="Vishal Chaulagain Khatri"/>
        <s v="Yash Desai"/>
        <s v="Yash Jain"/>
        <s v="Yash Jhanwar"/>
        <s v="Yash Kumawat"/>
        <s v="Yashika"/>
        <s v="Yuvraj Gupta"/>
        <m/>
      </sharedItems>
    </cacheField>
    <cacheField name="[Measures].[Sum of OrientationTestScore]" caption="Sum of OrientationTestScore" numFmtId="0" hierarchy="33" level="32767"/>
    <cacheField name="[FormResponses].[Year of graduation completion].[Year of graduation completion]" caption="Year of graduation completion" numFmtId="0" hierarchy="7" level="1">
      <sharedItems containsSemiMixedTypes="0" containsNonDate="0" containsString="0"/>
    </cacheField>
  </cacheFields>
  <cacheHierarchies count="41">
    <cacheHierarchy uniqueName="[Calculations].[Column1]" caption="Column1" attribute="1" defaultMemberUniqueName="[Calculations].[Column1].[All]" allUniqueName="[Calculations].[Column1].[All]" dimensionUniqueName="[Calculations]" displayFolder="" count="0" memberValueDatatype="20" unbalanced="0"/>
    <cacheHierarchy uniqueName="[FormResponses].[Name]" caption="Name" attribute="1" defaultMemberUniqueName="[FormResponses].[Name].[All]" allUniqueName="[FormResponses].[Name].[All]" dimensionUniqueName="[FormResponses]" displayFolder="" count="2" memberValueDatatype="130" unbalanced="0">
      <fieldsUsage count="2">
        <fieldUsage x="-1"/>
        <fieldUsage x="1"/>
      </fieldsUsage>
    </cacheHierarchy>
    <cacheHierarchy uniqueName="[FormResponses].[Email Address]" caption="Email Address" attribute="1" defaultMemberUniqueName="[FormResponses].[Email Address].[All]" allUniqueName="[FormResponses].[Email Address].[All]" dimensionUniqueName="[FormResponses]" displayFolder="" count="0" memberValueDatatype="130" unbalanced="0"/>
    <cacheHierarchy uniqueName="[FormResponses].[Offer Sent]" caption="Offer Sent" attribute="1" defaultMemberUniqueName="[FormResponses].[Offer Sent].[All]" allUniqueName="[FormResponses].[Offer Sent].[All]" dimensionUniqueName="[FormResponses]" displayFolder="" count="0" memberValueDatatype="20" unbalanced="0"/>
    <cacheHierarchy uniqueName="[FormResponses].[Mobile No]" caption="Mobile No" attribute="1" defaultMemberUniqueName="[FormResponses].[Mobile No].[All]" allUniqueName="[FormResponses].[Mobile No].[All]" dimensionUniqueName="[FormResponses]" displayFolder="" count="0" memberValueDatatype="130" unbalanced="0"/>
    <cacheHierarchy uniqueName="[FormResponses].[Scraped College Names]" caption="Scraped College Names" attribute="1" defaultMemberUniqueName="[FormResponses].[Scraped College Names].[All]" allUniqueName="[FormResponses].[Scraped College Names].[All]" dimensionUniqueName="[FormResponses]" displayFolder="" count="0" memberValueDatatype="130" unbalanced="0"/>
    <cacheHierarchy uniqueName="[FormResponses].[Current City]" caption="Current City" attribute="1" defaultMemberUniqueName="[FormResponses].[Current City].[All]" allUniqueName="[FormResponses].[Current City].[All]" dimensionUniqueName="[FormResponses]" displayFolder="" count="0" memberValueDatatype="130" unbalanced="0"/>
    <cacheHierarchy uniqueName="[FormResponses].[Year of graduation completion]" caption="Year of graduation completion" attribute="1" defaultMemberUniqueName="[FormResponses].[Year of graduation completion].[All]" allUniqueName="[FormResponses].[Year of graduation completion].[All]" dimensionUniqueName="[FormResponses]" displayFolder="" count="2" memberValueDatatype="20" unbalanced="0">
      <fieldsUsage count="2">
        <fieldUsage x="-1"/>
        <fieldUsage x="3"/>
      </fieldsUsage>
    </cacheHierarchy>
    <cacheHierarchy uniqueName="[FormResponses].[Degree]" caption="Degree" attribute="1" defaultMemberUniqueName="[FormResponses].[Degree].[All]" allUniqueName="[FormResponses].[Degree].[All]" dimensionUniqueName="[FormResponses]" displayFolder="" count="2" memberValueDatatype="130" unbalanced="0">
      <fieldsUsage count="2">
        <fieldUsage x="-1"/>
        <fieldUsage x="0"/>
      </fieldsUsage>
    </cacheHierarchy>
    <cacheHierarchy uniqueName="[FormResponses].[Current CTC]" caption="Current CTC" attribute="1" defaultMemberUniqueName="[FormResponses].[Current CTC].[All]" allUniqueName="[FormResponses].[Current CTC].[All]" dimensionUniqueName="[FormResponses]" displayFolder="" count="0" memberValueDatatype="130" unbalanced="0"/>
    <cacheHierarchy uniqueName="[FormResponses].[CareerOption]" caption="CareerOption" attribute="1" defaultMemberUniqueName="[FormResponses].[CareerOption].[All]" allUniqueName="[FormResponses].[CareerOption].[All]" dimensionUniqueName="[FormResponses]" displayFolder="" count="0" memberValueDatatype="130" unbalanced="0"/>
    <cacheHierarchy uniqueName="[FormResponses].[Aspirations]" caption="Aspirations" attribute="1" defaultMemberUniqueName="[FormResponses].[Aspirations].[All]" allUniqueName="[FormResponses].[Aspirations].[All]" dimensionUniqueName="[FormResponses]" displayFolder="" count="0" memberValueDatatype="130" unbalanced="0"/>
    <cacheHierarchy uniqueName="[FormResponses].[Already Placed  ?]" caption="Already Placed  ?" attribute="1" defaultMemberUniqueName="[FormResponses].[Already Placed  ?].[All]" allUniqueName="[FormResponses].[Already Placed  ?].[All]" dimensionUniqueName="[FormResponses]" displayFolder="" count="0" memberValueDatatype="20" unbalanced="0"/>
    <cacheHierarchy uniqueName="[Grading].[Email Address]" caption="Email Address" attribute="1" defaultMemberUniqueName="[Grading].[Email Address].[All]" allUniqueName="[Grading].[Email Address].[All]" dimensionUniqueName="[Grading]" displayFolder="" count="0" memberValueDatatype="130" unbalanced="0"/>
    <cacheHierarchy uniqueName="[Grading].[OrientationTestScore]" caption="OrientationTestScore" attribute="1" defaultMemberUniqueName="[Grading].[OrientationTestScore].[All]" allUniqueName="[Grading].[OrientationTestScore].[All]" dimensionUniqueName="[Grading]" displayFolder="" count="0" memberValueDatatype="20" unbalanced="0"/>
    <cacheHierarchy uniqueName="[Grading].[Linkedin Position]" caption="Linkedin Position" attribute="1" defaultMemberUniqueName="[Grading].[Linkedin Position].[All]" allUniqueName="[Grading].[Linkedin Position].[All]" dimensionUniqueName="[Grading]" displayFolder="" count="0" memberValueDatatype="130" unbalanced="0"/>
    <cacheHierarchy uniqueName="[Grading].[Google Review]" caption="Google Review" attribute="1" defaultMemberUniqueName="[Grading].[Google Review].[All]" allUniqueName="[Grading].[Google Review].[All]" dimensionUniqueName="[Grading]" displayFolder="" count="0" memberValueDatatype="130" unbalanced="0"/>
    <cacheHierarchy uniqueName="[Grading].[Attendance]" caption="Attendance" attribute="1" defaultMemberUniqueName="[Grading].[Attendance].[All]" allUniqueName="[Grading].[Attendance].[All]" dimensionUniqueName="[Grading]" displayFolder="" count="0" memberValueDatatype="20" unbalanced="0"/>
    <cacheHierarchy uniqueName="[Measures].[Sum of Attendance]" caption="Sum of Attendance" measure="1" displayFolder="" measureGroup="Grading" count="0">
      <extLst>
        <ext xmlns:x15="http://schemas.microsoft.com/office/spreadsheetml/2010/11/main" uri="{B97F6D7D-B522-45F9-BDA1-12C45D357490}">
          <x15:cacheHierarchy aggregatedColumn="17"/>
        </ext>
      </extLst>
    </cacheHierarchy>
    <cacheHierarchy uniqueName="[Measures].[Average of Attendance]" caption="Average of Attendance" measure="1" displayFolder="" measureGroup="Grading" count="0">
      <extLst>
        <ext xmlns:x15="http://schemas.microsoft.com/office/spreadsheetml/2010/11/main" uri="{B97F6D7D-B522-45F9-BDA1-12C45D357490}">
          <x15:cacheHierarchy aggregatedColumn="17"/>
        </ext>
      </extLst>
    </cacheHierarchy>
    <cacheHierarchy uniqueName="[Measures].[Count of Name]" caption="Count of Name" measure="1" displayFolder="" measureGroup="FormResponses" count="0">
      <extLst>
        <ext xmlns:x15="http://schemas.microsoft.com/office/spreadsheetml/2010/11/main" uri="{B97F6D7D-B522-45F9-BDA1-12C45D357490}">
          <x15:cacheHierarchy aggregatedColumn="1"/>
        </ext>
      </extLst>
    </cacheHierarchy>
    <cacheHierarchy uniqueName="[Measures].[Count of Already Placed  ?]" caption="Count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Average of Already Placed  ?]" caption="Average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Count of Email Address]" caption="Count of Email Address" measure="1" displayFolder="" measureGroup="FormResponses" count="0">
      <extLst>
        <ext xmlns:x15="http://schemas.microsoft.com/office/spreadsheetml/2010/11/main" uri="{B97F6D7D-B522-45F9-BDA1-12C45D357490}">
          <x15:cacheHierarchy aggregatedColumn="2"/>
        </ext>
      </extLst>
    </cacheHierarchy>
    <cacheHierarchy uniqueName="[Measures].[Count of Aspirations]" caption="Count of Aspirations" measure="1" displayFolder="" measureGroup="FormResponses" count="0">
      <extLst>
        <ext xmlns:x15="http://schemas.microsoft.com/office/spreadsheetml/2010/11/main" uri="{B97F6D7D-B522-45F9-BDA1-12C45D357490}">
          <x15:cacheHierarchy aggregatedColumn="11"/>
        </ext>
      </extLst>
    </cacheHierarchy>
    <cacheHierarchy uniqueName="[Measures].[Count of OrientationTestScore]" caption="Count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Already Placed  ?]" caption="Sum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Sum of Year of graduation completion]" caption="Sum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Average of Year of graduation completion]" caption="Average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Max of Year of graduation completion]" caption="Max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Count of Offer Sent]" caption="Count of Offer Sent" measure="1" displayFolder="" measureGroup="FormResponses" count="0">
      <extLst>
        <ext xmlns:x15="http://schemas.microsoft.com/office/spreadsheetml/2010/11/main" uri="{B97F6D7D-B522-45F9-BDA1-12C45D357490}">
          <x15:cacheHierarchy aggregatedColumn="3"/>
        </ext>
      </extLst>
    </cacheHierarchy>
    <cacheHierarchy uniqueName="[Measures].[Sum of Offer Sent]" caption="Sum of Offer Sent" measure="1" displayFolder="" measureGroup="FormResponses" count="0">
      <extLst>
        <ext xmlns:x15="http://schemas.microsoft.com/office/spreadsheetml/2010/11/main" uri="{B97F6D7D-B522-45F9-BDA1-12C45D357490}">
          <x15:cacheHierarchy aggregatedColumn="3"/>
        </ext>
      </extLst>
    </cacheHierarchy>
    <cacheHierarchy uniqueName="[Measures].[Average of OrientationTestScore]" caption="Average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OrientationTestScore]" caption="Sum of OrientationTestScore" measure="1" displayFolder="" measureGroup="Grading" count="0" oneField="1">
      <fieldsUsage count="1">
        <fieldUsage x="2"/>
      </fieldsUsage>
      <extLst>
        <ext xmlns:x15="http://schemas.microsoft.com/office/spreadsheetml/2010/11/main" uri="{B97F6D7D-B522-45F9-BDA1-12C45D357490}">
          <x15:cacheHierarchy aggregatedColumn="14"/>
        </ext>
      </extLst>
    </cacheHierarchy>
    <cacheHierarchy uniqueName="[Measures].[Count of Email Address 2]" caption="Count of Email Address 2" measure="1" displayFolder="" measureGroup="Grading" count="0">
      <extLst>
        <ext xmlns:x15="http://schemas.microsoft.com/office/spreadsheetml/2010/11/main" uri="{B97F6D7D-B522-45F9-BDA1-12C45D357490}">
          <x15:cacheHierarchy aggregatedColumn="13"/>
        </ext>
      </extLst>
    </cacheHierarchy>
    <cacheHierarchy uniqueName="[Measures].[Avg Attendance]" caption="Avg Attendance" measure="1" displayFolder="" measureGroup="Calculations" count="0"/>
    <cacheHierarchy uniqueName="[Measures].[Attendance more than average attendance]" caption="Attendance more than average attendance" measure="1" displayFolder="" measureGroup="Calculations" count="0"/>
    <cacheHierarchy uniqueName="[Measures].[__XL_Count FormResponses]" caption="__XL_Count FormResponses" measure="1" displayFolder="" measureGroup="FormResponses" count="0" hidden="1"/>
    <cacheHierarchy uniqueName="[Measures].[__XL_Count Grading]" caption="__XL_Count Grading" measure="1" displayFolder="" measureGroup="Grading"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4">
    <dimension name="Calculations" uniqueName="[Calculations]" caption="Calculations"/>
    <dimension name="FormResponses" uniqueName="[FormResponses]" caption="FormResponses"/>
    <dimension name="Grading" uniqueName="[Grading]" caption="Grading"/>
    <dimension measure="1" name="Measures" uniqueName="[Measures]" caption="Measures"/>
  </dimensions>
  <measureGroups count="3">
    <measureGroup name="Calculations" caption="Calculations"/>
    <measureGroup name="FormResponses" caption="FormResponses"/>
    <measureGroup name="Grading" caption="Grading"/>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452.753320949072" backgroundQuery="1" createdVersion="7" refreshedVersion="7" minRefreshableVersion="3" recordCount="0" supportSubquery="1" supportAdvancedDrill="1" xr:uid="{3F44D721-E3B7-4D50-8BE5-7917A4546EFD}">
  <cacheSource type="external" connectionId="4"/>
  <cacheFields count="3">
    <cacheField name="[FormResponses].[Degree].[Degree]" caption="Degree" numFmtId="0" hierarchy="8" level="1">
      <sharedItems count="5">
        <s v="B.Tech"/>
        <s v="BCA"/>
        <s v="Integrated M.Tech"/>
        <s v="M.Sc"/>
        <s v="MCA"/>
      </sharedItems>
    </cacheField>
    <cacheField name="[Measures].[Count of Name]" caption="Count of Name" numFmtId="0" hierarchy="20" level="32767"/>
    <cacheField name="[FormResponses].[Year of graduation completion].[Year of graduation completion]" caption="Year of graduation completion" numFmtId="0" hierarchy="7" level="1">
      <sharedItems containsSemiMixedTypes="0" containsNonDate="0" containsString="0"/>
    </cacheField>
  </cacheFields>
  <cacheHierarchies count="41">
    <cacheHierarchy uniqueName="[Calculations].[Column1]" caption="Column1" attribute="1" defaultMemberUniqueName="[Calculations].[Column1].[All]" allUniqueName="[Calculations].[Column1].[All]" dimensionUniqueName="[Calculations]" displayFolder="" count="0" memberValueDatatype="20" unbalanced="0"/>
    <cacheHierarchy uniqueName="[FormResponses].[Name]" caption="Name" attribute="1" defaultMemberUniqueName="[FormResponses].[Name].[All]" allUniqueName="[FormResponses].[Name].[All]" dimensionUniqueName="[FormResponses]" displayFolder="" count="0" memberValueDatatype="130" unbalanced="0"/>
    <cacheHierarchy uniqueName="[FormResponses].[Email Address]" caption="Email Address" attribute="1" defaultMemberUniqueName="[FormResponses].[Email Address].[All]" allUniqueName="[FormResponses].[Email Address].[All]" dimensionUniqueName="[FormResponses]" displayFolder="" count="0" memberValueDatatype="130" unbalanced="0"/>
    <cacheHierarchy uniqueName="[FormResponses].[Offer Sent]" caption="Offer Sent" attribute="1" defaultMemberUniqueName="[FormResponses].[Offer Sent].[All]" allUniqueName="[FormResponses].[Offer Sent].[All]" dimensionUniqueName="[FormResponses]" displayFolder="" count="0" memberValueDatatype="20" unbalanced="0"/>
    <cacheHierarchy uniqueName="[FormResponses].[Mobile No]" caption="Mobile No" attribute="1" defaultMemberUniqueName="[FormResponses].[Mobile No].[All]" allUniqueName="[FormResponses].[Mobile No].[All]" dimensionUniqueName="[FormResponses]" displayFolder="" count="0" memberValueDatatype="130" unbalanced="0"/>
    <cacheHierarchy uniqueName="[FormResponses].[Scraped College Names]" caption="Scraped College Names" attribute="1" defaultMemberUniqueName="[FormResponses].[Scraped College Names].[All]" allUniqueName="[FormResponses].[Scraped College Names].[All]" dimensionUniqueName="[FormResponses]" displayFolder="" count="0" memberValueDatatype="130" unbalanced="0"/>
    <cacheHierarchy uniqueName="[FormResponses].[Current City]" caption="Current City" attribute="1" defaultMemberUniqueName="[FormResponses].[Current City].[All]" allUniqueName="[FormResponses].[Current City].[All]" dimensionUniqueName="[FormResponses]" displayFolder="" count="0" memberValueDatatype="130" unbalanced="0"/>
    <cacheHierarchy uniqueName="[FormResponses].[Year of graduation completion]" caption="Year of graduation completion" attribute="1" defaultMemberUniqueName="[FormResponses].[Year of graduation completion].[All]" allUniqueName="[FormResponses].[Year of graduation completion].[All]" dimensionUniqueName="[FormResponses]" displayFolder="" count="2" memberValueDatatype="20" unbalanced="0">
      <fieldsUsage count="2">
        <fieldUsage x="-1"/>
        <fieldUsage x="2"/>
      </fieldsUsage>
    </cacheHierarchy>
    <cacheHierarchy uniqueName="[FormResponses].[Degree]" caption="Degree" attribute="1" defaultMemberUniqueName="[FormResponses].[Degree].[All]" allUniqueName="[FormResponses].[Degree].[All]" dimensionUniqueName="[FormResponses]" displayFolder="" count="2" memberValueDatatype="130" unbalanced="0">
      <fieldsUsage count="2">
        <fieldUsage x="-1"/>
        <fieldUsage x="0"/>
      </fieldsUsage>
    </cacheHierarchy>
    <cacheHierarchy uniqueName="[FormResponses].[Current CTC]" caption="Current CTC" attribute="1" defaultMemberUniqueName="[FormResponses].[Current CTC].[All]" allUniqueName="[FormResponses].[Current CTC].[All]" dimensionUniqueName="[FormResponses]" displayFolder="" count="0" memberValueDatatype="130" unbalanced="0"/>
    <cacheHierarchy uniqueName="[FormResponses].[CareerOption]" caption="CareerOption" attribute="1" defaultMemberUniqueName="[FormResponses].[CareerOption].[All]" allUniqueName="[FormResponses].[CareerOption].[All]" dimensionUniqueName="[FormResponses]" displayFolder="" count="0" memberValueDatatype="130" unbalanced="0"/>
    <cacheHierarchy uniqueName="[FormResponses].[Aspirations]" caption="Aspirations" attribute="1" defaultMemberUniqueName="[FormResponses].[Aspirations].[All]" allUniqueName="[FormResponses].[Aspirations].[All]" dimensionUniqueName="[FormResponses]" displayFolder="" count="0" memberValueDatatype="130" unbalanced="0"/>
    <cacheHierarchy uniqueName="[FormResponses].[Already Placed  ?]" caption="Already Placed  ?" attribute="1" defaultMemberUniqueName="[FormResponses].[Already Placed  ?].[All]" allUniqueName="[FormResponses].[Already Placed  ?].[All]" dimensionUniqueName="[FormResponses]" displayFolder="" count="0" memberValueDatatype="20" unbalanced="0"/>
    <cacheHierarchy uniqueName="[Grading].[Email Address]" caption="Email Address" attribute="1" defaultMemberUniqueName="[Grading].[Email Address].[All]" allUniqueName="[Grading].[Email Address].[All]" dimensionUniqueName="[Grading]" displayFolder="" count="0" memberValueDatatype="130" unbalanced="0"/>
    <cacheHierarchy uniqueName="[Grading].[OrientationTestScore]" caption="OrientationTestScore" attribute="1" defaultMemberUniqueName="[Grading].[OrientationTestScore].[All]" allUniqueName="[Grading].[OrientationTestScore].[All]" dimensionUniqueName="[Grading]" displayFolder="" count="0" memberValueDatatype="20" unbalanced="0"/>
    <cacheHierarchy uniqueName="[Grading].[Linkedin Position]" caption="Linkedin Position" attribute="1" defaultMemberUniqueName="[Grading].[Linkedin Position].[All]" allUniqueName="[Grading].[Linkedin Position].[All]" dimensionUniqueName="[Grading]" displayFolder="" count="0" memberValueDatatype="130" unbalanced="0"/>
    <cacheHierarchy uniqueName="[Grading].[Google Review]" caption="Google Review" attribute="1" defaultMemberUniqueName="[Grading].[Google Review].[All]" allUniqueName="[Grading].[Google Review].[All]" dimensionUniqueName="[Grading]" displayFolder="" count="0" memberValueDatatype="130" unbalanced="0"/>
    <cacheHierarchy uniqueName="[Grading].[Attendance]" caption="Attendance" attribute="1" defaultMemberUniqueName="[Grading].[Attendance].[All]" allUniqueName="[Grading].[Attendance].[All]" dimensionUniqueName="[Grading]" displayFolder="" count="0" memberValueDatatype="20" unbalanced="0"/>
    <cacheHierarchy uniqueName="[Measures].[Sum of Attendance]" caption="Sum of Attendance" measure="1" displayFolder="" measureGroup="Grading" count="0">
      <extLst>
        <ext xmlns:x15="http://schemas.microsoft.com/office/spreadsheetml/2010/11/main" uri="{B97F6D7D-B522-45F9-BDA1-12C45D357490}">
          <x15:cacheHierarchy aggregatedColumn="17"/>
        </ext>
      </extLst>
    </cacheHierarchy>
    <cacheHierarchy uniqueName="[Measures].[Average of Attendance]" caption="Average of Attendance" measure="1" displayFolder="" measureGroup="Grading" count="0">
      <extLst>
        <ext xmlns:x15="http://schemas.microsoft.com/office/spreadsheetml/2010/11/main" uri="{B97F6D7D-B522-45F9-BDA1-12C45D357490}">
          <x15:cacheHierarchy aggregatedColumn="17"/>
        </ext>
      </extLst>
    </cacheHierarchy>
    <cacheHierarchy uniqueName="[Measures].[Count of Name]" caption="Count of Name" measure="1" displayFolder="" measureGroup="FormResponses" count="0" oneField="1">
      <fieldsUsage count="1">
        <fieldUsage x="1"/>
      </fieldsUsage>
      <extLst>
        <ext xmlns:x15="http://schemas.microsoft.com/office/spreadsheetml/2010/11/main" uri="{B97F6D7D-B522-45F9-BDA1-12C45D357490}">
          <x15:cacheHierarchy aggregatedColumn="1"/>
        </ext>
      </extLst>
    </cacheHierarchy>
    <cacheHierarchy uniqueName="[Measures].[Count of Already Placed  ?]" caption="Count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Average of Already Placed  ?]" caption="Average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Count of Email Address]" caption="Count of Email Address" measure="1" displayFolder="" measureGroup="FormResponses" count="0">
      <extLst>
        <ext xmlns:x15="http://schemas.microsoft.com/office/spreadsheetml/2010/11/main" uri="{B97F6D7D-B522-45F9-BDA1-12C45D357490}">
          <x15:cacheHierarchy aggregatedColumn="2"/>
        </ext>
      </extLst>
    </cacheHierarchy>
    <cacheHierarchy uniqueName="[Measures].[Count of Aspirations]" caption="Count of Aspirations" measure="1" displayFolder="" measureGroup="FormResponses" count="0">
      <extLst>
        <ext xmlns:x15="http://schemas.microsoft.com/office/spreadsheetml/2010/11/main" uri="{B97F6D7D-B522-45F9-BDA1-12C45D357490}">
          <x15:cacheHierarchy aggregatedColumn="11"/>
        </ext>
      </extLst>
    </cacheHierarchy>
    <cacheHierarchy uniqueName="[Measures].[Count of OrientationTestScore]" caption="Count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Already Placed  ?]" caption="Sum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Sum of Year of graduation completion]" caption="Sum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Average of Year of graduation completion]" caption="Average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Max of Year of graduation completion]" caption="Max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Count of Offer Sent]" caption="Count of Offer Sent" measure="1" displayFolder="" measureGroup="FormResponses" count="0">
      <extLst>
        <ext xmlns:x15="http://schemas.microsoft.com/office/spreadsheetml/2010/11/main" uri="{B97F6D7D-B522-45F9-BDA1-12C45D357490}">
          <x15:cacheHierarchy aggregatedColumn="3"/>
        </ext>
      </extLst>
    </cacheHierarchy>
    <cacheHierarchy uniqueName="[Measures].[Sum of Offer Sent]" caption="Sum of Offer Sent" measure="1" displayFolder="" measureGroup="FormResponses" count="0">
      <extLst>
        <ext xmlns:x15="http://schemas.microsoft.com/office/spreadsheetml/2010/11/main" uri="{B97F6D7D-B522-45F9-BDA1-12C45D357490}">
          <x15:cacheHierarchy aggregatedColumn="3"/>
        </ext>
      </extLst>
    </cacheHierarchy>
    <cacheHierarchy uniqueName="[Measures].[Average of OrientationTestScore]" caption="Average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OrientationTestScore]" caption="Sum of OrientationTestScore" measure="1" displayFolder="" measureGroup="Grading" count="0">
      <extLst>
        <ext xmlns:x15="http://schemas.microsoft.com/office/spreadsheetml/2010/11/main" uri="{B97F6D7D-B522-45F9-BDA1-12C45D357490}">
          <x15:cacheHierarchy aggregatedColumn="14"/>
        </ext>
      </extLst>
    </cacheHierarchy>
    <cacheHierarchy uniqueName="[Measures].[Count of Email Address 2]" caption="Count of Email Address 2" measure="1" displayFolder="" measureGroup="Grading" count="0">
      <extLst>
        <ext xmlns:x15="http://schemas.microsoft.com/office/spreadsheetml/2010/11/main" uri="{B97F6D7D-B522-45F9-BDA1-12C45D357490}">
          <x15:cacheHierarchy aggregatedColumn="13"/>
        </ext>
      </extLst>
    </cacheHierarchy>
    <cacheHierarchy uniqueName="[Measures].[Avg Attendance]" caption="Avg Attendance" measure="1" displayFolder="" measureGroup="Calculations" count="0"/>
    <cacheHierarchy uniqueName="[Measures].[Attendance more than average attendance]" caption="Attendance more than average attendance" measure="1" displayFolder="" measureGroup="Calculations" count="0"/>
    <cacheHierarchy uniqueName="[Measures].[__XL_Count FormResponses]" caption="__XL_Count FormResponses" measure="1" displayFolder="" measureGroup="FormResponses" count="0" hidden="1"/>
    <cacheHierarchy uniqueName="[Measures].[__XL_Count Grading]" caption="__XL_Count Grading" measure="1" displayFolder="" measureGroup="Grading"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4">
    <dimension name="Calculations" uniqueName="[Calculations]" caption="Calculations"/>
    <dimension name="FormResponses" uniqueName="[FormResponses]" caption="FormResponses"/>
    <dimension name="Grading" uniqueName="[Grading]" caption="Grading"/>
    <dimension measure="1" name="Measures" uniqueName="[Measures]" caption="Measures"/>
  </dimensions>
  <measureGroups count="3">
    <measureGroup name="Calculations" caption="Calculations"/>
    <measureGroup name="FormResponses" caption="FormResponses"/>
    <measureGroup name="Grading" caption="Grading"/>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452.753321296295" backgroundQuery="1" createdVersion="7" refreshedVersion="7" minRefreshableVersion="3" recordCount="0" supportSubquery="1" supportAdvancedDrill="1" xr:uid="{87156DCE-777B-4D56-8012-2936E0D993C3}">
  <cacheSource type="external" connectionId="4"/>
  <cacheFields count="6">
    <cacheField name="[FormResponses].[Degree].[Degree]" caption="Degree" numFmtId="0" hierarchy="8" level="1">
      <sharedItems count="4">
        <s v="B.Tech"/>
        <s v="BCA"/>
        <s v="M.Sc"/>
        <s v="MCA"/>
      </sharedItems>
    </cacheField>
    <cacheField name="[Measures].[Sum of Already Placed  ?]" caption="Sum of Already Placed  ?" numFmtId="0" hierarchy="26" level="32767"/>
    <cacheField name="[Measures].[Sum of Offer Sent]" caption="Sum of Offer Sent" numFmtId="0" hierarchy="31" level="32767"/>
    <cacheField name="[Measures].[Count of Email Address 2]" caption="Count of Email Address 2" numFmtId="0" hierarchy="34" level="32767"/>
    <cacheField name="[Measures].[Count of Name]" caption="Count of Name" numFmtId="0" hierarchy="20" level="32767"/>
    <cacheField name="[FormResponses].[Year of graduation completion].[Year of graduation completion]" caption="Year of graduation completion" numFmtId="0" hierarchy="7" level="1">
      <sharedItems containsSemiMixedTypes="0" containsNonDate="0" containsString="0"/>
    </cacheField>
  </cacheFields>
  <cacheHierarchies count="41">
    <cacheHierarchy uniqueName="[Calculations].[Column1]" caption="Column1" attribute="1" defaultMemberUniqueName="[Calculations].[Column1].[All]" allUniqueName="[Calculations].[Column1].[All]" dimensionUniqueName="[Calculations]" displayFolder="" count="0" memberValueDatatype="20" unbalanced="0"/>
    <cacheHierarchy uniqueName="[FormResponses].[Name]" caption="Name" attribute="1" defaultMemberUniqueName="[FormResponses].[Name].[All]" allUniqueName="[FormResponses].[Name].[All]" dimensionUniqueName="[FormResponses]" displayFolder="" count="0" memberValueDatatype="130" unbalanced="0"/>
    <cacheHierarchy uniqueName="[FormResponses].[Email Address]" caption="Email Address" attribute="1" defaultMemberUniqueName="[FormResponses].[Email Address].[All]" allUniqueName="[FormResponses].[Email Address].[All]" dimensionUniqueName="[FormResponses]" displayFolder="" count="0" memberValueDatatype="130" unbalanced="0"/>
    <cacheHierarchy uniqueName="[FormResponses].[Offer Sent]" caption="Offer Sent" attribute="1" defaultMemberUniqueName="[FormResponses].[Offer Sent].[All]" allUniqueName="[FormResponses].[Offer Sent].[All]" dimensionUniqueName="[FormResponses]" displayFolder="" count="0" memberValueDatatype="20" unbalanced="0"/>
    <cacheHierarchy uniqueName="[FormResponses].[Mobile No]" caption="Mobile No" attribute="1" defaultMemberUniqueName="[FormResponses].[Mobile No].[All]" allUniqueName="[FormResponses].[Mobile No].[All]" dimensionUniqueName="[FormResponses]" displayFolder="" count="0" memberValueDatatype="130" unbalanced="0"/>
    <cacheHierarchy uniqueName="[FormResponses].[Scraped College Names]" caption="Scraped College Names" attribute="1" defaultMemberUniqueName="[FormResponses].[Scraped College Names].[All]" allUniqueName="[FormResponses].[Scraped College Names].[All]" dimensionUniqueName="[FormResponses]" displayFolder="" count="0" memberValueDatatype="130" unbalanced="0"/>
    <cacheHierarchy uniqueName="[FormResponses].[Current City]" caption="Current City" attribute="1" defaultMemberUniqueName="[FormResponses].[Current City].[All]" allUniqueName="[FormResponses].[Current City].[All]" dimensionUniqueName="[FormResponses]" displayFolder="" count="0" memberValueDatatype="130" unbalanced="0"/>
    <cacheHierarchy uniqueName="[FormResponses].[Year of graduation completion]" caption="Year of graduation completion" attribute="1" defaultMemberUniqueName="[FormResponses].[Year of graduation completion].[All]" allUniqueName="[FormResponses].[Year of graduation completion].[All]" dimensionUniqueName="[FormResponses]" displayFolder="" count="2" memberValueDatatype="20" unbalanced="0">
      <fieldsUsage count="2">
        <fieldUsage x="-1"/>
        <fieldUsage x="5"/>
      </fieldsUsage>
    </cacheHierarchy>
    <cacheHierarchy uniqueName="[FormResponses].[Degree]" caption="Degree" attribute="1" defaultMemberUniqueName="[FormResponses].[Degree].[All]" allUniqueName="[FormResponses].[Degree].[All]" dimensionUniqueName="[FormResponses]" displayFolder="" count="2" memberValueDatatype="130" unbalanced="0">
      <fieldsUsage count="2">
        <fieldUsage x="-1"/>
        <fieldUsage x="0"/>
      </fieldsUsage>
    </cacheHierarchy>
    <cacheHierarchy uniqueName="[FormResponses].[Current CTC]" caption="Current CTC" attribute="1" defaultMemberUniqueName="[FormResponses].[Current CTC].[All]" allUniqueName="[FormResponses].[Current CTC].[All]" dimensionUniqueName="[FormResponses]" displayFolder="" count="0" memberValueDatatype="130" unbalanced="0"/>
    <cacheHierarchy uniqueName="[FormResponses].[CareerOption]" caption="CareerOption" attribute="1" defaultMemberUniqueName="[FormResponses].[CareerOption].[All]" allUniqueName="[FormResponses].[CareerOption].[All]" dimensionUniqueName="[FormResponses]" displayFolder="" count="0" memberValueDatatype="130" unbalanced="0"/>
    <cacheHierarchy uniqueName="[FormResponses].[Aspirations]" caption="Aspirations" attribute="1" defaultMemberUniqueName="[FormResponses].[Aspirations].[All]" allUniqueName="[FormResponses].[Aspirations].[All]" dimensionUniqueName="[FormResponses]" displayFolder="" count="0" memberValueDatatype="130" unbalanced="0"/>
    <cacheHierarchy uniqueName="[FormResponses].[Already Placed  ?]" caption="Already Placed  ?" attribute="1" defaultMemberUniqueName="[FormResponses].[Already Placed  ?].[All]" allUniqueName="[FormResponses].[Already Placed  ?].[All]" dimensionUniqueName="[FormResponses]" displayFolder="" count="0" memberValueDatatype="20" unbalanced="0"/>
    <cacheHierarchy uniqueName="[Grading].[Email Address]" caption="Email Address" attribute="1" defaultMemberUniqueName="[Grading].[Email Address].[All]" allUniqueName="[Grading].[Email Address].[All]" dimensionUniqueName="[Grading]" displayFolder="" count="0" memberValueDatatype="130" unbalanced="0"/>
    <cacheHierarchy uniqueName="[Grading].[OrientationTestScore]" caption="OrientationTestScore" attribute="1" defaultMemberUniqueName="[Grading].[OrientationTestScore].[All]" allUniqueName="[Grading].[OrientationTestScore].[All]" dimensionUniqueName="[Grading]" displayFolder="" count="0" memberValueDatatype="20" unbalanced="0"/>
    <cacheHierarchy uniqueName="[Grading].[Linkedin Position]" caption="Linkedin Position" attribute="1" defaultMemberUniqueName="[Grading].[Linkedin Position].[All]" allUniqueName="[Grading].[Linkedin Position].[All]" dimensionUniqueName="[Grading]" displayFolder="" count="0" memberValueDatatype="130" unbalanced="0"/>
    <cacheHierarchy uniqueName="[Grading].[Google Review]" caption="Google Review" attribute="1" defaultMemberUniqueName="[Grading].[Google Review].[All]" allUniqueName="[Grading].[Google Review].[All]" dimensionUniqueName="[Grading]" displayFolder="" count="0" memberValueDatatype="130" unbalanced="0"/>
    <cacheHierarchy uniqueName="[Grading].[Attendance]" caption="Attendance" attribute="1" defaultMemberUniqueName="[Grading].[Attendance].[All]" allUniqueName="[Grading].[Attendance].[All]" dimensionUniqueName="[Grading]" displayFolder="" count="0" memberValueDatatype="20" unbalanced="0"/>
    <cacheHierarchy uniqueName="[Measures].[Sum of Attendance]" caption="Sum of Attendance" measure="1" displayFolder="" measureGroup="Grading" count="0">
      <extLst>
        <ext xmlns:x15="http://schemas.microsoft.com/office/spreadsheetml/2010/11/main" uri="{B97F6D7D-B522-45F9-BDA1-12C45D357490}">
          <x15:cacheHierarchy aggregatedColumn="17"/>
        </ext>
      </extLst>
    </cacheHierarchy>
    <cacheHierarchy uniqueName="[Measures].[Average of Attendance]" caption="Average of Attendance" measure="1" displayFolder="" measureGroup="Grading" count="0">
      <extLst>
        <ext xmlns:x15="http://schemas.microsoft.com/office/spreadsheetml/2010/11/main" uri="{B97F6D7D-B522-45F9-BDA1-12C45D357490}">
          <x15:cacheHierarchy aggregatedColumn="17"/>
        </ext>
      </extLst>
    </cacheHierarchy>
    <cacheHierarchy uniqueName="[Measures].[Count of Name]" caption="Count of Name" measure="1" displayFolder="" measureGroup="FormResponses" count="0" oneField="1">
      <fieldsUsage count="1">
        <fieldUsage x="4"/>
      </fieldsUsage>
      <extLst>
        <ext xmlns:x15="http://schemas.microsoft.com/office/spreadsheetml/2010/11/main" uri="{B97F6D7D-B522-45F9-BDA1-12C45D357490}">
          <x15:cacheHierarchy aggregatedColumn="1"/>
        </ext>
      </extLst>
    </cacheHierarchy>
    <cacheHierarchy uniqueName="[Measures].[Count of Already Placed  ?]" caption="Count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Average of Already Placed  ?]" caption="Average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Count of Email Address]" caption="Count of Email Address" measure="1" displayFolder="" measureGroup="FormResponses" count="0">
      <extLst>
        <ext xmlns:x15="http://schemas.microsoft.com/office/spreadsheetml/2010/11/main" uri="{B97F6D7D-B522-45F9-BDA1-12C45D357490}">
          <x15:cacheHierarchy aggregatedColumn="2"/>
        </ext>
      </extLst>
    </cacheHierarchy>
    <cacheHierarchy uniqueName="[Measures].[Count of Aspirations]" caption="Count of Aspirations" measure="1" displayFolder="" measureGroup="FormResponses" count="0">
      <extLst>
        <ext xmlns:x15="http://schemas.microsoft.com/office/spreadsheetml/2010/11/main" uri="{B97F6D7D-B522-45F9-BDA1-12C45D357490}">
          <x15:cacheHierarchy aggregatedColumn="11"/>
        </ext>
      </extLst>
    </cacheHierarchy>
    <cacheHierarchy uniqueName="[Measures].[Count of OrientationTestScore]" caption="Count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Already Placed  ?]" caption="Sum of Already Placed  ?" measure="1" displayFolder="" measureGroup="FormResponses" count="0" oneField="1">
      <fieldsUsage count="1">
        <fieldUsage x="1"/>
      </fieldsUsage>
      <extLst>
        <ext xmlns:x15="http://schemas.microsoft.com/office/spreadsheetml/2010/11/main" uri="{B97F6D7D-B522-45F9-BDA1-12C45D357490}">
          <x15:cacheHierarchy aggregatedColumn="12"/>
        </ext>
      </extLst>
    </cacheHierarchy>
    <cacheHierarchy uniqueName="[Measures].[Sum of Year of graduation completion]" caption="Sum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Average of Year of graduation completion]" caption="Average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Max of Year of graduation completion]" caption="Max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Count of Offer Sent]" caption="Count of Offer Sent" measure="1" displayFolder="" measureGroup="FormResponses" count="0">
      <extLst>
        <ext xmlns:x15="http://schemas.microsoft.com/office/spreadsheetml/2010/11/main" uri="{B97F6D7D-B522-45F9-BDA1-12C45D357490}">
          <x15:cacheHierarchy aggregatedColumn="3"/>
        </ext>
      </extLst>
    </cacheHierarchy>
    <cacheHierarchy uniqueName="[Measures].[Sum of Offer Sent]" caption="Sum of Offer Sent" measure="1" displayFolder="" measureGroup="FormResponses" count="0" oneField="1">
      <fieldsUsage count="1">
        <fieldUsage x="2"/>
      </fieldsUsage>
      <extLst>
        <ext xmlns:x15="http://schemas.microsoft.com/office/spreadsheetml/2010/11/main" uri="{B97F6D7D-B522-45F9-BDA1-12C45D357490}">
          <x15:cacheHierarchy aggregatedColumn="3"/>
        </ext>
      </extLst>
    </cacheHierarchy>
    <cacheHierarchy uniqueName="[Measures].[Average of OrientationTestScore]" caption="Average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OrientationTestScore]" caption="Sum of OrientationTestScore" measure="1" displayFolder="" measureGroup="Grading" count="0">
      <extLst>
        <ext xmlns:x15="http://schemas.microsoft.com/office/spreadsheetml/2010/11/main" uri="{B97F6D7D-B522-45F9-BDA1-12C45D357490}">
          <x15:cacheHierarchy aggregatedColumn="14"/>
        </ext>
      </extLst>
    </cacheHierarchy>
    <cacheHierarchy uniqueName="[Measures].[Count of Email Address 2]" caption="Count of Email Address 2" measure="1" displayFolder="" measureGroup="Grading" count="0" oneField="1">
      <fieldsUsage count="1">
        <fieldUsage x="3"/>
      </fieldsUsage>
      <extLst>
        <ext xmlns:x15="http://schemas.microsoft.com/office/spreadsheetml/2010/11/main" uri="{B97F6D7D-B522-45F9-BDA1-12C45D357490}">
          <x15:cacheHierarchy aggregatedColumn="13"/>
        </ext>
      </extLst>
    </cacheHierarchy>
    <cacheHierarchy uniqueName="[Measures].[Avg Attendance]" caption="Avg Attendance" measure="1" displayFolder="" measureGroup="Calculations" count="0"/>
    <cacheHierarchy uniqueName="[Measures].[Attendance more than average attendance]" caption="Attendance more than average attendance" measure="1" displayFolder="" measureGroup="Calculations" count="0"/>
    <cacheHierarchy uniqueName="[Measures].[__XL_Count FormResponses]" caption="__XL_Count FormResponses" measure="1" displayFolder="" measureGroup="FormResponses" count="0" hidden="1"/>
    <cacheHierarchy uniqueName="[Measures].[__XL_Count Grading]" caption="__XL_Count Grading" measure="1" displayFolder="" measureGroup="Grading"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4">
    <dimension name="Calculations" uniqueName="[Calculations]" caption="Calculations"/>
    <dimension name="FormResponses" uniqueName="[FormResponses]" caption="FormResponses"/>
    <dimension name="Grading" uniqueName="[Grading]" caption="Grading"/>
    <dimension measure="1" name="Measures" uniqueName="[Measures]" caption="Measures"/>
  </dimensions>
  <measureGroups count="3">
    <measureGroup name="Calculations" caption="Calculations"/>
    <measureGroup name="FormResponses" caption="FormResponses"/>
    <measureGroup name="Grading" caption="Grading"/>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452.753321643519" backgroundQuery="1" createdVersion="7" refreshedVersion="7" minRefreshableVersion="3" recordCount="0" supportSubquery="1" supportAdvancedDrill="1" xr:uid="{1E33B87A-72DD-42AD-B01F-A8154C541C89}">
  <cacheSource type="external" connectionId="4"/>
  <cacheFields count="5">
    <cacheField name="[FormResponses].[Degree].[Degree]" caption="Degree" numFmtId="0" hierarchy="8" level="1">
      <sharedItems count="4">
        <s v="B.Tech"/>
        <s v="BCA"/>
        <s v="M.Sc"/>
        <s v="MCA"/>
      </sharedItems>
    </cacheField>
    <cacheField name="[FormResponses].[Scraped College Names].[Scraped College Names]" caption="Scraped College Names" numFmtId="0" hierarchy="5" level="1">
      <sharedItems count="5">
        <s v=""/>
        <s v="Amity University, Jaipur"/>
        <s v="Jaipur Engineering College &amp; Research Centre"/>
        <s v="JECRC University"/>
        <s v="Lovely Professional University, Admission Office"/>
      </sharedItems>
    </cacheField>
    <cacheField name="[Measures].[Count of Name]" caption="Count of Name" numFmtId="0" hierarchy="20" level="32767"/>
    <cacheField name="[FormResponses].[Current City].[Current City]" caption="Current City" numFmtId="0" hierarchy="6" level="1">
      <sharedItems count="6">
        <s v="Ajmer"/>
        <s v="Bangalore"/>
        <s v="Delhi"/>
        <s v="Jaipur"/>
        <s v="Kota"/>
        <s v="Not Defined"/>
      </sharedItems>
    </cacheField>
    <cacheField name="[FormResponses].[Year of graduation completion].[Year of graduation completion]" caption="Year of graduation completion" numFmtId="0" hierarchy="7" level="1">
      <sharedItems containsSemiMixedTypes="0" containsNonDate="0" containsString="0"/>
    </cacheField>
  </cacheFields>
  <cacheHierarchies count="41">
    <cacheHierarchy uniqueName="[Calculations].[Column1]" caption="Column1" attribute="1" defaultMemberUniqueName="[Calculations].[Column1].[All]" allUniqueName="[Calculations].[Column1].[All]" dimensionUniqueName="[Calculations]" displayFolder="" count="0" memberValueDatatype="20" unbalanced="0"/>
    <cacheHierarchy uniqueName="[FormResponses].[Name]" caption="Name" attribute="1" defaultMemberUniqueName="[FormResponses].[Name].[All]" allUniqueName="[FormResponses].[Name].[All]" dimensionUniqueName="[FormResponses]" displayFolder="" count="0" memberValueDatatype="130" unbalanced="0"/>
    <cacheHierarchy uniqueName="[FormResponses].[Email Address]" caption="Email Address" attribute="1" defaultMemberUniqueName="[FormResponses].[Email Address].[All]" allUniqueName="[FormResponses].[Email Address].[All]" dimensionUniqueName="[FormResponses]" displayFolder="" count="0" memberValueDatatype="130" unbalanced="0"/>
    <cacheHierarchy uniqueName="[FormResponses].[Offer Sent]" caption="Offer Sent" attribute="1" defaultMemberUniqueName="[FormResponses].[Offer Sent].[All]" allUniqueName="[FormResponses].[Offer Sent].[All]" dimensionUniqueName="[FormResponses]" displayFolder="" count="0" memberValueDatatype="20" unbalanced="0"/>
    <cacheHierarchy uniqueName="[FormResponses].[Mobile No]" caption="Mobile No" attribute="1" defaultMemberUniqueName="[FormResponses].[Mobile No].[All]" allUniqueName="[FormResponses].[Mobile No].[All]" dimensionUniqueName="[FormResponses]" displayFolder="" count="0" memberValueDatatype="130" unbalanced="0"/>
    <cacheHierarchy uniqueName="[FormResponses].[Scraped College Names]" caption="Scraped College Names" attribute="1" defaultMemberUniqueName="[FormResponses].[Scraped College Names].[All]" allUniqueName="[FormResponses].[Scraped College Names].[All]" dimensionUniqueName="[FormResponses]" displayFolder="" count="2" memberValueDatatype="130" unbalanced="0">
      <fieldsUsage count="2">
        <fieldUsage x="-1"/>
        <fieldUsage x="1"/>
      </fieldsUsage>
    </cacheHierarchy>
    <cacheHierarchy uniqueName="[FormResponses].[Current City]" caption="Current City" attribute="1" defaultMemberUniqueName="[FormResponses].[Current City].[All]" allUniqueName="[FormResponses].[Current City].[All]" dimensionUniqueName="[FormResponses]" displayFolder="" count="2" memberValueDatatype="130" unbalanced="0">
      <fieldsUsage count="2">
        <fieldUsage x="-1"/>
        <fieldUsage x="3"/>
      </fieldsUsage>
    </cacheHierarchy>
    <cacheHierarchy uniqueName="[FormResponses].[Year of graduation completion]" caption="Year of graduation completion" attribute="1" defaultMemberUniqueName="[FormResponses].[Year of graduation completion].[All]" allUniqueName="[FormResponses].[Year of graduation completion].[All]" dimensionUniqueName="[FormResponses]" displayFolder="" count="2" memberValueDatatype="20" unbalanced="0">
      <fieldsUsage count="2">
        <fieldUsage x="-1"/>
        <fieldUsage x="4"/>
      </fieldsUsage>
    </cacheHierarchy>
    <cacheHierarchy uniqueName="[FormResponses].[Degree]" caption="Degree" attribute="1" defaultMemberUniqueName="[FormResponses].[Degree].[All]" allUniqueName="[FormResponses].[Degree].[All]" dimensionUniqueName="[FormResponses]" displayFolder="" count="2" memberValueDatatype="130" unbalanced="0">
      <fieldsUsage count="2">
        <fieldUsage x="-1"/>
        <fieldUsage x="0"/>
      </fieldsUsage>
    </cacheHierarchy>
    <cacheHierarchy uniqueName="[FormResponses].[Current CTC]" caption="Current CTC" attribute="1" defaultMemberUniqueName="[FormResponses].[Current CTC].[All]" allUniqueName="[FormResponses].[Current CTC].[All]" dimensionUniqueName="[FormResponses]" displayFolder="" count="0" memberValueDatatype="130" unbalanced="0"/>
    <cacheHierarchy uniqueName="[FormResponses].[CareerOption]" caption="CareerOption" attribute="1" defaultMemberUniqueName="[FormResponses].[CareerOption].[All]" allUniqueName="[FormResponses].[CareerOption].[All]" dimensionUniqueName="[FormResponses]" displayFolder="" count="0" memberValueDatatype="130" unbalanced="0"/>
    <cacheHierarchy uniqueName="[FormResponses].[Aspirations]" caption="Aspirations" attribute="1" defaultMemberUniqueName="[FormResponses].[Aspirations].[All]" allUniqueName="[FormResponses].[Aspirations].[All]" dimensionUniqueName="[FormResponses]" displayFolder="" count="0" memberValueDatatype="130" unbalanced="0"/>
    <cacheHierarchy uniqueName="[FormResponses].[Already Placed  ?]" caption="Already Placed  ?" attribute="1" defaultMemberUniqueName="[FormResponses].[Already Placed  ?].[All]" allUniqueName="[FormResponses].[Already Placed  ?].[All]" dimensionUniqueName="[FormResponses]" displayFolder="" count="0" memberValueDatatype="20" unbalanced="0"/>
    <cacheHierarchy uniqueName="[Grading].[Email Address]" caption="Email Address" attribute="1" defaultMemberUniqueName="[Grading].[Email Address].[All]" allUniqueName="[Grading].[Email Address].[All]" dimensionUniqueName="[Grading]" displayFolder="" count="0" memberValueDatatype="130" unbalanced="0"/>
    <cacheHierarchy uniqueName="[Grading].[OrientationTestScore]" caption="OrientationTestScore" attribute="1" defaultMemberUniqueName="[Grading].[OrientationTestScore].[All]" allUniqueName="[Grading].[OrientationTestScore].[All]" dimensionUniqueName="[Grading]" displayFolder="" count="0" memberValueDatatype="20" unbalanced="0"/>
    <cacheHierarchy uniqueName="[Grading].[Linkedin Position]" caption="Linkedin Position" attribute="1" defaultMemberUniqueName="[Grading].[Linkedin Position].[All]" allUniqueName="[Grading].[Linkedin Position].[All]" dimensionUniqueName="[Grading]" displayFolder="" count="0" memberValueDatatype="130" unbalanced="0"/>
    <cacheHierarchy uniqueName="[Grading].[Google Review]" caption="Google Review" attribute="1" defaultMemberUniqueName="[Grading].[Google Review].[All]" allUniqueName="[Grading].[Google Review].[All]" dimensionUniqueName="[Grading]" displayFolder="" count="0" memberValueDatatype="130" unbalanced="0"/>
    <cacheHierarchy uniqueName="[Grading].[Attendance]" caption="Attendance" attribute="1" defaultMemberUniqueName="[Grading].[Attendance].[All]" allUniqueName="[Grading].[Attendance].[All]" dimensionUniqueName="[Grading]" displayFolder="" count="0" memberValueDatatype="20" unbalanced="0"/>
    <cacheHierarchy uniqueName="[Measures].[Sum of Attendance]" caption="Sum of Attendance" measure="1" displayFolder="" measureGroup="Grading" count="0">
      <extLst>
        <ext xmlns:x15="http://schemas.microsoft.com/office/spreadsheetml/2010/11/main" uri="{B97F6D7D-B522-45F9-BDA1-12C45D357490}">
          <x15:cacheHierarchy aggregatedColumn="17"/>
        </ext>
      </extLst>
    </cacheHierarchy>
    <cacheHierarchy uniqueName="[Measures].[Average of Attendance]" caption="Average of Attendance" measure="1" displayFolder="" measureGroup="Grading" count="0">
      <extLst>
        <ext xmlns:x15="http://schemas.microsoft.com/office/spreadsheetml/2010/11/main" uri="{B97F6D7D-B522-45F9-BDA1-12C45D357490}">
          <x15:cacheHierarchy aggregatedColumn="17"/>
        </ext>
      </extLst>
    </cacheHierarchy>
    <cacheHierarchy uniqueName="[Measures].[Count of Name]" caption="Count of Name" measure="1" displayFolder="" measureGroup="FormResponses" count="0" oneField="1">
      <fieldsUsage count="1">
        <fieldUsage x="2"/>
      </fieldsUsage>
      <extLst>
        <ext xmlns:x15="http://schemas.microsoft.com/office/spreadsheetml/2010/11/main" uri="{B97F6D7D-B522-45F9-BDA1-12C45D357490}">
          <x15:cacheHierarchy aggregatedColumn="1"/>
        </ext>
      </extLst>
    </cacheHierarchy>
    <cacheHierarchy uniqueName="[Measures].[Count of Already Placed  ?]" caption="Count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Average of Already Placed  ?]" caption="Average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Count of Email Address]" caption="Count of Email Address" measure="1" displayFolder="" measureGroup="FormResponses" count="0">
      <extLst>
        <ext xmlns:x15="http://schemas.microsoft.com/office/spreadsheetml/2010/11/main" uri="{B97F6D7D-B522-45F9-BDA1-12C45D357490}">
          <x15:cacheHierarchy aggregatedColumn="2"/>
        </ext>
      </extLst>
    </cacheHierarchy>
    <cacheHierarchy uniqueName="[Measures].[Count of Aspirations]" caption="Count of Aspirations" measure="1" displayFolder="" measureGroup="FormResponses" count="0">
      <extLst>
        <ext xmlns:x15="http://schemas.microsoft.com/office/spreadsheetml/2010/11/main" uri="{B97F6D7D-B522-45F9-BDA1-12C45D357490}">
          <x15:cacheHierarchy aggregatedColumn="11"/>
        </ext>
      </extLst>
    </cacheHierarchy>
    <cacheHierarchy uniqueName="[Measures].[Count of OrientationTestScore]" caption="Count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Already Placed  ?]" caption="Sum of Already Placed  ?" measure="1" displayFolder="" measureGroup="FormResponses" count="0">
      <extLst>
        <ext xmlns:x15="http://schemas.microsoft.com/office/spreadsheetml/2010/11/main" uri="{B97F6D7D-B522-45F9-BDA1-12C45D357490}">
          <x15:cacheHierarchy aggregatedColumn="12"/>
        </ext>
      </extLst>
    </cacheHierarchy>
    <cacheHierarchy uniqueName="[Measures].[Sum of Year of graduation completion]" caption="Sum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Average of Year of graduation completion]" caption="Average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Max of Year of graduation completion]" caption="Max of Year of graduation completion" measure="1" displayFolder="" measureGroup="FormResponses" count="0">
      <extLst>
        <ext xmlns:x15="http://schemas.microsoft.com/office/spreadsheetml/2010/11/main" uri="{B97F6D7D-B522-45F9-BDA1-12C45D357490}">
          <x15:cacheHierarchy aggregatedColumn="7"/>
        </ext>
      </extLst>
    </cacheHierarchy>
    <cacheHierarchy uniqueName="[Measures].[Count of Offer Sent]" caption="Count of Offer Sent" measure="1" displayFolder="" measureGroup="FormResponses" count="0">
      <extLst>
        <ext xmlns:x15="http://schemas.microsoft.com/office/spreadsheetml/2010/11/main" uri="{B97F6D7D-B522-45F9-BDA1-12C45D357490}">
          <x15:cacheHierarchy aggregatedColumn="3"/>
        </ext>
      </extLst>
    </cacheHierarchy>
    <cacheHierarchy uniqueName="[Measures].[Sum of Offer Sent]" caption="Sum of Offer Sent" measure="1" displayFolder="" measureGroup="FormResponses" count="0">
      <extLst>
        <ext xmlns:x15="http://schemas.microsoft.com/office/spreadsheetml/2010/11/main" uri="{B97F6D7D-B522-45F9-BDA1-12C45D357490}">
          <x15:cacheHierarchy aggregatedColumn="3"/>
        </ext>
      </extLst>
    </cacheHierarchy>
    <cacheHierarchy uniqueName="[Measures].[Average of OrientationTestScore]" caption="Average of OrientationTestScore" measure="1" displayFolder="" measureGroup="Grading" count="0">
      <extLst>
        <ext xmlns:x15="http://schemas.microsoft.com/office/spreadsheetml/2010/11/main" uri="{B97F6D7D-B522-45F9-BDA1-12C45D357490}">
          <x15:cacheHierarchy aggregatedColumn="14"/>
        </ext>
      </extLst>
    </cacheHierarchy>
    <cacheHierarchy uniqueName="[Measures].[Sum of OrientationTestScore]" caption="Sum of OrientationTestScore" measure="1" displayFolder="" measureGroup="Grading" count="0">
      <extLst>
        <ext xmlns:x15="http://schemas.microsoft.com/office/spreadsheetml/2010/11/main" uri="{B97F6D7D-B522-45F9-BDA1-12C45D357490}">
          <x15:cacheHierarchy aggregatedColumn="14"/>
        </ext>
      </extLst>
    </cacheHierarchy>
    <cacheHierarchy uniqueName="[Measures].[Count of Email Address 2]" caption="Count of Email Address 2" measure="1" displayFolder="" measureGroup="Grading" count="0">
      <extLst>
        <ext xmlns:x15="http://schemas.microsoft.com/office/spreadsheetml/2010/11/main" uri="{B97F6D7D-B522-45F9-BDA1-12C45D357490}">
          <x15:cacheHierarchy aggregatedColumn="13"/>
        </ext>
      </extLst>
    </cacheHierarchy>
    <cacheHierarchy uniqueName="[Measures].[Avg Attendance]" caption="Avg Attendance" measure="1" displayFolder="" measureGroup="Calculations" count="0"/>
    <cacheHierarchy uniqueName="[Measures].[Attendance more than average attendance]" caption="Attendance more than average attendance" measure="1" displayFolder="" measureGroup="Calculations" count="0"/>
    <cacheHierarchy uniqueName="[Measures].[__XL_Count FormResponses]" caption="__XL_Count FormResponses" measure="1" displayFolder="" measureGroup="FormResponses" count="0" hidden="1"/>
    <cacheHierarchy uniqueName="[Measures].[__XL_Count Grading]" caption="__XL_Count Grading" measure="1" displayFolder="" measureGroup="Grading"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4">
    <dimension name="Calculations" uniqueName="[Calculations]" caption="Calculations"/>
    <dimension name="FormResponses" uniqueName="[FormResponses]" caption="FormResponses"/>
    <dimension name="Grading" uniqueName="[Grading]" caption="Grading"/>
    <dimension measure="1" name="Measures" uniqueName="[Measures]" caption="Measures"/>
  </dimensions>
  <measureGroups count="3">
    <measureGroup name="Calculations" caption="Calculations"/>
    <measureGroup name="FormResponses" caption="FormResponses"/>
    <measureGroup name="Grading" caption="Grading"/>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DA366C-0C96-44AC-AA9A-B3053D70FA91}" name="PivotTable4" cacheId="70" applyNumberFormats="0" applyBorderFormats="0" applyFontFormats="0" applyPatternFormats="0" applyAlignmentFormats="0" applyWidthHeightFormats="1" dataCaption="Values" tag="4d6c34c2-c46b-4c5e-aa8d-0db12dcc6a62" updatedVersion="7" minRefreshableVersion="3" useAutoFormatting="1" subtotalHiddenItems="1" itemPrintTitles="1" createdVersion="7" indent="0" compact="0" compactData="0" multipleFieldFilters="0" chartFormat="16">
  <location ref="BF5:BG10" firstHeaderRow="1" firstDataRow="1" firstDataCol="1"/>
  <pivotFields count="6">
    <pivotField compact="0" allDrilled="1" outline="0" subtotalTop="0" showAll="0" measureFilter="1" defaultSubtotal="0" defaultAttributeDrillState="1">
      <items count="4">
        <item x="0"/>
        <item x="1"/>
        <item x="2"/>
        <item x="3"/>
      </items>
    </pivotField>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4">
        <item s="1" x="0"/>
        <item s="1" x="1"/>
        <item s="1" x="2"/>
        <item s="1" x="3"/>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4"/>
  </rowFields>
  <rowItems count="5">
    <i>
      <x v="3"/>
    </i>
    <i>
      <x/>
    </i>
    <i>
      <x v="2"/>
    </i>
    <i>
      <x v="1"/>
    </i>
    <i t="grand">
      <x/>
    </i>
  </rowItems>
  <colItems count="1">
    <i/>
  </colItems>
  <dataFields count="1">
    <dataField name="Count of Name" fld="2" subtotal="count" baseField="0" baseItem="0"/>
  </dataFields>
  <chartFormats count="5">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endance2"/>
    <pivotHierarchy dragToData="1"/>
    <pivotHierarchy dragToData="1"/>
    <pivotHierarchy dragToData="1" caption="Average of Already Placed  ?"/>
    <pivotHierarchy dragToData="1"/>
    <pivotHierarchy dragToData="1"/>
    <pivotHierarchy dragToData="1"/>
    <pivotHierarchy dragToData="1"/>
    <pivotHierarchy dragToData="1"/>
    <pivotHierarchy dragToData="1" caption="Average of Year of graduation completion"/>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6" iMeasureHier="20">
      <autoFilter ref="A1">
        <filterColumn colId="0">
          <top10 val="4" filterVal="4"/>
        </filterColumn>
      </autoFilter>
    </filter>
    <filter fld="1" type="count" id="9" iMeasureHier="20">
      <autoFilter ref="A1">
        <filterColumn colId="0">
          <top10 val="5" filterVal="5"/>
        </filterColumn>
      </autoFilter>
    </filter>
    <filter fld="3" type="count" id="11" iMeasureHier="20">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ormResponses]"/>
        <x15:activeTabTopLevelEntity name="[Grading]"/>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2E8BE7F-8369-4B15-B29B-7BDE88D9822E}" name="PivotTable22" cacheId="64" applyNumberFormats="0" applyBorderFormats="0" applyFontFormats="0" applyPatternFormats="0" applyAlignmentFormats="0" applyWidthHeightFormats="1" dataCaption="Values" tag="0a23da2b-9dd5-4be8-baca-be96ed319355" updatedVersion="7" minRefreshableVersion="3" useAutoFormatting="1" subtotalHiddenItems="1" itemPrintTitles="1" createdVersion="7" indent="0" compact="0" compactData="0" multipleFieldFilters="0" chartFormat="5">
  <location ref="AK4:AN5" firstHeaderRow="0" firstDataRow="1" firstDataCol="0"/>
  <pivotFields count="6">
    <pivotField compact="0" allDrilled="1" outline="0" subtotalTop="0" showAll="0" measureFilter="1" defaultSubtotal="0" defaultAttributeDrillState="1">
      <items count="4">
        <item x="0"/>
        <item x="1"/>
        <item x="2"/>
        <item x="3"/>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4">
    <i>
      <x/>
    </i>
    <i i="1">
      <x v="1"/>
    </i>
    <i i="2">
      <x v="2"/>
    </i>
    <i i="3">
      <x v="3"/>
    </i>
  </colItems>
  <dataFields count="4">
    <dataField name="Count of Name" fld="4" subtotal="count" baseField="0" baseItem="0"/>
    <dataField name="Count of Email Address" fld="3" subtotal="count" baseField="0" baseItem="0"/>
    <dataField name="Sum of Already Placed  ?" fld="1" baseField="0" baseItem="0"/>
    <dataField name="Sum of Offer Sent" fld="2" baseField="0" baseItem="1"/>
  </dataField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endance2"/>
    <pivotHierarchy dragToData="1"/>
    <pivotHierarchy dragToData="1"/>
    <pivotHierarchy dragToData="1" caption="Average of Already Placed  ?"/>
    <pivotHierarchy dragToData="1"/>
    <pivotHierarchy dragToData="1"/>
    <pivotHierarchy dragToData="1"/>
    <pivotHierarchy dragToData="1"/>
    <pivotHierarchy dragToData="1"/>
    <pivotHierarchy dragToData="1" caption="Average of Year of graduation completion"/>
    <pivotHierarchy dragToData="1" caption="Max of Year of graduation completion"/>
    <pivotHierarchy dragToData="1"/>
    <pivotHierarchy dragToData="1" caption="Sum of Offer Sent"/>
    <pivotHierarchy dragToData="1" caption="Average of OrientationTestScor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6" iMeasureHier="20">
      <autoFilter ref="A1">
        <filterColumn colId="0">
          <top10 val="4" filterVal="4"/>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ormResponses]"/>
        <x15:activeTabTopLevelEntity name="[Grading]"/>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254557-F5ED-4C6B-B4A8-AE4A19ACD6E9}" name="PivotTable21" cacheId="61" applyNumberFormats="0" applyBorderFormats="0" applyFontFormats="0" applyPatternFormats="0" applyAlignmentFormats="0" applyWidthHeightFormats="1" dataCaption="Values" tag="29be9784-d12e-43a1-a7b3-2648abd478b5" updatedVersion="7" minRefreshableVersion="3" useAutoFormatting="1" subtotalHiddenItems="1" itemPrintTitles="1" createdVersion="7" indent="0" compact="0" compactData="0" multipleFieldFilters="0" chartFormat="11">
  <location ref="X4:Y10" firstHeaderRow="1" firstDataRow="1" firstDataCol="1"/>
  <pivotFields count="3">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v="2"/>
    </i>
    <i>
      <x v="4"/>
    </i>
    <i>
      <x v="3"/>
    </i>
    <i>
      <x v="1"/>
    </i>
    <i>
      <x/>
    </i>
    <i t="grand">
      <x/>
    </i>
  </rowItems>
  <colItems count="1">
    <i/>
  </colItems>
  <dataFields count="1">
    <dataField name="Count of Name" fld="1" subtotal="count" baseField="0" baseItem="0"/>
  </dataFields>
  <chartFormats count="4">
    <chartFormat chart="4"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endance2"/>
    <pivotHierarchy dragToData="1"/>
    <pivotHierarchy dragToData="1"/>
    <pivotHierarchy dragToData="1" caption="Average of Already Placed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7" iMeasureHier="20">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ormResponses]"/>
        <x15:activeTabTopLevelEntity name="[Grading]"/>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B3B802-4BA5-4515-8CAF-8F298DDBE706}" name="PivotTable18" cacheId="55" applyNumberFormats="0" applyBorderFormats="0" applyFontFormats="0" applyPatternFormats="0" applyAlignmentFormats="0" applyWidthHeightFormats="1" dataCaption="Values" tag="f4cad301-9953-4fac-9de7-1621e3e3c714" updatedVersion="7" minRefreshableVersion="3" useAutoFormatting="1" subtotalHiddenItems="1" itemPrintTitles="1" createdVersion="7" indent="0" compact="0" compactData="0" multipleFieldFilters="0" chartFormat="19">
  <location ref="CL8:CM9" firstHeaderRow="0" firstDataRow="1" firstDataCol="0"/>
  <pivotFields count="7">
    <pivotField compact="0" allDrilled="1" outline="0" subtotalTop="0" showAll="0" measureFilter="1" defaultSubtotal="0" defaultAttributeDrillState="1">
      <items count="4">
        <item x="0"/>
        <item x="1"/>
        <item x="2"/>
        <item x="3"/>
      </items>
    </pivotField>
    <pivotField compact="0" allDrilled="1" outline="0" subtotalTop="0" showAll="0" measureFilter="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compact="0" allDrilled="1" outline="0" subtotalTop="0" showAll="0" defaultSubtotal="0" defaultAttributeDrillState="1">
      <items count="3">
        <item s="1" x="0"/>
        <item s="1" x="1"/>
        <item s="1" x="2"/>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2">
    <i>
      <x/>
    </i>
    <i i="1">
      <x v="1"/>
    </i>
  </colItems>
  <dataFields count="2">
    <dataField name="Count of Name" fld="4" subtotal="count" baseField="0" baseItem="0"/>
    <dataField name="Count of Email Address" fld="5" subtotal="count" baseField="0" baseItem="0"/>
  </dataFields>
  <chartFormats count="2">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endance2"/>
    <pivotHierarchy dragToData="1"/>
    <pivotHierarchy dragToData="1"/>
    <pivotHierarchy dragToData="1" caption="Average of Already Placed  ?"/>
    <pivotHierarchy dragToData="1"/>
    <pivotHierarchy dragToData="1"/>
    <pivotHierarchy dragToData="1"/>
    <pivotHierarchy dragToData="1"/>
    <pivotHierarchy dragToData="1"/>
    <pivotHierarchy dragToData="1" caption="Average of Year of graduation completion"/>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6" iMeasureHier="20">
      <autoFilter ref="A1">
        <filterColumn colId="0">
          <top10 val="4" filterVal="4"/>
        </filterColumn>
      </autoFilter>
    </filter>
    <filter fld="1" type="count" id="9" iMeasureHier="20">
      <autoFilter ref="A1">
        <filterColumn colId="0">
          <top10 val="5" filterVal="5"/>
        </filterColumn>
      </autoFilter>
    </filter>
    <filter fld="2" type="count" id="11" iMeasureHier="20">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ormResponses]"/>
        <x15:activeTabTopLevelEntity name="[Grading]"/>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62B48A-F1E4-451A-B2D1-226ED8F74445}" name="PivotTable3" cacheId="67" applyNumberFormats="0" applyBorderFormats="0" applyFontFormats="0" applyPatternFormats="0" applyAlignmentFormats="0" applyWidthHeightFormats="1" dataCaption="Values" tag="608c1096-1b4d-443e-ae57-6814fc847cf8" updatedVersion="7" minRefreshableVersion="3" useAutoFormatting="1" subtotalHiddenItems="1" itemPrintTitles="1" createdVersion="7" indent="0" compact="0" compactData="0" multipleFieldFilters="0" chartFormat="8">
  <location ref="BL6:BM13" firstHeaderRow="1" firstDataRow="1" firstDataCol="1"/>
  <pivotFields count="5">
    <pivotField compact="0" allDrilled="1" outline="0" subtotalTop="0" showAll="0" measureFilter="1" defaultSubtotal="0" defaultAttributeDrillState="1">
      <items count="4">
        <item x="0"/>
        <item x="1"/>
        <item x="2"/>
        <item x="3"/>
      </items>
    </pivotField>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measureFilter="1"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7">
    <i>
      <x v="1"/>
    </i>
    <i>
      <x v="2"/>
    </i>
    <i>
      <x/>
    </i>
    <i>
      <x v="4"/>
    </i>
    <i>
      <x v="5"/>
    </i>
    <i>
      <x v="3"/>
    </i>
    <i t="grand">
      <x/>
    </i>
  </rowItems>
  <colItems count="1">
    <i/>
  </colItems>
  <dataFields count="1">
    <dataField name="Count of Name" fld="2" subtotal="count" baseField="0" baseItem="0"/>
  </dataField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endance2"/>
    <pivotHierarchy dragToData="1"/>
    <pivotHierarchy dragToData="1"/>
    <pivotHierarchy dragToData="1" caption="Average of Already Placed  ?"/>
    <pivotHierarchy dragToData="1"/>
    <pivotHierarchy dragToData="1"/>
    <pivotHierarchy dragToData="1"/>
    <pivotHierarchy dragToData="1"/>
    <pivotHierarchy dragToData="1"/>
    <pivotHierarchy dragToData="1" caption="Average of Year of graduation completion"/>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3" type="count" id="12" iMeasureHier="20">
      <autoFilter ref="A1">
        <filterColumn colId="0">
          <top10 val="6" filterVal="6"/>
        </filterColumn>
      </autoFilter>
    </filter>
    <filter fld="0" type="count" id="6" iMeasureHier="20">
      <autoFilter ref="A1">
        <filterColumn colId="0">
          <top10 val="4" filterVal="4"/>
        </filterColumn>
      </autoFilter>
    </filter>
    <filter fld="1" type="count" id="9" iMeasureHier="20">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ormResponses]"/>
        <x15:activeTabTopLevelEntity name="[Grading]"/>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4789E4-180F-467C-9C8C-54AB0549280B}" name="PivotTable17" cacheId="52" applyNumberFormats="0" applyBorderFormats="0" applyFontFormats="0" applyPatternFormats="0" applyAlignmentFormats="0" applyWidthHeightFormats="1" dataCaption="Values" tag="094be5da-3816-45fe-ba39-0488573d1ea7" updatedVersion="7" minRefreshableVersion="3" useAutoFormatting="1" subtotalHiddenItems="1" itemPrintTitles="1" createdVersion="7" indent="0" compact="0" compactData="0" multipleFieldFilters="0" chartFormat="9">
  <location ref="AP1:AQ4" firstHeaderRow="1" firstDataRow="1" firstDataCol="1"/>
  <pivotFields count="4">
    <pivotField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2"/>
  </rowFields>
  <rowItems count="3">
    <i>
      <x/>
    </i>
    <i>
      <x v="1"/>
    </i>
    <i t="grand">
      <x/>
    </i>
  </rowItems>
  <colItems count="1">
    <i/>
  </colItems>
  <dataFields count="1">
    <dataField name="Count of Name" fld="1" subtotal="count" baseField="0" baseItem="0"/>
  </dataFields>
  <chartFormats count="4">
    <chartFormat chart="4"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endance2"/>
    <pivotHierarchy dragToData="1"/>
    <pivotHierarchy dragToData="1"/>
    <pivotHierarchy dragToData="1" caption="Average of Already Placed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7" iMeasureHier="20">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ormResponses]"/>
        <x15:activeTabTopLevelEntity name="[Grading]"/>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FE3CBC-7845-45AB-AD20-76C21622C8F8}" name="PivotTable16" cacheId="49" applyNumberFormats="0" applyBorderFormats="0" applyFontFormats="0" applyPatternFormats="0" applyAlignmentFormats="0" applyWidthHeightFormats="1" dataCaption="Values" tag="192c35db-c470-4f8d-bad0-4cb84072925e" updatedVersion="7" minRefreshableVersion="3" useAutoFormatting="1" subtotalHiddenItems="1" itemPrintTitles="1" createdVersion="7" indent="0" compact="0" compactData="0" multipleFieldFilters="0" chartFormat="21">
  <location ref="BY7:BZ13" firstHeaderRow="1" firstDataRow="1" firstDataCol="1"/>
  <pivotFields count="7">
    <pivotField compact="0" allDrilled="1" outline="0" subtotalTop="0" showAll="0" measureFilter="1" defaultSubtotal="0" defaultAttributeDrillState="1">
      <items count="4">
        <item x="0"/>
        <item x="1"/>
        <item x="2"/>
        <item x="3"/>
      </items>
    </pivotField>
    <pivotField compact="0" allDrilled="1" outline="0" subtotalTop="0" showAll="0" measureFilter="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compact="0" allDrilled="1" outline="0" subtotalTop="0" showAll="0" defaultSubtotal="0" defaultAttributeDrillState="1">
      <items count="3">
        <item s="1" x="0"/>
        <item s="1" x="1"/>
        <item s="1" x="2"/>
      </items>
    </pivotField>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4"/>
  </rowFields>
  <rowItems count="6">
    <i>
      <x v="2"/>
    </i>
    <i>
      <x v="1"/>
    </i>
    <i>
      <x v="3"/>
    </i>
    <i>
      <x v="4"/>
    </i>
    <i>
      <x/>
    </i>
    <i t="grand">
      <x/>
    </i>
  </rowItems>
  <colItems count="1">
    <i/>
  </colItems>
  <dataFields count="1">
    <dataField name="Count of Name" fld="5" subtotal="count" baseField="0" baseItem="0"/>
  </dataFields>
  <chartFormats count="18">
    <chartFormat chart="15"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4" count="1" selected="0">
            <x v="2"/>
          </reference>
        </references>
      </pivotArea>
    </chartFormat>
    <chartFormat chart="17" format="9">
      <pivotArea type="data" outline="0" fieldPosition="0">
        <references count="2">
          <reference field="4294967294" count="1" selected="0">
            <x v="0"/>
          </reference>
          <reference field="4" count="1" selected="0">
            <x v="1"/>
          </reference>
        </references>
      </pivotArea>
    </chartFormat>
    <chartFormat chart="17" format="10">
      <pivotArea type="data" outline="0" fieldPosition="0">
        <references count="2">
          <reference field="4294967294" count="1" selected="0">
            <x v="0"/>
          </reference>
          <reference field="4" count="1" selected="0">
            <x v="3"/>
          </reference>
        </references>
      </pivotArea>
    </chartFormat>
    <chartFormat chart="17" format="11">
      <pivotArea type="data" outline="0" fieldPosition="0">
        <references count="2">
          <reference field="4294967294" count="1" selected="0">
            <x v="0"/>
          </reference>
          <reference field="4" count="1" selected="0">
            <x v="4"/>
          </reference>
        </references>
      </pivotArea>
    </chartFormat>
    <chartFormat chart="17" format="12">
      <pivotArea type="data" outline="0" fieldPosition="0">
        <references count="2">
          <reference field="4294967294" count="1" selected="0">
            <x v="0"/>
          </reference>
          <reference field="4" count="1" selected="0">
            <x v="0"/>
          </reference>
        </references>
      </pivotArea>
    </chartFormat>
    <chartFormat chart="20" format="19" series="1">
      <pivotArea type="data" outline="0" fieldPosition="0">
        <references count="1">
          <reference field="4294967294" count="1" selected="0">
            <x v="0"/>
          </reference>
        </references>
      </pivotArea>
    </chartFormat>
    <chartFormat chart="20" format="20">
      <pivotArea type="data" outline="0" fieldPosition="0">
        <references count="2">
          <reference field="4294967294" count="1" selected="0">
            <x v="0"/>
          </reference>
          <reference field="4" count="1" selected="0">
            <x v="2"/>
          </reference>
        </references>
      </pivotArea>
    </chartFormat>
    <chartFormat chart="20" format="21">
      <pivotArea type="data" outline="0" fieldPosition="0">
        <references count="2">
          <reference field="4294967294" count="1" selected="0">
            <x v="0"/>
          </reference>
          <reference field="4" count="1" selected="0">
            <x v="1"/>
          </reference>
        </references>
      </pivotArea>
    </chartFormat>
    <chartFormat chart="20" format="22">
      <pivotArea type="data" outline="0" fieldPosition="0">
        <references count="2">
          <reference field="4294967294" count="1" selected="0">
            <x v="0"/>
          </reference>
          <reference field="4" count="1" selected="0">
            <x v="3"/>
          </reference>
        </references>
      </pivotArea>
    </chartFormat>
    <chartFormat chart="20" format="23">
      <pivotArea type="data" outline="0" fieldPosition="0">
        <references count="2">
          <reference field="4294967294" count="1" selected="0">
            <x v="0"/>
          </reference>
          <reference field="4" count="1" selected="0">
            <x v="4"/>
          </reference>
        </references>
      </pivotArea>
    </chartFormat>
    <chartFormat chart="20" format="24">
      <pivotArea type="data" outline="0" fieldPosition="0">
        <references count="2">
          <reference field="4294967294" count="1" selected="0">
            <x v="0"/>
          </reference>
          <reference field="4" count="1" selected="0">
            <x v="0"/>
          </reference>
        </references>
      </pivotArea>
    </chartFormat>
    <chartFormat chart="15" format="1">
      <pivotArea type="data" outline="0" fieldPosition="0">
        <references count="2">
          <reference field="4294967294" count="1" selected="0">
            <x v="0"/>
          </reference>
          <reference field="4" count="1" selected="0">
            <x v="2"/>
          </reference>
        </references>
      </pivotArea>
    </chartFormat>
    <chartFormat chart="15" format="2">
      <pivotArea type="data" outline="0" fieldPosition="0">
        <references count="2">
          <reference field="4294967294" count="1" selected="0">
            <x v="0"/>
          </reference>
          <reference field="4" count="1" selected="0">
            <x v="1"/>
          </reference>
        </references>
      </pivotArea>
    </chartFormat>
    <chartFormat chart="15" format="3">
      <pivotArea type="data" outline="0" fieldPosition="0">
        <references count="2">
          <reference field="4294967294" count="1" selected="0">
            <x v="0"/>
          </reference>
          <reference field="4" count="1" selected="0">
            <x v="3"/>
          </reference>
        </references>
      </pivotArea>
    </chartFormat>
    <chartFormat chart="15" format="4">
      <pivotArea type="data" outline="0" fieldPosition="0">
        <references count="2">
          <reference field="4294967294" count="1" selected="0">
            <x v="0"/>
          </reference>
          <reference field="4" count="1" selected="0">
            <x v="4"/>
          </reference>
        </references>
      </pivotArea>
    </chartFormat>
    <chartFormat chart="15" format="5">
      <pivotArea type="data" outline="0" fieldPosition="0">
        <references count="2">
          <reference field="4294967294" count="1" selected="0">
            <x v="0"/>
          </reference>
          <reference field="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endance2"/>
    <pivotHierarchy dragToData="1"/>
    <pivotHierarchy dragToData="1"/>
    <pivotHierarchy dragToData="1" caption="Average of Already Placed  ?"/>
    <pivotHierarchy dragToData="1"/>
    <pivotHierarchy dragToData="1"/>
    <pivotHierarchy dragToData="1"/>
    <pivotHierarchy dragToData="1"/>
    <pivotHierarchy dragToData="1"/>
    <pivotHierarchy dragToData="1" caption="Average of Year of graduation completion"/>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6" iMeasureHier="20">
      <autoFilter ref="A1">
        <filterColumn colId="0">
          <top10 val="4" filterVal="4"/>
        </filterColumn>
      </autoFilter>
    </filter>
    <filter fld="1" type="count" id="9" iMeasureHier="20">
      <autoFilter ref="A1">
        <filterColumn colId="0">
          <top10 val="5" filterVal="5"/>
        </filterColumn>
      </autoFilter>
    </filter>
    <filter fld="2" type="count" id="11" iMeasureHier="20">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ormResponses]"/>
        <x15:activeTabTopLevelEntity name="[Grading]"/>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F69550-B825-4299-A71A-32B93F6D5E6D}" name="PivotTable2" cacheId="58" applyNumberFormats="0" applyBorderFormats="0" applyFontFormats="0" applyPatternFormats="0" applyAlignmentFormats="0" applyWidthHeightFormats="1" dataCaption="Values" tag="87e945ae-693e-40a8-8679-99c863ab9d0b" updatedVersion="7" minRefreshableVersion="3" useAutoFormatting="1" subtotalHiddenItems="1" itemPrintTitles="1" createdVersion="7" indent="0" compact="0" compactData="0" multipleFieldFilters="0" chartFormat="6">
  <location ref="AK9:AL153" firstHeaderRow="1" firstDataRow="1" firstDataCol="1"/>
  <pivotFields count="4">
    <pivotField compact="0" allDrilled="1" outline="0" subtotalTop="0" showAll="0" measureFilter="1" defaultSubtotal="0" defaultAttributeDrillState="1">
      <items count="4">
        <item x="0"/>
        <item x="1"/>
        <item x="2"/>
        <item x="3"/>
      </items>
    </pivotField>
    <pivotField axis="axisRow" compact="0" allDrilled="1" outline="0" subtotalTop="0" showAll="0" sortType="descending" defaultSubtotal="0" defaultAttributeDrillState="1">
      <items count="1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1"/>
  </rowFields>
  <rowItems count="144">
    <i>
      <x v="142"/>
    </i>
    <i>
      <x v="20"/>
    </i>
    <i>
      <x v="61"/>
    </i>
    <i>
      <x v="110"/>
    </i>
    <i>
      <x v="138"/>
    </i>
    <i>
      <x v="54"/>
    </i>
    <i>
      <x v="48"/>
    </i>
    <i>
      <x v="13"/>
    </i>
    <i>
      <x v="9"/>
    </i>
    <i>
      <x v="29"/>
    </i>
    <i>
      <x v="90"/>
    </i>
    <i>
      <x v="94"/>
    </i>
    <i>
      <x v="30"/>
    </i>
    <i>
      <x v="71"/>
    </i>
    <i>
      <x v="87"/>
    </i>
    <i>
      <x v="65"/>
    </i>
    <i>
      <x v="132"/>
    </i>
    <i>
      <x v="21"/>
    </i>
    <i>
      <x v="2"/>
    </i>
    <i>
      <x v="5"/>
    </i>
    <i>
      <x v="89"/>
    </i>
    <i>
      <x v="7"/>
    </i>
    <i>
      <x v="137"/>
    </i>
    <i>
      <x v="60"/>
    </i>
    <i>
      <x v="112"/>
    </i>
    <i>
      <x v="59"/>
    </i>
    <i>
      <x v="121"/>
    </i>
    <i>
      <x v="18"/>
    </i>
    <i>
      <x v="98"/>
    </i>
    <i>
      <x v="35"/>
    </i>
    <i>
      <x v="117"/>
    </i>
    <i>
      <x v="79"/>
    </i>
    <i>
      <x v="125"/>
    </i>
    <i>
      <x v="44"/>
    </i>
    <i>
      <x v="4"/>
    </i>
    <i>
      <x v="16"/>
    </i>
    <i>
      <x v="14"/>
    </i>
    <i>
      <x v="135"/>
    </i>
    <i>
      <x v="26"/>
    </i>
    <i>
      <x v="108"/>
    </i>
    <i>
      <x v="23"/>
    </i>
    <i>
      <x v="70"/>
    </i>
    <i>
      <x v="93"/>
    </i>
    <i>
      <x v="50"/>
    </i>
    <i>
      <x v="39"/>
    </i>
    <i>
      <x v="49"/>
    </i>
    <i>
      <x v="33"/>
    </i>
    <i>
      <x v="136"/>
    </i>
    <i>
      <x v="106"/>
    </i>
    <i>
      <x v="99"/>
    </i>
    <i>
      <x v="88"/>
    </i>
    <i>
      <x v="126"/>
    </i>
    <i>
      <x v="25"/>
    </i>
    <i>
      <x v="114"/>
    </i>
    <i>
      <x v="34"/>
    </i>
    <i>
      <x v="141"/>
    </i>
    <i>
      <x v="123"/>
    </i>
    <i>
      <x v="73"/>
    </i>
    <i>
      <x v="80"/>
    </i>
    <i>
      <x v="6"/>
    </i>
    <i>
      <x v="11"/>
    </i>
    <i>
      <x v="78"/>
    </i>
    <i>
      <x v="41"/>
    </i>
    <i>
      <x v="113"/>
    </i>
    <i>
      <x v="45"/>
    </i>
    <i>
      <x v="19"/>
    </i>
    <i>
      <x v="51"/>
    </i>
    <i>
      <x v="83"/>
    </i>
    <i>
      <x v="140"/>
    </i>
    <i>
      <x v="91"/>
    </i>
    <i>
      <x v="122"/>
    </i>
    <i>
      <x v="95"/>
    </i>
    <i>
      <x/>
    </i>
    <i>
      <x v="130"/>
    </i>
    <i>
      <x v="77"/>
    </i>
    <i>
      <x v="57"/>
    </i>
    <i>
      <x v="36"/>
    </i>
    <i>
      <x v="63"/>
    </i>
    <i>
      <x v="10"/>
    </i>
    <i>
      <x v="28"/>
    </i>
    <i>
      <x v="129"/>
    </i>
    <i>
      <x v="52"/>
    </i>
    <i>
      <x v="3"/>
    </i>
    <i>
      <x v="46"/>
    </i>
    <i>
      <x v="81"/>
    </i>
    <i>
      <x v="37"/>
    </i>
    <i>
      <x v="82"/>
    </i>
    <i>
      <x v="31"/>
    </i>
    <i>
      <x v="64"/>
    </i>
    <i>
      <x v="133"/>
    </i>
    <i>
      <x v="84"/>
    </i>
    <i>
      <x v="47"/>
    </i>
    <i>
      <x v="85"/>
    </i>
    <i>
      <x v="17"/>
    </i>
    <i>
      <x v="86"/>
    </i>
    <i>
      <x v="119"/>
    </i>
    <i>
      <x v="40"/>
    </i>
    <i>
      <x v="53"/>
    </i>
    <i>
      <x v="24"/>
    </i>
    <i>
      <x v="127"/>
    </i>
    <i>
      <x v="42"/>
    </i>
    <i>
      <x v="131"/>
    </i>
    <i>
      <x v="1"/>
    </i>
    <i>
      <x v="105"/>
    </i>
    <i>
      <x v="72"/>
    </i>
    <i>
      <x v="107"/>
    </i>
    <i>
      <x v="92"/>
    </i>
    <i>
      <x v="109"/>
    </i>
    <i>
      <x v="43"/>
    </i>
    <i>
      <x v="111"/>
    </i>
    <i>
      <x v="67"/>
    </i>
    <i>
      <x v="38"/>
    </i>
    <i>
      <x v="22"/>
    </i>
    <i>
      <x v="115"/>
    </i>
    <i>
      <x v="116"/>
    </i>
    <i>
      <x v="68"/>
    </i>
    <i>
      <x v="118"/>
    </i>
    <i>
      <x v="96"/>
    </i>
    <i>
      <x v="120"/>
    </i>
    <i>
      <x v="97"/>
    </i>
    <i>
      <x v="74"/>
    </i>
    <i>
      <x v="27"/>
    </i>
    <i>
      <x v="124"/>
    </i>
    <i>
      <x v="66"/>
    </i>
    <i>
      <x v="55"/>
    </i>
    <i>
      <x v="139"/>
    </i>
    <i>
      <x v="128"/>
    </i>
    <i>
      <x v="134"/>
    </i>
    <i>
      <x v="75"/>
    </i>
    <i>
      <x v="58"/>
    </i>
    <i>
      <x v="56"/>
    </i>
    <i>
      <x v="12"/>
    </i>
    <i>
      <x v="76"/>
    </i>
    <i>
      <x v="104"/>
    </i>
    <i>
      <x v="15"/>
    </i>
    <i>
      <x v="32"/>
    </i>
    <i>
      <x v="62"/>
    </i>
    <i>
      <x v="69"/>
    </i>
    <i>
      <x v="103"/>
    </i>
    <i>
      <x v="100"/>
    </i>
    <i>
      <x v="8"/>
    </i>
    <i>
      <x v="101"/>
    </i>
    <i>
      <x v="102"/>
    </i>
    <i t="grand">
      <x/>
    </i>
  </rowItems>
  <colItems count="1">
    <i/>
  </colItems>
  <dataFields count="1">
    <dataField name="Sum of OrientationTestScore" fld="2" baseField="0" baseItem="0"/>
  </dataField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endance2"/>
    <pivotHierarchy dragToData="1"/>
    <pivotHierarchy dragToData="1"/>
    <pivotHierarchy dragToData="1" caption="Average of Already Placed  ?"/>
    <pivotHierarchy dragToData="1"/>
    <pivotHierarchy dragToData="1"/>
    <pivotHierarchy dragToData="1"/>
    <pivotHierarchy dragToData="1"/>
    <pivotHierarchy dragToData="1"/>
    <pivotHierarchy dragToData="1" caption="Average of Year of graduation completion"/>
    <pivotHierarchy dragToData="1" caption="Max of Year of graduation completion"/>
    <pivotHierarchy dragToData="1"/>
    <pivotHierarchy dragToData="1" caption="Sum of Offer Sent"/>
    <pivotHierarchy dragToData="1" caption="Average of OrientationTestScor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6" iMeasureHier="20">
      <autoFilter ref="A1">
        <filterColumn colId="0">
          <top10 val="4" filterVal="4"/>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ormResponses]"/>
        <x15:activeTabTopLevelEntity name="[Grading]"/>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767142-D6FA-4805-A50B-B2C64721FF76}" name="PivotTable9" cacheId="43" applyNumberFormats="0" applyBorderFormats="0" applyFontFormats="0" applyPatternFormats="0" applyAlignmentFormats="0" applyWidthHeightFormats="1" dataCaption="Values" tag="8c84bdaf-b7e7-422c-9b53-c77756239b8b" updatedVersion="7" minRefreshableVersion="3" useAutoFormatting="1" subtotalHiddenItems="1" itemPrintTitles="1" createdVersion="7" indent="0" compact="0" compactData="0" multipleFieldFilters="0">
  <location ref="C2:D146" firstHeaderRow="1" firstDataRow="1" firstDataCol="1"/>
  <pivotFields count="3">
    <pivotField axis="axisRow" compact="0" allDrilled="1" outline="0" subtotalTop="0" showAll="0" sortType="descending" defaultSubtotal="0" defaultAttributeDrillState="1">
      <items count="1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144">
    <i>
      <x v="142"/>
    </i>
    <i>
      <x v="108"/>
    </i>
    <i>
      <x v="98"/>
    </i>
    <i>
      <x v="14"/>
    </i>
    <i>
      <x v="132"/>
    </i>
    <i>
      <x v="21"/>
    </i>
    <i>
      <x v="70"/>
    </i>
    <i>
      <x v="35"/>
    </i>
    <i>
      <x v="106"/>
    </i>
    <i>
      <x v="41"/>
    </i>
    <i>
      <x v="130"/>
    </i>
    <i>
      <x v="45"/>
    </i>
    <i>
      <x v="49"/>
    </i>
    <i>
      <x v="60"/>
    </i>
    <i>
      <x v="99"/>
    </i>
    <i>
      <x v="117"/>
    </i>
    <i>
      <x v="112"/>
    </i>
    <i>
      <x v="2"/>
    </i>
    <i>
      <x v="135"/>
    </i>
    <i>
      <x v="18"/>
    </i>
    <i>
      <x v="29"/>
    </i>
    <i>
      <x v="54"/>
    </i>
    <i>
      <x v="114"/>
    </i>
    <i>
      <x v="59"/>
    </i>
    <i>
      <x v="128"/>
    </i>
    <i>
      <x v="4"/>
    </i>
    <i>
      <x v="137"/>
    </i>
    <i>
      <x v="25"/>
    </i>
    <i>
      <x v="39"/>
    </i>
    <i>
      <x v="121"/>
    </i>
    <i>
      <x v="51"/>
    </i>
    <i>
      <x v="88"/>
    </i>
    <i>
      <x v="13"/>
    </i>
    <i>
      <x v="78"/>
    </i>
    <i>
      <x v="20"/>
    </i>
    <i>
      <x v="87"/>
    </i>
    <i>
      <x v="34"/>
    </i>
    <i>
      <x v="63"/>
    </i>
    <i>
      <x v="141"/>
    </i>
    <i>
      <x v="37"/>
    </i>
    <i>
      <x v="122"/>
    </i>
    <i>
      <x v="93"/>
    </i>
    <i>
      <x v="50"/>
    </i>
    <i>
      <x v="7"/>
    </i>
    <i>
      <x v="116"/>
    </i>
    <i>
      <x v="94"/>
    </i>
    <i>
      <x v="71"/>
    </i>
    <i>
      <x v="107"/>
    </i>
    <i>
      <x v="91"/>
    </i>
    <i>
      <x v="73"/>
    </i>
    <i>
      <x v="6"/>
    </i>
    <i>
      <x v="140"/>
    </i>
    <i>
      <x v="61"/>
    </i>
    <i>
      <x v="33"/>
    </i>
    <i>
      <x v="23"/>
    </i>
    <i>
      <x v="77"/>
    </i>
    <i>
      <x v="126"/>
    </i>
    <i>
      <x v="62"/>
    </i>
    <i>
      <x v="11"/>
    </i>
    <i>
      <x v="36"/>
    </i>
    <i>
      <x v="124"/>
    </i>
    <i>
      <x v="125"/>
    </i>
    <i>
      <x v="79"/>
    </i>
    <i>
      <x v="44"/>
    </i>
    <i>
      <x v="26"/>
    </i>
    <i>
      <x v="16"/>
    </i>
    <i>
      <x v="115"/>
    </i>
    <i>
      <x v="57"/>
    </i>
    <i>
      <x v="123"/>
    </i>
    <i>
      <x v="28"/>
    </i>
    <i>
      <x v="113"/>
    </i>
    <i>
      <x v="17"/>
    </i>
    <i>
      <x v="92"/>
    </i>
    <i>
      <x v="40"/>
    </i>
    <i>
      <x v="95"/>
    </i>
    <i>
      <x v="100"/>
    </i>
    <i>
      <x v="103"/>
    </i>
    <i>
      <x v="5"/>
    </i>
    <i>
      <x v="118"/>
    </i>
    <i>
      <x v="48"/>
    </i>
    <i>
      <x v="30"/>
    </i>
    <i>
      <x v="136"/>
    </i>
    <i>
      <x/>
    </i>
    <i>
      <x v="19"/>
    </i>
    <i>
      <x v="22"/>
    </i>
    <i>
      <x v="129"/>
    </i>
    <i>
      <x v="119"/>
    </i>
    <i>
      <x v="69"/>
    </i>
    <i>
      <x v="89"/>
    </i>
    <i>
      <x v="110"/>
    </i>
    <i>
      <x v="90"/>
    </i>
    <i>
      <x v="65"/>
    </i>
    <i>
      <x v="9"/>
    </i>
    <i>
      <x v="138"/>
    </i>
    <i>
      <x v="12"/>
    </i>
    <i>
      <x v="83"/>
    </i>
    <i>
      <x v="47"/>
    </i>
    <i>
      <x v="10"/>
    </i>
    <i>
      <x v="58"/>
    </i>
    <i>
      <x v="38"/>
    </i>
    <i>
      <x v="8"/>
    </i>
    <i>
      <x v="31"/>
    </i>
    <i>
      <x v="66"/>
    </i>
    <i>
      <x v="74"/>
    </i>
    <i>
      <x v="133"/>
    </i>
    <i>
      <x v="101"/>
    </i>
    <i>
      <x v="97"/>
    </i>
    <i>
      <x v="102"/>
    </i>
    <i>
      <x v="52"/>
    </i>
    <i>
      <x v="75"/>
    </i>
    <i>
      <x v="127"/>
    </i>
    <i>
      <x v="104"/>
    </i>
    <i>
      <x v="131"/>
    </i>
    <i>
      <x v="105"/>
    </i>
    <i>
      <x v="43"/>
    </i>
    <i>
      <x v="32"/>
    </i>
    <i>
      <x v="139"/>
    </i>
    <i>
      <x v="76"/>
    </i>
    <i>
      <x v="53"/>
    </i>
    <i>
      <x v="3"/>
    </i>
    <i>
      <x v="86"/>
    </i>
    <i>
      <x v="109"/>
    </i>
    <i>
      <x v="27"/>
    </i>
    <i>
      <x v="55"/>
    </i>
    <i>
      <x v="67"/>
    </i>
    <i>
      <x v="111"/>
    </i>
    <i>
      <x v="68"/>
    </i>
    <i>
      <x v="56"/>
    </i>
    <i>
      <x v="15"/>
    </i>
    <i>
      <x v="80"/>
    </i>
    <i>
      <x v="42"/>
    </i>
    <i>
      <x v="81"/>
    </i>
    <i>
      <x v="134"/>
    </i>
    <i>
      <x v="82"/>
    </i>
    <i>
      <x v="24"/>
    </i>
    <i>
      <x v="64"/>
    </i>
    <i>
      <x v="72"/>
    </i>
    <i>
      <x v="1"/>
    </i>
    <i>
      <x v="96"/>
    </i>
    <i>
      <x v="84"/>
    </i>
    <i>
      <x v="46"/>
    </i>
    <i>
      <x v="85"/>
    </i>
    <i>
      <x v="120"/>
    </i>
    <i t="grand">
      <x/>
    </i>
  </rowItems>
  <colItems count="1">
    <i/>
  </colItems>
  <dataFields count="1">
    <dataField name="Sum of Attendance" fld="1" baseField="0" baseItem="0"/>
  </dataField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endance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ormResponses]"/>
        <x15:activeTabTopLevelEntity name="[Grading]"/>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B7C99B-3F33-472B-9716-7608A8DC38FB}" name="PivotTable1" cacheId="46" applyNumberFormats="0" applyBorderFormats="0" applyFontFormats="0" applyPatternFormats="0" applyAlignmentFormats="0" applyWidthHeightFormats="1" dataCaption="Values" tag="40fc2324-3c76-4982-af45-4b81a339b93d" updatedVersion="7" minRefreshableVersion="3" useAutoFormatting="1" subtotalHiddenItems="1" itemPrintTitles="1" createdVersion="7" indent="0" compact="0" compactData="0" multipleFieldFilters="0" chartFormat="8">
  <location ref="AX7:AY112" firstHeaderRow="1" firstDataRow="1" firstDataCol="1"/>
  <pivotFields count="4">
    <pivotField compact="0" allDrilled="1" outline="0" subtotalTop="0" showAll="0" measureFilter="1" defaultSubtotal="0" defaultAttributeDrillState="1">
      <items count="4">
        <item x="0"/>
        <item x="1"/>
        <item x="2"/>
        <item x="3"/>
      </items>
    </pivotField>
    <pivotField axis="axisRow" compact="0" allDrilled="1" outline="0" subtotalTop="0" showAll="0" sortType="descending" defaultSubtotal="0" defaultAttributeDrillState="1">
      <items count="1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1"/>
  </rowFields>
  <rowItems count="105">
    <i>
      <x v="51"/>
    </i>
    <i>
      <x v="66"/>
    </i>
    <i>
      <x v="4"/>
    </i>
    <i>
      <x v="49"/>
    </i>
    <i>
      <x v="58"/>
    </i>
    <i>
      <x v="63"/>
    </i>
    <i>
      <x v="54"/>
    </i>
    <i>
      <x v="93"/>
    </i>
    <i>
      <x v="6"/>
    </i>
    <i>
      <x v="61"/>
    </i>
    <i>
      <x v="7"/>
    </i>
    <i>
      <x v="67"/>
    </i>
    <i>
      <x v="10"/>
    </i>
    <i>
      <x v="95"/>
    </i>
    <i>
      <x v="16"/>
    </i>
    <i>
      <x v="19"/>
    </i>
    <i>
      <x v="29"/>
    </i>
    <i>
      <x v="14"/>
    </i>
    <i>
      <x v="77"/>
    </i>
    <i>
      <x v="69"/>
    </i>
    <i>
      <x v="18"/>
    </i>
    <i>
      <x v="85"/>
    </i>
    <i>
      <x v="8"/>
    </i>
    <i>
      <x v="1"/>
    </i>
    <i>
      <x v="20"/>
    </i>
    <i>
      <x v="73"/>
    </i>
    <i>
      <x v="21"/>
    </i>
    <i>
      <x v="81"/>
    </i>
    <i>
      <x v="22"/>
    </i>
    <i>
      <x v="89"/>
    </i>
    <i>
      <x v="23"/>
    </i>
    <i>
      <x v="97"/>
    </i>
    <i>
      <x v="24"/>
    </i>
    <i>
      <x v="9"/>
    </i>
    <i>
      <x v="25"/>
    </i>
    <i>
      <x v="71"/>
    </i>
    <i>
      <x v="26"/>
    </i>
    <i>
      <x v="75"/>
    </i>
    <i>
      <x v="27"/>
    </i>
    <i>
      <x v="79"/>
    </i>
    <i>
      <x v="28"/>
    </i>
    <i>
      <x v="83"/>
    </i>
    <i>
      <x v="55"/>
    </i>
    <i>
      <x v="87"/>
    </i>
    <i>
      <x v="56"/>
    </i>
    <i>
      <x v="91"/>
    </i>
    <i>
      <x v="59"/>
    </i>
    <i>
      <x v="15"/>
    </i>
    <i>
      <x v="11"/>
    </i>
    <i>
      <x v="2"/>
    </i>
    <i>
      <x v="12"/>
    </i>
    <i>
      <x v="53"/>
    </i>
    <i>
      <x v="65"/>
    </i>
    <i>
      <x v="17"/>
    </i>
    <i>
      <x v="13"/>
    </i>
    <i>
      <x v="5"/>
    </i>
    <i>
      <x v="57"/>
    </i>
    <i>
      <x v="30"/>
    </i>
    <i>
      <x v="60"/>
    </i>
    <i>
      <x v="31"/>
    </i>
    <i>
      <x v="62"/>
    </i>
    <i>
      <x v="32"/>
    </i>
    <i>
      <x v="64"/>
    </i>
    <i>
      <x v="33"/>
    </i>
    <i>
      <x v="3"/>
    </i>
    <i>
      <x v="34"/>
    </i>
    <i>
      <x v="68"/>
    </i>
    <i>
      <x v="35"/>
    </i>
    <i>
      <x v="70"/>
    </i>
    <i>
      <x v="36"/>
    </i>
    <i>
      <x v="72"/>
    </i>
    <i>
      <x v="37"/>
    </i>
    <i>
      <x v="74"/>
    </i>
    <i>
      <x v="38"/>
    </i>
    <i>
      <x v="76"/>
    </i>
    <i>
      <x v="39"/>
    </i>
    <i>
      <x v="78"/>
    </i>
    <i>
      <x v="40"/>
    </i>
    <i>
      <x v="80"/>
    </i>
    <i>
      <x v="41"/>
    </i>
    <i>
      <x v="82"/>
    </i>
    <i>
      <x v="42"/>
    </i>
    <i>
      <x v="84"/>
    </i>
    <i>
      <x v="43"/>
    </i>
    <i>
      <x v="86"/>
    </i>
    <i>
      <x v="44"/>
    </i>
    <i>
      <x v="88"/>
    </i>
    <i>
      <x v="45"/>
    </i>
    <i>
      <x v="90"/>
    </i>
    <i>
      <x v="46"/>
    </i>
    <i>
      <x v="92"/>
    </i>
    <i>
      <x v="47"/>
    </i>
    <i>
      <x v="94"/>
    </i>
    <i>
      <x v="48"/>
    </i>
    <i>
      <x v="96"/>
    </i>
    <i>
      <x v="99"/>
    </i>
    <i>
      <x v="98"/>
    </i>
    <i>
      <x v="100"/>
    </i>
    <i>
      <x v="102"/>
    </i>
    <i>
      <x v="101"/>
    </i>
    <i>
      <x v="50"/>
    </i>
    <i>
      <x v="103"/>
    </i>
    <i>
      <x/>
    </i>
    <i>
      <x v="52"/>
    </i>
    <i t="grand">
      <x/>
    </i>
  </rowItems>
  <colItems count="1">
    <i/>
  </colItems>
  <dataFields count="1">
    <dataField name="Count of Name" fld="2" subtotal="count" baseField="0" baseItem="0"/>
  </dataField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endance2"/>
    <pivotHierarchy dragToData="1"/>
    <pivotHierarchy dragToData="1"/>
    <pivotHierarchy dragToData="1" caption="Average of Already Placed  ?"/>
    <pivotHierarchy dragToData="1"/>
    <pivotHierarchy dragToData="1"/>
    <pivotHierarchy dragToData="1"/>
    <pivotHierarchy dragToData="1"/>
    <pivotHierarchy dragToData="1"/>
    <pivotHierarchy dragToData="1" caption="Average of Year of graduation completion"/>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6" iMeasureHier="20">
      <autoFilter ref="A1">
        <filterColumn colId="0">
          <top10 val="4" filterVal="4"/>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ormResponses]"/>
        <x15:activeTabTopLevelEntity name="[Grading]"/>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graduation_completion" xr10:uid="{37238A97-D259-4BA9-AF74-34837E1A6625}" sourceName="[FormResponses].[Year of graduation completion]">
  <pivotTables>
    <pivotTable tabId="1" name="PivotTable9"/>
    <pivotTable tabId="1" name="PivotTable1"/>
    <pivotTable tabId="1" name="PivotTable16"/>
    <pivotTable tabId="1" name="PivotTable17"/>
    <pivotTable tabId="1" name="PivotTable18"/>
    <pivotTable tabId="1" name="PivotTable2"/>
    <pivotTable tabId="1" name="PivotTable21"/>
    <pivotTable tabId="1" name="PivotTable22"/>
    <pivotTable tabId="1" name="PivotTable3"/>
    <pivotTable tabId="1" name="PivotTable4"/>
  </pivotTables>
  <data>
    <olap pivotCacheId="314743698">
      <levels count="2">
        <level uniqueName="[FormResponses].[Year of graduation completion].[(All)]" sourceCaption="(All)" count="0"/>
        <level uniqueName="[FormResponses].[Year of graduation completion].[Year of graduation completion]" sourceCaption="Year of graduation completion" count="13">
          <ranges>
            <range startItem="0">
              <i n="[FormResponses].[Year of graduation completion].&amp;[2000]" c="2000"/>
              <i n="[FormResponses].[Year of graduation completion].&amp;[2016]" c="2016"/>
              <i n="[FormResponses].[Year of graduation completion].&amp;[2018]" c="2018"/>
              <i n="[FormResponses].[Year of graduation completion].&amp;[2020]" c="2020"/>
              <i n="[FormResponses].[Year of graduation completion].&amp;[2021]" c="2021"/>
              <i n="[FormResponses].[Year of graduation completion].&amp;[2022]" c="2022"/>
              <i n="[FormResponses].[Year of graduation completion].&amp;[2023]" c="2023"/>
              <i n="[FormResponses].[Year of graduation completion].&amp;[2024]" c="2024"/>
              <i n="[FormResponses].[Year of graduation completion].&amp;[2025]" c="2025"/>
              <i n="[FormResponses].[Year of graduation completion].&amp;[2026]" c="2026"/>
              <i n="[FormResponses].[Year of graduation completion].&amp;" c="(blank)"/>
              <i n="[FormResponses].[Year of graduation completion].&amp;[2017]" c="2017"/>
              <i n="[FormResponses].[Year of graduation completion].&amp;[2019]" c="2019"/>
            </range>
          </ranges>
        </level>
      </levels>
      <selections count="1">
        <selection n="[FormResponses].[Year of graduation completion].[All]"/>
      </selections>
    </olap>
  </data>
  <extLst>
    <x:ext xmlns:x15="http://schemas.microsoft.com/office/spreadsheetml/2010/11/main" uri="{470722E0-AACD-4C17-9CDC-17EF765DBC7E}">
      <x15:slicerCacheHideItemsWithNoData count="1">
        <x15:slicerCacheOlapLevelName uniqueName="[FormResponses].[Year of graduation completion].[Year of graduation completion]"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graduation completion" xr10:uid="{5410508D-2842-4A51-8D71-53D2578C1CB3}" cache="Slicer_Year_of_graduation_completion" caption="Year of graduation complet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graduation completion 1" xr10:uid="{437D293F-2F0D-4889-8F5F-878DC6E7F0AD}" cache="Slicer_Year_of_graduation_completion" caption="Year of graduation completion" columnCount="5" showCaption="0" level="1"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2E030-E47C-4463-AF50-19EB8F0125FB}">
  <sheetPr codeName="Sheet1"/>
  <dimension ref="A1:CQ153"/>
  <sheetViews>
    <sheetView topLeftCell="K4" zoomScaleNormal="100" workbookViewId="0">
      <selection activeCell="CQ10" sqref="CQ10"/>
    </sheetView>
  </sheetViews>
  <sheetFormatPr defaultRowHeight="14.4" x14ac:dyDescent="0.3"/>
  <cols>
    <col min="1" max="1" width="4.88671875" style="6" customWidth="1"/>
    <col min="3" max="3" width="26.77734375" bestFit="1" customWidth="1"/>
    <col min="4" max="4" width="17.44140625" bestFit="1" customWidth="1"/>
    <col min="5" max="5" width="14.5546875" bestFit="1" customWidth="1"/>
    <col min="7" max="7" width="26.77734375" bestFit="1" customWidth="1"/>
    <col min="8" max="8" width="16.5546875" bestFit="1" customWidth="1"/>
    <col min="9" max="9" width="19.5546875" customWidth="1"/>
    <col min="10" max="10" width="21.77734375" customWidth="1"/>
    <col min="13" max="13" width="22.77734375" customWidth="1"/>
    <col min="14" max="14" width="14.5546875" bestFit="1" customWidth="1"/>
    <col min="22" max="22" width="5" style="6" customWidth="1"/>
    <col min="24" max="24" width="16.109375" bestFit="1" customWidth="1"/>
    <col min="25" max="26" width="13.88671875" bestFit="1" customWidth="1"/>
    <col min="27" max="27" width="17.5546875" bestFit="1" customWidth="1"/>
    <col min="28" max="28" width="13.88671875" bestFit="1" customWidth="1"/>
    <col min="35" max="35" width="4.77734375" style="6" customWidth="1"/>
    <col min="37" max="37" width="13.88671875" bestFit="1" customWidth="1"/>
    <col min="38" max="38" width="20.6640625" bestFit="1" customWidth="1"/>
    <col min="39" max="39" width="22" bestFit="1" customWidth="1"/>
    <col min="40" max="40" width="16.109375" bestFit="1" customWidth="1"/>
    <col min="41" max="41" width="24.5546875" customWidth="1"/>
    <col min="42" max="42" width="17.5546875" bestFit="1" customWidth="1"/>
    <col min="43" max="43" width="13.88671875" bestFit="1" customWidth="1"/>
    <col min="44" max="44" width="16.21875" bestFit="1" customWidth="1"/>
    <col min="45" max="45" width="24.109375" customWidth="1"/>
    <col min="48" max="48" width="4.5546875" style="6" customWidth="1"/>
    <col min="49" max="49" width="20.88671875" bestFit="1" customWidth="1"/>
    <col min="50" max="50" width="69.6640625" bestFit="1" customWidth="1"/>
    <col min="51" max="51" width="13.88671875" bestFit="1" customWidth="1"/>
    <col min="52" max="55" width="21.109375" bestFit="1" customWidth="1"/>
    <col min="56" max="56" width="5.109375" style="6" customWidth="1"/>
    <col min="57" max="57" width="21.109375" bestFit="1" customWidth="1"/>
    <col min="58" max="58" width="13.21875" bestFit="1" customWidth="1"/>
    <col min="59" max="59" width="13.88671875" bestFit="1" customWidth="1"/>
    <col min="60" max="61" width="21.109375" bestFit="1" customWidth="1"/>
    <col min="62" max="62" width="5" style="6" customWidth="1"/>
    <col min="63" max="63" width="21.109375" bestFit="1" customWidth="1"/>
    <col min="64" max="64" width="13.21875" bestFit="1" customWidth="1"/>
    <col min="65" max="65" width="13.88671875" bestFit="1" customWidth="1"/>
    <col min="66" max="67" width="10.77734375" bestFit="1" customWidth="1"/>
    <col min="75" max="75" width="4" style="6" customWidth="1"/>
    <col min="77" max="77" width="15.6640625" bestFit="1" customWidth="1"/>
    <col min="78" max="78" width="13.88671875" bestFit="1" customWidth="1"/>
    <col min="90" max="90" width="13.88671875" bestFit="1" customWidth="1"/>
    <col min="91" max="91" width="20.6640625" bestFit="1" customWidth="1"/>
  </cols>
  <sheetData>
    <row r="1" spans="3:95" x14ac:dyDescent="0.3">
      <c r="AP1" s="1" t="s">
        <v>183</v>
      </c>
      <c r="AQ1" t="s">
        <v>153</v>
      </c>
    </row>
    <row r="2" spans="3:95" x14ac:dyDescent="0.3">
      <c r="C2" s="1" t="s">
        <v>144</v>
      </c>
      <c r="D2" t="s">
        <v>143</v>
      </c>
      <c r="G2" s="5" t="str">
        <f>C2</f>
        <v>Name</v>
      </c>
      <c r="H2" s="5" t="str">
        <f t="shared" ref="H2" si="0">D2</f>
        <v>Sum of Attendance</v>
      </c>
      <c r="I2" s="5" t="s">
        <v>145</v>
      </c>
      <c r="J2" s="5" t="s">
        <v>146</v>
      </c>
      <c r="AP2">
        <v>0</v>
      </c>
      <c r="AQ2" s="2">
        <v>206</v>
      </c>
    </row>
    <row r="3" spans="3:95" x14ac:dyDescent="0.3">
      <c r="C3" t="s">
        <v>160</v>
      </c>
      <c r="D3" s="2">
        <v>18</v>
      </c>
      <c r="G3" s="3" t="str">
        <f t="shared" ref="G3:G34" si="1">C3</f>
        <v>(blank)</v>
      </c>
      <c r="H3" s="3">
        <f t="shared" ref="H3:H34" si="2">D3</f>
        <v>18</v>
      </c>
      <c r="I3" s="4">
        <f>AVERAGE($H$3:$H$147)</f>
        <v>8.8965517241379306</v>
      </c>
      <c r="J3" s="3">
        <f>IF(H3&gt;I3,H3,"")</f>
        <v>18</v>
      </c>
      <c r="N3" s="3"/>
      <c r="AP3">
        <v>1</v>
      </c>
      <c r="AQ3" s="2">
        <v>25</v>
      </c>
    </row>
    <row r="4" spans="3:95" x14ac:dyDescent="0.3">
      <c r="C4" t="s">
        <v>108</v>
      </c>
      <c r="D4" s="2">
        <v>11</v>
      </c>
      <c r="G4" s="3" t="str">
        <f t="shared" si="1"/>
        <v>Sarah Kumar Khandagale</v>
      </c>
      <c r="H4" s="3">
        <f t="shared" si="2"/>
        <v>11</v>
      </c>
      <c r="I4" s="4">
        <f t="shared" ref="I4:I34" si="3">AVERAGE($H$3:$H$147)</f>
        <v>8.8965517241379306</v>
      </c>
      <c r="J4" s="3">
        <f t="shared" ref="J4:J34" si="4">IF(H4&gt;I4,H4,"")</f>
        <v>11</v>
      </c>
      <c r="Q4" s="5"/>
      <c r="R4" s="3"/>
      <c r="X4" s="1" t="s">
        <v>148</v>
      </c>
      <c r="Y4" t="s">
        <v>153</v>
      </c>
      <c r="AK4" t="s">
        <v>153</v>
      </c>
      <c r="AL4" t="s">
        <v>154</v>
      </c>
      <c r="AM4" t="s">
        <v>156</v>
      </c>
      <c r="AN4" t="s">
        <v>157</v>
      </c>
      <c r="AO4" t="s">
        <v>188</v>
      </c>
      <c r="AP4" t="s">
        <v>142</v>
      </c>
      <c r="AQ4" s="2">
        <v>231</v>
      </c>
    </row>
    <row r="5" spans="3:95" x14ac:dyDescent="0.3">
      <c r="C5" t="s">
        <v>98</v>
      </c>
      <c r="D5" s="2">
        <v>11</v>
      </c>
      <c r="G5" s="3" t="str">
        <f t="shared" si="1"/>
        <v>RONAK AGAL</v>
      </c>
      <c r="H5" s="3">
        <f t="shared" si="2"/>
        <v>11</v>
      </c>
      <c r="I5" s="4">
        <f t="shared" si="3"/>
        <v>8.8965517241379306</v>
      </c>
      <c r="J5" s="3">
        <f t="shared" si="4"/>
        <v>11</v>
      </c>
      <c r="M5" s="5" t="s">
        <v>147</v>
      </c>
      <c r="N5" s="3">
        <f>COUNTIF(J3:J145,"&gt;9")</f>
        <v>29</v>
      </c>
      <c r="Q5" s="5"/>
      <c r="R5" s="3"/>
      <c r="X5" t="s">
        <v>155</v>
      </c>
      <c r="Y5" s="2">
        <v>3</v>
      </c>
      <c r="AK5" s="2">
        <v>231</v>
      </c>
      <c r="AL5" s="2">
        <v>145</v>
      </c>
      <c r="AM5" s="2">
        <v>25</v>
      </c>
      <c r="AN5" s="2">
        <v>142</v>
      </c>
      <c r="AO5" s="2">
        <v>206</v>
      </c>
      <c r="AS5" s="5" t="s">
        <v>159</v>
      </c>
      <c r="BF5" s="1" t="s">
        <v>173</v>
      </c>
      <c r="BG5" t="s">
        <v>153</v>
      </c>
    </row>
    <row r="6" spans="3:95" x14ac:dyDescent="0.3">
      <c r="C6" t="s">
        <v>14</v>
      </c>
      <c r="D6" s="2">
        <v>11</v>
      </c>
      <c r="G6" s="3" t="str">
        <f t="shared" si="1"/>
        <v>AMISHA NAGIYA</v>
      </c>
      <c r="H6" s="3">
        <f t="shared" si="2"/>
        <v>11</v>
      </c>
      <c r="I6" s="4">
        <f t="shared" si="3"/>
        <v>8.8965517241379306</v>
      </c>
      <c r="J6" s="3">
        <f t="shared" si="4"/>
        <v>11</v>
      </c>
      <c r="X6" t="s">
        <v>152</v>
      </c>
      <c r="Y6" s="2">
        <v>13</v>
      </c>
      <c r="AS6" s="4">
        <f>AVERAGEIF($AL$10:$AL$151, "&gt;0")</f>
        <v>10.164556962025317</v>
      </c>
      <c r="BF6" t="s">
        <v>182</v>
      </c>
      <c r="BG6" s="2">
        <v>188</v>
      </c>
      <c r="BL6" s="1" t="s">
        <v>168</v>
      </c>
      <c r="BM6" t="s">
        <v>153</v>
      </c>
    </row>
    <row r="7" spans="3:95" x14ac:dyDescent="0.3">
      <c r="C7" t="s">
        <v>132</v>
      </c>
      <c r="D7" s="2">
        <v>11</v>
      </c>
      <c r="G7" s="3" t="str">
        <f t="shared" si="1"/>
        <v>Vansh Mathur</v>
      </c>
      <c r="H7" s="3">
        <f t="shared" si="2"/>
        <v>11</v>
      </c>
      <c r="I7" s="4">
        <f t="shared" si="3"/>
        <v>8.8965517241379306</v>
      </c>
      <c r="J7" s="3">
        <f t="shared" si="4"/>
        <v>11</v>
      </c>
      <c r="X7" t="s">
        <v>151</v>
      </c>
      <c r="Y7" s="2">
        <v>19</v>
      </c>
      <c r="AX7" s="1" t="s">
        <v>163</v>
      </c>
      <c r="AY7" t="s">
        <v>153</v>
      </c>
      <c r="BA7" s="3" t="str">
        <f t="shared" ref="BA7:BB13" si="5">AX7</f>
        <v>Scraped College Names</v>
      </c>
      <c r="BB7" s="3" t="str">
        <f t="shared" si="5"/>
        <v>Count of Name</v>
      </c>
      <c r="BF7" t="s">
        <v>174</v>
      </c>
      <c r="BG7" s="2">
        <v>30</v>
      </c>
      <c r="BL7" t="s">
        <v>184</v>
      </c>
      <c r="BM7" s="2">
        <v>3</v>
      </c>
      <c r="BY7" s="1" t="s">
        <v>189</v>
      </c>
      <c r="BZ7" t="s">
        <v>153</v>
      </c>
    </row>
    <row r="8" spans="3:95" x14ac:dyDescent="0.3">
      <c r="C8" t="s">
        <v>21</v>
      </c>
      <c r="D8" s="2">
        <v>11</v>
      </c>
      <c r="G8" s="3" t="str">
        <f t="shared" si="1"/>
        <v>Arpan Banerjee</v>
      </c>
      <c r="H8" s="3">
        <f t="shared" si="2"/>
        <v>11</v>
      </c>
      <c r="I8" s="4">
        <f t="shared" si="3"/>
        <v>8.8965517241379306</v>
      </c>
      <c r="J8" s="3">
        <f t="shared" si="4"/>
        <v>11</v>
      </c>
      <c r="X8" t="s">
        <v>150</v>
      </c>
      <c r="Y8" s="2">
        <v>34</v>
      </c>
      <c r="AS8" s="5" t="s">
        <v>161</v>
      </c>
      <c r="AX8" t="s">
        <v>166</v>
      </c>
      <c r="AY8" s="2">
        <v>90</v>
      </c>
      <c r="BA8" s="3" t="str">
        <f t="shared" si="5"/>
        <v>JECRC University</v>
      </c>
      <c r="BB8" s="3">
        <f t="shared" si="5"/>
        <v>90</v>
      </c>
      <c r="BF8" t="s">
        <v>176</v>
      </c>
      <c r="BG8" s="2">
        <v>8</v>
      </c>
      <c r="BL8" t="s">
        <v>170</v>
      </c>
      <c r="BM8" s="2">
        <v>5</v>
      </c>
      <c r="BY8" t="s">
        <v>179</v>
      </c>
      <c r="BZ8" s="2">
        <v>161</v>
      </c>
      <c r="CL8" t="s">
        <v>153</v>
      </c>
      <c r="CM8" t="s">
        <v>154</v>
      </c>
      <c r="CN8" t="s">
        <v>292</v>
      </c>
    </row>
    <row r="9" spans="3:95" x14ac:dyDescent="0.3">
      <c r="C9" t="s">
        <v>70</v>
      </c>
      <c r="D9" s="2">
        <v>11</v>
      </c>
      <c r="G9" s="3" t="str">
        <f t="shared" si="1"/>
        <v>Mohit Kumawat</v>
      </c>
      <c r="H9" s="3">
        <f t="shared" si="2"/>
        <v>11</v>
      </c>
      <c r="I9" s="4">
        <f t="shared" si="3"/>
        <v>8.8965517241379306</v>
      </c>
      <c r="J9" s="3">
        <f t="shared" si="4"/>
        <v>11</v>
      </c>
      <c r="X9" t="s">
        <v>149</v>
      </c>
      <c r="Y9" s="2">
        <v>149</v>
      </c>
      <c r="AK9" s="1" t="s">
        <v>144</v>
      </c>
      <c r="AL9" t="s">
        <v>158</v>
      </c>
      <c r="AN9" s="16" t="str">
        <f t="shared" ref="AN9:AN40" si="6">AK9</f>
        <v>Name</v>
      </c>
      <c r="AO9" s="16" t="str">
        <f t="shared" ref="AO9:AO40" si="7">AL9</f>
        <v>Sum of OrientationTestScore</v>
      </c>
      <c r="AP9" s="5" t="s">
        <v>159</v>
      </c>
      <c r="AQ9" t="s">
        <v>192</v>
      </c>
      <c r="AS9" s="4">
        <f>COUNTIF(AL10:AL154,"&gt;0")</f>
        <v>80</v>
      </c>
      <c r="AX9" t="s">
        <v>187</v>
      </c>
      <c r="AY9" s="2">
        <v>13</v>
      </c>
      <c r="BA9" s="3" t="str">
        <f t="shared" si="5"/>
        <v>Not defined</v>
      </c>
      <c r="BB9" s="3">
        <f t="shared" si="5"/>
        <v>13</v>
      </c>
      <c r="BF9" t="s">
        <v>175</v>
      </c>
      <c r="BG9" s="2">
        <v>1</v>
      </c>
      <c r="BL9" t="s">
        <v>169</v>
      </c>
      <c r="BM9" s="2">
        <v>8</v>
      </c>
      <c r="BY9" t="s">
        <v>178</v>
      </c>
      <c r="BZ9" s="2">
        <v>56</v>
      </c>
      <c r="CL9" s="2">
        <v>231</v>
      </c>
      <c r="CM9" s="2">
        <v>145</v>
      </c>
      <c r="CN9">
        <v>97</v>
      </c>
      <c r="CQ9" s="21">
        <f>CM9/SUM(CL9:CM9)</f>
        <v>0.38563829787234044</v>
      </c>
    </row>
    <row r="10" spans="3:95" x14ac:dyDescent="0.3">
      <c r="C10" t="s">
        <v>35</v>
      </c>
      <c r="D10" s="2">
        <v>11</v>
      </c>
      <c r="G10" s="3" t="str">
        <f t="shared" si="1"/>
        <v>Dhruv Vyas</v>
      </c>
      <c r="H10" s="3">
        <f t="shared" si="2"/>
        <v>11</v>
      </c>
      <c r="I10" s="4">
        <f t="shared" si="3"/>
        <v>8.8965517241379306</v>
      </c>
      <c r="J10" s="3">
        <f t="shared" si="4"/>
        <v>11</v>
      </c>
      <c r="X10" t="s">
        <v>142</v>
      </c>
      <c r="Y10" s="2">
        <v>218</v>
      </c>
      <c r="AK10" t="s">
        <v>160</v>
      </c>
      <c r="AL10" s="2">
        <v>21</v>
      </c>
      <c r="AN10" s="3" t="str">
        <f t="shared" si="6"/>
        <v>(blank)</v>
      </c>
      <c r="AO10" s="3">
        <f t="shared" si="7"/>
        <v>21</v>
      </c>
      <c r="AP10" s="4">
        <f t="shared" ref="AP10:AP41" si="8">$AS$6</f>
        <v>10.164556962025317</v>
      </c>
      <c r="AQ10">
        <f t="shared" ref="AQ10:AQ41" si="9">IF(AO10&gt;AP10,AO10,"")</f>
        <v>21</v>
      </c>
      <c r="AX10" t="s">
        <v>164</v>
      </c>
      <c r="AY10" s="2">
        <v>8</v>
      </c>
      <c r="BA10" s="3" t="str">
        <f t="shared" si="5"/>
        <v>Amity University, Jaipur</v>
      </c>
      <c r="BB10" s="3">
        <f t="shared" si="5"/>
        <v>8</v>
      </c>
      <c r="BF10" t="s">
        <v>142</v>
      </c>
      <c r="BG10" s="2">
        <v>227</v>
      </c>
      <c r="BL10" t="s">
        <v>172</v>
      </c>
      <c r="BM10" s="2">
        <v>10</v>
      </c>
      <c r="BY10" t="s">
        <v>180</v>
      </c>
      <c r="BZ10" s="2">
        <v>9</v>
      </c>
      <c r="CQ10" s="21">
        <f>CN9/CM9</f>
        <v>0.66896551724137931</v>
      </c>
    </row>
    <row r="11" spans="3:95" x14ac:dyDescent="0.3">
      <c r="C11" t="s">
        <v>106</v>
      </c>
      <c r="D11" s="2">
        <v>11</v>
      </c>
      <c r="G11" s="3" t="str">
        <f t="shared" si="1"/>
        <v>Sangam dhaker</v>
      </c>
      <c r="H11" s="3">
        <f t="shared" si="2"/>
        <v>11</v>
      </c>
      <c r="I11" s="4">
        <f t="shared" si="3"/>
        <v>8.8965517241379306</v>
      </c>
      <c r="J11" s="3">
        <f t="shared" si="4"/>
        <v>11</v>
      </c>
      <c r="AK11" t="s">
        <v>20</v>
      </c>
      <c r="AL11" s="2">
        <v>17</v>
      </c>
      <c r="AN11" s="3" t="str">
        <f t="shared" si="6"/>
        <v>Arhaan Khan</v>
      </c>
      <c r="AO11" s="3">
        <f t="shared" si="7"/>
        <v>17</v>
      </c>
      <c r="AP11" s="4">
        <f t="shared" si="8"/>
        <v>10.164556962025317</v>
      </c>
      <c r="AQ11">
        <f t="shared" si="9"/>
        <v>17</v>
      </c>
      <c r="AS11" s="5" t="s">
        <v>162</v>
      </c>
      <c r="AX11" t="s">
        <v>165</v>
      </c>
      <c r="AY11" s="2">
        <v>5</v>
      </c>
      <c r="BA11" s="3" t="str">
        <f t="shared" si="5"/>
        <v>Jaipur Engineering College &amp; Research Centre</v>
      </c>
      <c r="BB11" s="3">
        <f t="shared" si="5"/>
        <v>5</v>
      </c>
      <c r="BL11" t="s">
        <v>186</v>
      </c>
      <c r="BM11" s="2">
        <v>69</v>
      </c>
      <c r="BY11" t="s">
        <v>181</v>
      </c>
      <c r="BZ11" s="2">
        <v>3</v>
      </c>
    </row>
    <row r="12" spans="3:95" x14ac:dyDescent="0.3">
      <c r="C12" t="s">
        <v>41</v>
      </c>
      <c r="D12" s="2">
        <v>11</v>
      </c>
      <c r="G12" s="3" t="str">
        <f t="shared" si="1"/>
        <v>Goutam Meena</v>
      </c>
      <c r="H12" s="3">
        <f t="shared" si="2"/>
        <v>11</v>
      </c>
      <c r="I12" s="4">
        <f t="shared" si="3"/>
        <v>8.8965517241379306</v>
      </c>
      <c r="J12" s="3">
        <f t="shared" si="4"/>
        <v>11</v>
      </c>
      <c r="T12" s="7"/>
      <c r="AK12" t="s">
        <v>61</v>
      </c>
      <c r="AL12" s="2">
        <v>16</v>
      </c>
      <c r="AN12" s="3" t="str">
        <f t="shared" si="6"/>
        <v>Manan Gupta</v>
      </c>
      <c r="AO12" s="3">
        <f t="shared" si="7"/>
        <v>16</v>
      </c>
      <c r="AP12" s="4">
        <f t="shared" si="8"/>
        <v>10.164556962025317</v>
      </c>
      <c r="AQ12">
        <f t="shared" si="9"/>
        <v>16</v>
      </c>
      <c r="AS12" s="4">
        <f>COUNTIF(AL10:AL154,"=0")</f>
        <v>64</v>
      </c>
      <c r="AX12" t="s">
        <v>167</v>
      </c>
      <c r="AY12" s="2">
        <v>4</v>
      </c>
      <c r="BA12" s="3" t="str">
        <f t="shared" si="5"/>
        <v>Lovely Professional University, Admission Office</v>
      </c>
      <c r="BB12" s="3">
        <f t="shared" si="5"/>
        <v>4</v>
      </c>
      <c r="BL12" t="s">
        <v>171</v>
      </c>
      <c r="BM12" s="2">
        <v>71</v>
      </c>
      <c r="BY12" t="s">
        <v>177</v>
      </c>
      <c r="BZ12" s="2">
        <v>2</v>
      </c>
    </row>
    <row r="13" spans="3:95" x14ac:dyDescent="0.3">
      <c r="C13" t="s">
        <v>130</v>
      </c>
      <c r="D13" s="2">
        <v>11</v>
      </c>
      <c r="G13" s="3" t="str">
        <f t="shared" si="1"/>
        <v>Vaidik Asawa</v>
      </c>
      <c r="H13" s="3">
        <f t="shared" si="2"/>
        <v>11</v>
      </c>
      <c r="I13" s="4">
        <f t="shared" si="3"/>
        <v>8.8965517241379306</v>
      </c>
      <c r="J13" s="3">
        <f t="shared" si="4"/>
        <v>11</v>
      </c>
      <c r="S13" s="13"/>
      <c r="T13" s="8"/>
      <c r="U13" s="15"/>
      <c r="AK13" t="s">
        <v>110</v>
      </c>
      <c r="AL13" s="2">
        <v>16</v>
      </c>
      <c r="AN13" s="3" t="str">
        <f t="shared" si="6"/>
        <v>Satwik Sokey</v>
      </c>
      <c r="AO13" s="3">
        <f t="shared" si="7"/>
        <v>16</v>
      </c>
      <c r="AP13" s="4">
        <f t="shared" si="8"/>
        <v>10.164556962025317</v>
      </c>
      <c r="AQ13">
        <f t="shared" si="9"/>
        <v>16</v>
      </c>
      <c r="AX13" t="s">
        <v>194</v>
      </c>
      <c r="AY13" s="2">
        <v>2</v>
      </c>
      <c r="BA13" s="3" t="str">
        <f t="shared" si="5"/>
        <v>Manipal University, Jaipur</v>
      </c>
      <c r="BB13" s="3">
        <f t="shared" si="5"/>
        <v>2</v>
      </c>
      <c r="BL13" t="s">
        <v>142</v>
      </c>
      <c r="BM13" s="2">
        <v>166</v>
      </c>
      <c r="BY13" t="s">
        <v>142</v>
      </c>
      <c r="BZ13" s="2">
        <v>231</v>
      </c>
    </row>
    <row r="14" spans="3:95" x14ac:dyDescent="0.3">
      <c r="C14" t="s">
        <v>45</v>
      </c>
      <c r="D14" s="2">
        <v>11</v>
      </c>
      <c r="G14" s="3" t="str">
        <f t="shared" si="1"/>
        <v>Jatin Ajay Sharma</v>
      </c>
      <c r="H14" s="3">
        <f t="shared" si="2"/>
        <v>11</v>
      </c>
      <c r="I14" s="4">
        <f t="shared" si="3"/>
        <v>8.8965517241379306</v>
      </c>
      <c r="J14" s="3">
        <f t="shared" si="4"/>
        <v>11</v>
      </c>
      <c r="S14" s="12"/>
      <c r="T14" s="9"/>
      <c r="U14" s="14"/>
      <c r="AK14" t="s">
        <v>138</v>
      </c>
      <c r="AL14" s="2">
        <v>15</v>
      </c>
      <c r="AN14" s="3" t="str">
        <f t="shared" si="6"/>
        <v>Yash Jhanwar</v>
      </c>
      <c r="AO14" s="3">
        <f t="shared" si="7"/>
        <v>15</v>
      </c>
      <c r="AP14" s="4">
        <f t="shared" si="8"/>
        <v>10.164556962025317</v>
      </c>
      <c r="AQ14">
        <f t="shared" si="9"/>
        <v>15</v>
      </c>
      <c r="AX14" t="s">
        <v>195</v>
      </c>
      <c r="AY14" s="2">
        <v>2</v>
      </c>
    </row>
    <row r="15" spans="3:95" x14ac:dyDescent="0.3">
      <c r="C15" t="s">
        <v>49</v>
      </c>
      <c r="D15" s="2">
        <v>11</v>
      </c>
      <c r="G15" s="3" t="str">
        <f t="shared" si="1"/>
        <v>Kavya Sharma</v>
      </c>
      <c r="H15" s="3">
        <f t="shared" si="2"/>
        <v>11</v>
      </c>
      <c r="I15" s="4">
        <f t="shared" si="3"/>
        <v>8.8965517241379306</v>
      </c>
      <c r="J15" s="3">
        <f t="shared" si="4"/>
        <v>11</v>
      </c>
      <c r="T15" s="10"/>
      <c r="AK15" t="s">
        <v>54</v>
      </c>
      <c r="AL15" s="2">
        <v>15</v>
      </c>
      <c r="AN15" s="3" t="str">
        <f t="shared" si="6"/>
        <v>Krishna Saini</v>
      </c>
      <c r="AO15" s="3">
        <f t="shared" si="7"/>
        <v>15</v>
      </c>
      <c r="AP15" s="4">
        <f t="shared" si="8"/>
        <v>10.164556962025317</v>
      </c>
      <c r="AQ15">
        <f t="shared" si="9"/>
        <v>15</v>
      </c>
      <c r="AX15" t="s">
        <v>196</v>
      </c>
      <c r="AY15" s="2">
        <v>2</v>
      </c>
    </row>
    <row r="16" spans="3:95" x14ac:dyDescent="0.3">
      <c r="C16" t="s">
        <v>60</v>
      </c>
      <c r="D16" s="2">
        <v>11</v>
      </c>
      <c r="G16" s="3" t="str">
        <f t="shared" si="1"/>
        <v>Madhur Gupta</v>
      </c>
      <c r="H16" s="3">
        <f t="shared" si="2"/>
        <v>11</v>
      </c>
      <c r="I16" s="4">
        <f t="shared" si="3"/>
        <v>8.8965517241379306</v>
      </c>
      <c r="J16" s="3">
        <f t="shared" si="4"/>
        <v>11</v>
      </c>
      <c r="T16" s="11"/>
      <c r="AK16" t="s">
        <v>48</v>
      </c>
      <c r="AL16" s="2">
        <v>15</v>
      </c>
      <c r="AN16" s="3" t="str">
        <f t="shared" si="6"/>
        <v>Kartikey Sharma</v>
      </c>
      <c r="AO16" s="3">
        <f t="shared" si="7"/>
        <v>15</v>
      </c>
      <c r="AP16" s="4">
        <f t="shared" si="8"/>
        <v>10.164556962025317</v>
      </c>
      <c r="AQ16">
        <f t="shared" si="9"/>
        <v>15</v>
      </c>
      <c r="AX16" t="s">
        <v>185</v>
      </c>
      <c r="AY16" s="2">
        <v>2</v>
      </c>
      <c r="BA16" t="s">
        <v>190</v>
      </c>
      <c r="BB16" s="21">
        <f>SUM(BB8:BB13)/SUM(AY8:AY111)</f>
        <v>0.52813852813852813</v>
      </c>
      <c r="BL16" s="3" t="str">
        <f>BL6</f>
        <v>Current City</v>
      </c>
      <c r="BM16" s="3" t="str">
        <f>BM6</f>
        <v>Count of Name</v>
      </c>
      <c r="BY16" t="s">
        <v>190</v>
      </c>
      <c r="BZ16" s="21">
        <f>SUM(BZ8:BZ9)/SUM(BZ8:BZ12)</f>
        <v>0.93939393939393945</v>
      </c>
    </row>
    <row r="17" spans="3:65" x14ac:dyDescent="0.3">
      <c r="C17" t="s">
        <v>99</v>
      </c>
      <c r="D17" s="2">
        <v>10</v>
      </c>
      <c r="G17" s="3" t="str">
        <f t="shared" si="1"/>
        <v>Roshan Raj</v>
      </c>
      <c r="H17" s="3">
        <f t="shared" si="2"/>
        <v>10</v>
      </c>
      <c r="I17" s="4">
        <f t="shared" si="3"/>
        <v>8.8965517241379306</v>
      </c>
      <c r="J17" s="3">
        <f t="shared" si="4"/>
        <v>10</v>
      </c>
      <c r="AK17" t="s">
        <v>13</v>
      </c>
      <c r="AL17" s="2">
        <v>14</v>
      </c>
      <c r="AN17" s="3" t="str">
        <f t="shared" si="6"/>
        <v>Aman Soni</v>
      </c>
      <c r="AO17" s="3">
        <f t="shared" si="7"/>
        <v>14</v>
      </c>
      <c r="AP17" s="4">
        <f t="shared" si="8"/>
        <v>10.164556962025317</v>
      </c>
      <c r="AQ17">
        <f t="shared" si="9"/>
        <v>14</v>
      </c>
      <c r="AX17" t="s">
        <v>197</v>
      </c>
      <c r="AY17" s="2">
        <v>2</v>
      </c>
      <c r="BL17" s="3" t="str">
        <f t="shared" ref="BL17:BM17" si="10">BL7</f>
        <v>Bangalore</v>
      </c>
      <c r="BM17" s="3">
        <f t="shared" si="10"/>
        <v>3</v>
      </c>
    </row>
    <row r="18" spans="3:65" x14ac:dyDescent="0.3">
      <c r="C18" t="s">
        <v>117</v>
      </c>
      <c r="D18" s="2">
        <v>10</v>
      </c>
      <c r="G18" s="3" t="str">
        <f t="shared" si="1"/>
        <v>Shubhansh garg</v>
      </c>
      <c r="H18" s="3">
        <f t="shared" si="2"/>
        <v>10</v>
      </c>
      <c r="I18" s="4">
        <f t="shared" si="3"/>
        <v>8.8965517241379306</v>
      </c>
      <c r="J18" s="3">
        <f t="shared" si="4"/>
        <v>10</v>
      </c>
      <c r="AK18" t="s">
        <v>9</v>
      </c>
      <c r="AL18" s="2">
        <v>14</v>
      </c>
      <c r="AN18" s="3" t="str">
        <f t="shared" si="6"/>
        <v>Akanksha Thakur</v>
      </c>
      <c r="AO18" s="3">
        <f t="shared" si="7"/>
        <v>14</v>
      </c>
      <c r="AP18" s="4">
        <f t="shared" si="8"/>
        <v>10.164556962025317</v>
      </c>
      <c r="AQ18">
        <f t="shared" si="9"/>
        <v>14</v>
      </c>
      <c r="AX18" t="s">
        <v>198</v>
      </c>
      <c r="AY18" s="2">
        <v>2</v>
      </c>
      <c r="BL18" s="3" t="str">
        <f t="shared" ref="BL18:BM18" si="11">BL8</f>
        <v>Delhi</v>
      </c>
      <c r="BM18" s="3">
        <f t="shared" si="11"/>
        <v>5</v>
      </c>
    </row>
    <row r="19" spans="3:65" x14ac:dyDescent="0.3">
      <c r="C19" t="s">
        <v>112</v>
      </c>
      <c r="D19" s="2">
        <v>10</v>
      </c>
      <c r="G19" s="3" t="str">
        <f t="shared" si="1"/>
        <v>shashank sharma</v>
      </c>
      <c r="H19" s="3">
        <f t="shared" si="2"/>
        <v>10</v>
      </c>
      <c r="I19" s="4">
        <f t="shared" si="3"/>
        <v>8.8965517241379306</v>
      </c>
      <c r="J19" s="3">
        <f t="shared" si="4"/>
        <v>10</v>
      </c>
      <c r="AK19" t="s">
        <v>29</v>
      </c>
      <c r="AL19" s="2">
        <v>14</v>
      </c>
      <c r="AN19" s="3" t="str">
        <f t="shared" si="6"/>
        <v>Ayush suthar</v>
      </c>
      <c r="AO19" s="3">
        <f t="shared" si="7"/>
        <v>14</v>
      </c>
      <c r="AP19" s="4">
        <f t="shared" si="8"/>
        <v>10.164556962025317</v>
      </c>
      <c r="AQ19">
        <f t="shared" si="9"/>
        <v>14</v>
      </c>
      <c r="AX19" t="s">
        <v>199</v>
      </c>
      <c r="AY19" s="2">
        <v>2</v>
      </c>
      <c r="BL19" s="3" t="str">
        <f t="shared" ref="BL19:BM19" si="12">BL9</f>
        <v>Ajmer</v>
      </c>
      <c r="BM19" s="3">
        <f t="shared" si="12"/>
        <v>8</v>
      </c>
    </row>
    <row r="20" spans="3:65" x14ac:dyDescent="0.3">
      <c r="C20" t="s">
        <v>2</v>
      </c>
      <c r="D20" s="2">
        <v>10</v>
      </c>
      <c r="G20" s="3" t="str">
        <f t="shared" si="1"/>
        <v>Abhay Kumar Singh</v>
      </c>
      <c r="H20" s="3">
        <f t="shared" si="2"/>
        <v>10</v>
      </c>
      <c r="I20" s="4">
        <f t="shared" si="3"/>
        <v>8.8965517241379306</v>
      </c>
      <c r="J20" s="3">
        <f t="shared" si="4"/>
        <v>10</v>
      </c>
      <c r="AK20" t="s">
        <v>90</v>
      </c>
      <c r="AL20" s="2">
        <v>14</v>
      </c>
      <c r="AN20" s="3" t="str">
        <f t="shared" si="6"/>
        <v>Pushpendra Kumar</v>
      </c>
      <c r="AO20" s="3">
        <f t="shared" si="7"/>
        <v>14</v>
      </c>
      <c r="AP20" s="4">
        <f t="shared" si="8"/>
        <v>10.164556962025317</v>
      </c>
      <c r="AQ20">
        <f t="shared" si="9"/>
        <v>14</v>
      </c>
      <c r="AX20" t="s">
        <v>200</v>
      </c>
      <c r="AY20" s="2">
        <v>2</v>
      </c>
      <c r="BL20" s="3" t="str">
        <f t="shared" ref="BL20:BM20" si="13">BL10</f>
        <v>Kota</v>
      </c>
      <c r="BM20" s="3">
        <f t="shared" si="13"/>
        <v>10</v>
      </c>
    </row>
    <row r="21" spans="3:65" x14ac:dyDescent="0.3">
      <c r="C21" t="s">
        <v>135</v>
      </c>
      <c r="D21" s="2">
        <v>10</v>
      </c>
      <c r="G21" s="3" t="str">
        <f t="shared" si="1"/>
        <v>Vishal Chaulagain Khatri</v>
      </c>
      <c r="H21" s="3">
        <f t="shared" si="2"/>
        <v>10</v>
      </c>
      <c r="I21" s="4">
        <f t="shared" si="3"/>
        <v>8.8965517241379306</v>
      </c>
      <c r="J21" s="3">
        <f t="shared" si="4"/>
        <v>10</v>
      </c>
      <c r="AK21" t="s">
        <v>94</v>
      </c>
      <c r="AL21" s="2">
        <v>13</v>
      </c>
      <c r="AN21" s="3" t="str">
        <f t="shared" si="6"/>
        <v>Rahul Joshi</v>
      </c>
      <c r="AO21" s="3">
        <f t="shared" si="7"/>
        <v>13</v>
      </c>
      <c r="AP21" s="4">
        <f t="shared" si="8"/>
        <v>10.164556962025317</v>
      </c>
      <c r="AQ21">
        <f t="shared" si="9"/>
        <v>13</v>
      </c>
      <c r="AX21" t="s">
        <v>201</v>
      </c>
      <c r="AY21" s="2">
        <v>2</v>
      </c>
      <c r="BL21" s="3" t="str">
        <f t="shared" ref="BL21:BM21" si="14">BL11</f>
        <v>Not Defined</v>
      </c>
      <c r="BM21" s="3">
        <f t="shared" si="14"/>
        <v>69</v>
      </c>
    </row>
    <row r="22" spans="3:65" x14ac:dyDescent="0.3">
      <c r="C22" t="s">
        <v>18</v>
      </c>
      <c r="D22" s="2">
        <v>10</v>
      </c>
      <c r="G22" s="3" t="str">
        <f t="shared" si="1"/>
        <v>Anmol Vijayvargiya</v>
      </c>
      <c r="H22" s="3">
        <f t="shared" si="2"/>
        <v>10</v>
      </c>
      <c r="I22" s="4">
        <f t="shared" si="3"/>
        <v>8.8965517241379306</v>
      </c>
      <c r="J22" s="3">
        <f t="shared" si="4"/>
        <v>10</v>
      </c>
      <c r="AK22" t="s">
        <v>30</v>
      </c>
      <c r="AL22" s="2">
        <v>13</v>
      </c>
      <c r="AN22" s="3" t="str">
        <f t="shared" si="6"/>
        <v>Bhagyashree patil</v>
      </c>
      <c r="AO22" s="3">
        <f t="shared" si="7"/>
        <v>13</v>
      </c>
      <c r="AP22" s="4">
        <f t="shared" si="8"/>
        <v>10.164556962025317</v>
      </c>
      <c r="AQ22">
        <f t="shared" si="9"/>
        <v>13</v>
      </c>
      <c r="AX22" t="s">
        <v>202</v>
      </c>
      <c r="AY22" s="2">
        <v>2</v>
      </c>
      <c r="BL22" s="3" t="str">
        <f t="shared" ref="BL22:BM22" si="15">BL12</f>
        <v>Jaipur</v>
      </c>
      <c r="BM22" s="3">
        <f t="shared" si="15"/>
        <v>71</v>
      </c>
    </row>
    <row r="23" spans="3:65" x14ac:dyDescent="0.3">
      <c r="C23" t="s">
        <v>29</v>
      </c>
      <c r="D23" s="2">
        <v>10</v>
      </c>
      <c r="G23" s="3" t="str">
        <f t="shared" si="1"/>
        <v>Ayush suthar</v>
      </c>
      <c r="H23" s="3">
        <f t="shared" si="2"/>
        <v>10</v>
      </c>
      <c r="I23" s="4">
        <f t="shared" si="3"/>
        <v>8.8965517241379306</v>
      </c>
      <c r="J23" s="3">
        <f t="shared" si="4"/>
        <v>10</v>
      </c>
      <c r="AK23" t="s">
        <v>71</v>
      </c>
      <c r="AL23" s="2">
        <v>13</v>
      </c>
      <c r="AN23" s="3" t="str">
        <f t="shared" si="6"/>
        <v>Navneet Kumar Dubey</v>
      </c>
      <c r="AO23" s="3">
        <f t="shared" si="7"/>
        <v>13</v>
      </c>
      <c r="AP23" s="4">
        <f t="shared" si="8"/>
        <v>10.164556962025317</v>
      </c>
      <c r="AQ23">
        <f t="shared" si="9"/>
        <v>13</v>
      </c>
      <c r="AX23" t="s">
        <v>203</v>
      </c>
      <c r="AY23" s="2">
        <v>2</v>
      </c>
    </row>
    <row r="24" spans="3:65" x14ac:dyDescent="0.3">
      <c r="C24" t="s">
        <v>54</v>
      </c>
      <c r="D24" s="2">
        <v>10</v>
      </c>
      <c r="G24" s="3" t="str">
        <f t="shared" si="1"/>
        <v>Krishna Saini</v>
      </c>
      <c r="H24" s="3">
        <f t="shared" si="2"/>
        <v>10</v>
      </c>
      <c r="I24" s="4">
        <f t="shared" si="3"/>
        <v>8.8965517241379306</v>
      </c>
      <c r="J24" s="3">
        <f t="shared" si="4"/>
        <v>10</v>
      </c>
      <c r="AK24" t="s">
        <v>87</v>
      </c>
      <c r="AL24" s="2">
        <v>12</v>
      </c>
      <c r="AN24" s="3" t="str">
        <f t="shared" si="6"/>
        <v>Prerit Sharma</v>
      </c>
      <c r="AO24" s="3">
        <f t="shared" si="7"/>
        <v>12</v>
      </c>
      <c r="AP24" s="4">
        <f t="shared" si="8"/>
        <v>10.164556962025317</v>
      </c>
      <c r="AQ24">
        <f t="shared" si="9"/>
        <v>12</v>
      </c>
      <c r="AX24" t="s">
        <v>204</v>
      </c>
      <c r="AY24" s="2">
        <v>2</v>
      </c>
    </row>
    <row r="25" spans="3:65" x14ac:dyDescent="0.3">
      <c r="C25" t="s">
        <v>114</v>
      </c>
      <c r="D25" s="2">
        <v>10</v>
      </c>
      <c r="G25" s="3" t="str">
        <f t="shared" si="1"/>
        <v>Shivani Jadaun</v>
      </c>
      <c r="H25" s="3">
        <f t="shared" si="2"/>
        <v>10</v>
      </c>
      <c r="I25" s="4">
        <f t="shared" si="3"/>
        <v>8.8965517241379306</v>
      </c>
      <c r="J25" s="3">
        <f t="shared" si="4"/>
        <v>10</v>
      </c>
      <c r="M25" s="5" t="s">
        <v>190</v>
      </c>
      <c r="N25" s="18">
        <f>COUNT(J3:J41)/COUNT(H3:H100)</f>
        <v>0.39795918367346939</v>
      </c>
      <c r="AK25" t="s">
        <v>65</v>
      </c>
      <c r="AL25" s="2">
        <v>12</v>
      </c>
      <c r="AN25" s="3" t="str">
        <f t="shared" si="6"/>
        <v>MATURI YASASWINI</v>
      </c>
      <c r="AO25" s="3">
        <f t="shared" si="7"/>
        <v>12</v>
      </c>
      <c r="AP25" s="4">
        <f t="shared" si="8"/>
        <v>10.164556962025317</v>
      </c>
      <c r="AQ25">
        <f t="shared" si="9"/>
        <v>12</v>
      </c>
      <c r="AX25" t="s">
        <v>205</v>
      </c>
      <c r="AY25" s="2">
        <v>1</v>
      </c>
    </row>
    <row r="26" spans="3:65" x14ac:dyDescent="0.3">
      <c r="C26" t="s">
        <v>59</v>
      </c>
      <c r="D26" s="2">
        <v>10</v>
      </c>
      <c r="G26" s="3" t="str">
        <f t="shared" si="1"/>
        <v>Lovish Dak</v>
      </c>
      <c r="H26" s="3">
        <f t="shared" si="2"/>
        <v>10</v>
      </c>
      <c r="I26" s="4">
        <f t="shared" si="3"/>
        <v>8.8965517241379306</v>
      </c>
      <c r="J26" s="3">
        <f t="shared" si="4"/>
        <v>10</v>
      </c>
      <c r="AK26" t="s">
        <v>132</v>
      </c>
      <c r="AL26" s="2">
        <v>12</v>
      </c>
      <c r="AN26" s="3" t="str">
        <f t="shared" si="6"/>
        <v>Vansh Mathur</v>
      </c>
      <c r="AO26" s="3">
        <f t="shared" si="7"/>
        <v>12</v>
      </c>
      <c r="AP26" s="4">
        <f t="shared" si="8"/>
        <v>10.164556962025317</v>
      </c>
      <c r="AQ26">
        <f t="shared" si="9"/>
        <v>12</v>
      </c>
      <c r="AX26" t="s">
        <v>206</v>
      </c>
      <c r="AY26" s="2">
        <v>1</v>
      </c>
    </row>
    <row r="27" spans="3:65" x14ac:dyDescent="0.3">
      <c r="C27" t="s">
        <v>128</v>
      </c>
      <c r="D27" s="2">
        <v>10</v>
      </c>
      <c r="G27" s="3" t="str">
        <f t="shared" si="1"/>
        <v>Tushar Choudhary</v>
      </c>
      <c r="H27" s="3">
        <f t="shared" si="2"/>
        <v>10</v>
      </c>
      <c r="I27" s="4">
        <f t="shared" si="3"/>
        <v>8.8965517241379306</v>
      </c>
      <c r="J27" s="3">
        <f t="shared" si="4"/>
        <v>10</v>
      </c>
      <c r="M27" t="str">
        <f xml:space="preserve"> N25 &amp; ""</f>
        <v>0.397959183673469</v>
      </c>
      <c r="AK27" t="s">
        <v>21</v>
      </c>
      <c r="AL27" s="2">
        <v>12</v>
      </c>
      <c r="AN27" s="3" t="str">
        <f t="shared" si="6"/>
        <v>Arpan Banerjee</v>
      </c>
      <c r="AO27" s="3">
        <f t="shared" si="7"/>
        <v>12</v>
      </c>
      <c r="AP27" s="4">
        <f t="shared" si="8"/>
        <v>10.164556962025317</v>
      </c>
      <c r="AQ27">
        <f t="shared" si="9"/>
        <v>12</v>
      </c>
      <c r="AX27" t="s">
        <v>207</v>
      </c>
      <c r="AY27" s="2">
        <v>1</v>
      </c>
    </row>
    <row r="28" spans="3:65" x14ac:dyDescent="0.3">
      <c r="C28" t="s">
        <v>4</v>
      </c>
      <c r="D28" s="2">
        <v>10</v>
      </c>
      <c r="G28" s="3" t="str">
        <f t="shared" si="1"/>
        <v>Aditya Singh Shekhawat</v>
      </c>
      <c r="H28" s="3">
        <f t="shared" si="2"/>
        <v>10</v>
      </c>
      <c r="I28" s="4">
        <f t="shared" si="3"/>
        <v>8.8965517241379306</v>
      </c>
      <c r="J28" s="3">
        <f t="shared" si="4"/>
        <v>10</v>
      </c>
      <c r="AK28" t="s">
        <v>2</v>
      </c>
      <c r="AL28" s="2">
        <v>12</v>
      </c>
      <c r="AN28" s="3" t="str">
        <f t="shared" si="6"/>
        <v>Abhay Kumar Singh</v>
      </c>
      <c r="AO28" s="3">
        <f t="shared" si="7"/>
        <v>12</v>
      </c>
      <c r="AP28" s="4">
        <f t="shared" si="8"/>
        <v>10.164556962025317</v>
      </c>
      <c r="AQ28">
        <f t="shared" si="9"/>
        <v>12</v>
      </c>
      <c r="AX28" t="s">
        <v>208</v>
      </c>
      <c r="AY28" s="2">
        <v>1</v>
      </c>
    </row>
    <row r="29" spans="3:65" x14ac:dyDescent="0.3">
      <c r="C29" t="s">
        <v>137</v>
      </c>
      <c r="D29" s="2">
        <v>10</v>
      </c>
      <c r="G29" s="3" t="str">
        <f t="shared" si="1"/>
        <v>Yash Jain</v>
      </c>
      <c r="H29" s="3">
        <f t="shared" si="2"/>
        <v>10</v>
      </c>
      <c r="I29" s="4">
        <f t="shared" si="3"/>
        <v>8.8965517241379306</v>
      </c>
      <c r="J29" s="3">
        <f t="shared" si="4"/>
        <v>10</v>
      </c>
      <c r="AK29" t="s">
        <v>5</v>
      </c>
      <c r="AL29" s="2">
        <v>12</v>
      </c>
      <c r="AN29" s="3" t="str">
        <f t="shared" si="6"/>
        <v>Aditya Singhal</v>
      </c>
      <c r="AO29" s="3">
        <f t="shared" si="7"/>
        <v>12</v>
      </c>
      <c r="AP29" s="4">
        <f t="shared" si="8"/>
        <v>10.164556962025317</v>
      </c>
      <c r="AQ29">
        <f t="shared" si="9"/>
        <v>12</v>
      </c>
      <c r="AX29" t="s">
        <v>209</v>
      </c>
      <c r="AY29" s="2">
        <v>1</v>
      </c>
    </row>
    <row r="30" spans="3:65" x14ac:dyDescent="0.3">
      <c r="C30" t="s">
        <v>25</v>
      </c>
      <c r="D30" s="2">
        <v>10</v>
      </c>
      <c r="G30" s="3" t="str">
        <f t="shared" si="1"/>
        <v>Ashutosh Verma</v>
      </c>
      <c r="H30" s="3">
        <f t="shared" si="2"/>
        <v>10</v>
      </c>
      <c r="I30" s="4">
        <f t="shared" si="3"/>
        <v>8.8965517241379306</v>
      </c>
      <c r="J30" s="3">
        <f t="shared" si="4"/>
        <v>10</v>
      </c>
      <c r="AK30" t="s">
        <v>89</v>
      </c>
      <c r="AL30" s="2">
        <v>12</v>
      </c>
      <c r="AN30" s="3" t="str">
        <f t="shared" si="6"/>
        <v>Purvi Choure</v>
      </c>
      <c r="AO30" s="3">
        <f t="shared" si="7"/>
        <v>12</v>
      </c>
      <c r="AP30" s="4">
        <f t="shared" si="8"/>
        <v>10.164556962025317</v>
      </c>
      <c r="AQ30">
        <f t="shared" si="9"/>
        <v>12</v>
      </c>
      <c r="AS30" s="17">
        <f>COUNT(AQ11:AQ46)/COUNT(AO11:AO88)</f>
        <v>0.46153846153846156</v>
      </c>
      <c r="AX30" t="s">
        <v>210</v>
      </c>
      <c r="AY30" s="2">
        <v>1</v>
      </c>
    </row>
    <row r="31" spans="3:65" ht="15.6" x14ac:dyDescent="0.3">
      <c r="C31" t="s">
        <v>39</v>
      </c>
      <c r="D31" s="2">
        <v>10</v>
      </c>
      <c r="G31" s="3" t="str">
        <f t="shared" si="1"/>
        <v>Divyangan</v>
      </c>
      <c r="H31" s="3">
        <f t="shared" si="2"/>
        <v>10</v>
      </c>
      <c r="I31" s="4">
        <f t="shared" si="3"/>
        <v>8.8965517241379306</v>
      </c>
      <c r="J31" s="3">
        <f t="shared" si="4"/>
        <v>10</v>
      </c>
      <c r="N31" s="19" t="s">
        <v>191</v>
      </c>
      <c r="AK31" t="s">
        <v>7</v>
      </c>
      <c r="AL31" s="2">
        <v>12</v>
      </c>
      <c r="AN31" s="3" t="str">
        <f t="shared" si="6"/>
        <v>Ajay Puri</v>
      </c>
      <c r="AO31" s="3">
        <f t="shared" si="7"/>
        <v>12</v>
      </c>
      <c r="AP31" s="4">
        <f t="shared" si="8"/>
        <v>10.164556962025317</v>
      </c>
      <c r="AQ31">
        <f t="shared" si="9"/>
        <v>12</v>
      </c>
      <c r="AX31" t="s">
        <v>211</v>
      </c>
      <c r="AY31" s="2">
        <v>1</v>
      </c>
    </row>
    <row r="32" spans="3:65" x14ac:dyDescent="0.3">
      <c r="C32" t="s">
        <v>121</v>
      </c>
      <c r="D32" s="2">
        <v>9</v>
      </c>
      <c r="G32" s="3" t="str">
        <f t="shared" si="1"/>
        <v>Sourabh Thanvi</v>
      </c>
      <c r="H32" s="3">
        <f t="shared" si="2"/>
        <v>9</v>
      </c>
      <c r="I32" s="4">
        <f t="shared" si="3"/>
        <v>8.8965517241379306</v>
      </c>
      <c r="J32" s="3">
        <f t="shared" si="4"/>
        <v>9</v>
      </c>
      <c r="AK32" t="s">
        <v>137</v>
      </c>
      <c r="AL32" s="2">
        <v>12</v>
      </c>
      <c r="AN32" s="3" t="str">
        <f t="shared" si="6"/>
        <v>Yash Jain</v>
      </c>
      <c r="AO32" s="3">
        <f t="shared" si="7"/>
        <v>12</v>
      </c>
      <c r="AP32" s="4">
        <f t="shared" si="8"/>
        <v>10.164556962025317</v>
      </c>
      <c r="AQ32">
        <f t="shared" si="9"/>
        <v>12</v>
      </c>
      <c r="AX32" t="s">
        <v>212</v>
      </c>
      <c r="AY32" s="2">
        <v>1</v>
      </c>
    </row>
    <row r="33" spans="3:51" x14ac:dyDescent="0.3">
      <c r="C33" t="s">
        <v>51</v>
      </c>
      <c r="D33" s="2">
        <v>9</v>
      </c>
      <c r="G33" s="3" t="str">
        <f t="shared" si="1"/>
        <v>Khushi Jasuja</v>
      </c>
      <c r="H33" s="3">
        <f t="shared" si="2"/>
        <v>9</v>
      </c>
      <c r="I33" s="4">
        <f t="shared" si="3"/>
        <v>8.8965517241379306</v>
      </c>
      <c r="J33" s="3">
        <f t="shared" si="4"/>
        <v>9</v>
      </c>
      <c r="AK33" t="s">
        <v>60</v>
      </c>
      <c r="AL33" s="2">
        <v>12</v>
      </c>
      <c r="AN33" s="3" t="str">
        <f t="shared" si="6"/>
        <v>Madhur Gupta</v>
      </c>
      <c r="AO33" s="3">
        <f t="shared" si="7"/>
        <v>12</v>
      </c>
      <c r="AP33" s="4">
        <f t="shared" si="8"/>
        <v>10.164556962025317</v>
      </c>
      <c r="AQ33">
        <f t="shared" si="9"/>
        <v>12</v>
      </c>
      <c r="AX33" t="s">
        <v>213</v>
      </c>
      <c r="AY33" s="2">
        <v>1</v>
      </c>
    </row>
    <row r="34" spans="3:51" x14ac:dyDescent="0.3">
      <c r="C34" t="s">
        <v>88</v>
      </c>
      <c r="D34" s="2">
        <v>9</v>
      </c>
      <c r="G34" s="3" t="str">
        <f t="shared" si="1"/>
        <v>Prit Anand</v>
      </c>
      <c r="H34" s="3">
        <f t="shared" si="2"/>
        <v>9</v>
      </c>
      <c r="I34" s="4">
        <f t="shared" si="3"/>
        <v>8.8965517241379306</v>
      </c>
      <c r="J34" s="3">
        <f t="shared" si="4"/>
        <v>9</v>
      </c>
      <c r="AK34" t="s">
        <v>112</v>
      </c>
      <c r="AL34" s="2">
        <v>11</v>
      </c>
      <c r="AN34" s="3" t="str">
        <f t="shared" si="6"/>
        <v>shashank sharma</v>
      </c>
      <c r="AO34" s="3">
        <f t="shared" si="7"/>
        <v>11</v>
      </c>
      <c r="AP34" s="4">
        <f t="shared" si="8"/>
        <v>10.164556962025317</v>
      </c>
      <c r="AQ34">
        <f t="shared" si="9"/>
        <v>11</v>
      </c>
      <c r="AX34" t="s">
        <v>214</v>
      </c>
      <c r="AY34" s="2">
        <v>1</v>
      </c>
    </row>
    <row r="35" spans="3:51" x14ac:dyDescent="0.3">
      <c r="C35" t="s">
        <v>13</v>
      </c>
      <c r="D35" s="2">
        <v>9</v>
      </c>
      <c r="G35" s="3" t="str">
        <f t="shared" ref="G35:G66" si="16">C35</f>
        <v>Aman Soni</v>
      </c>
      <c r="H35" s="3">
        <f t="shared" ref="H35:H66" si="17">D35</f>
        <v>9</v>
      </c>
      <c r="I35" s="4">
        <f t="shared" ref="I35:I66" si="18">AVERAGE($H$3:$H$147)</f>
        <v>8.8965517241379306</v>
      </c>
      <c r="J35" s="3">
        <f t="shared" ref="J35:J66" si="19">IF(H35&gt;I35,H35,"")</f>
        <v>9</v>
      </c>
      <c r="AK35" t="s">
        <v>59</v>
      </c>
      <c r="AL35" s="2">
        <v>11</v>
      </c>
      <c r="AN35" s="3" t="str">
        <f t="shared" si="6"/>
        <v>Lovish Dak</v>
      </c>
      <c r="AO35" s="3">
        <f t="shared" si="7"/>
        <v>11</v>
      </c>
      <c r="AP35" s="4">
        <f t="shared" si="8"/>
        <v>10.164556962025317</v>
      </c>
      <c r="AQ35">
        <f t="shared" si="9"/>
        <v>11</v>
      </c>
      <c r="AX35" t="s">
        <v>215</v>
      </c>
      <c r="AY35" s="2">
        <v>1</v>
      </c>
    </row>
    <row r="36" spans="3:51" x14ac:dyDescent="0.3">
      <c r="C36" t="s">
        <v>78</v>
      </c>
      <c r="D36" s="2">
        <v>9</v>
      </c>
      <c r="G36" s="3" t="str">
        <f t="shared" si="16"/>
        <v>Parul Meena</v>
      </c>
      <c r="H36" s="3">
        <f t="shared" si="17"/>
        <v>9</v>
      </c>
      <c r="I36" s="4">
        <f t="shared" si="18"/>
        <v>8.8965517241379306</v>
      </c>
      <c r="J36" s="3">
        <f t="shared" si="19"/>
        <v>9</v>
      </c>
      <c r="AK36" t="s">
        <v>121</v>
      </c>
      <c r="AL36" s="2">
        <v>11</v>
      </c>
      <c r="AN36" s="3" t="str">
        <f t="shared" si="6"/>
        <v>Sourabh Thanvi</v>
      </c>
      <c r="AO36" s="3">
        <f t="shared" si="7"/>
        <v>11</v>
      </c>
      <c r="AP36" s="4">
        <f t="shared" si="8"/>
        <v>10.164556962025317</v>
      </c>
      <c r="AQ36">
        <f t="shared" si="9"/>
        <v>11</v>
      </c>
      <c r="AX36" t="s">
        <v>216</v>
      </c>
      <c r="AY36" s="2">
        <v>1</v>
      </c>
    </row>
    <row r="37" spans="3:51" x14ac:dyDescent="0.3">
      <c r="C37" t="s">
        <v>20</v>
      </c>
      <c r="D37" s="2">
        <v>9</v>
      </c>
      <c r="G37" s="3" t="str">
        <f t="shared" si="16"/>
        <v>Arhaan Khan</v>
      </c>
      <c r="H37" s="3">
        <f t="shared" si="17"/>
        <v>9</v>
      </c>
      <c r="I37" s="4">
        <f t="shared" si="18"/>
        <v>8.8965517241379306</v>
      </c>
      <c r="J37" s="3">
        <f t="shared" si="19"/>
        <v>9</v>
      </c>
      <c r="AK37" t="s">
        <v>18</v>
      </c>
      <c r="AL37" s="2">
        <v>11</v>
      </c>
      <c r="AN37" s="3" t="str">
        <f t="shared" si="6"/>
        <v>Anmol Vijayvargiya</v>
      </c>
      <c r="AO37" s="3">
        <f t="shared" si="7"/>
        <v>11</v>
      </c>
      <c r="AP37" s="4">
        <f t="shared" si="8"/>
        <v>10.164556962025317</v>
      </c>
      <c r="AQ37">
        <f t="shared" si="9"/>
        <v>11</v>
      </c>
      <c r="AS37" s="20" t="s">
        <v>193</v>
      </c>
      <c r="AX37" t="s">
        <v>217</v>
      </c>
      <c r="AY37" s="2">
        <v>1</v>
      </c>
    </row>
    <row r="38" spans="3:51" x14ac:dyDescent="0.3">
      <c r="C38" t="s">
        <v>87</v>
      </c>
      <c r="D38" s="2">
        <v>9</v>
      </c>
      <c r="G38" s="3" t="str">
        <f t="shared" si="16"/>
        <v>Prerit Sharma</v>
      </c>
      <c r="H38" s="3">
        <f t="shared" si="17"/>
        <v>9</v>
      </c>
      <c r="I38" s="4">
        <f t="shared" si="18"/>
        <v>8.8965517241379306</v>
      </c>
      <c r="J38" s="3">
        <f t="shared" si="19"/>
        <v>9</v>
      </c>
      <c r="AK38" t="s">
        <v>98</v>
      </c>
      <c r="AL38" s="2">
        <v>11</v>
      </c>
      <c r="AN38" s="3" t="str">
        <f t="shared" si="6"/>
        <v>RONAK AGAL</v>
      </c>
      <c r="AO38" s="3">
        <f t="shared" si="7"/>
        <v>11</v>
      </c>
      <c r="AP38" s="4">
        <f t="shared" si="8"/>
        <v>10.164556962025317</v>
      </c>
      <c r="AQ38">
        <f t="shared" si="9"/>
        <v>11</v>
      </c>
      <c r="AX38" t="s">
        <v>218</v>
      </c>
      <c r="AY38" s="2">
        <v>1</v>
      </c>
    </row>
    <row r="39" spans="3:51" x14ac:dyDescent="0.3">
      <c r="C39" t="s">
        <v>34</v>
      </c>
      <c r="D39" s="2">
        <v>9</v>
      </c>
      <c r="G39" s="3" t="str">
        <f t="shared" si="16"/>
        <v>Devendra Singh</v>
      </c>
      <c r="H39" s="3">
        <f t="shared" si="17"/>
        <v>9</v>
      </c>
      <c r="I39" s="4">
        <f t="shared" si="18"/>
        <v>8.8965517241379306</v>
      </c>
      <c r="J39" s="3">
        <f t="shared" si="19"/>
        <v>9</v>
      </c>
      <c r="AK39" t="s">
        <v>35</v>
      </c>
      <c r="AL39" s="2">
        <v>11</v>
      </c>
      <c r="AN39" s="3" t="str">
        <f t="shared" si="6"/>
        <v>Dhruv Vyas</v>
      </c>
      <c r="AO39" s="3">
        <f t="shared" si="7"/>
        <v>11</v>
      </c>
      <c r="AP39" s="4">
        <f t="shared" si="8"/>
        <v>10.164556962025317</v>
      </c>
      <c r="AQ39">
        <f t="shared" si="9"/>
        <v>11</v>
      </c>
      <c r="AX39" t="s">
        <v>219</v>
      </c>
      <c r="AY39" s="2">
        <v>1</v>
      </c>
    </row>
    <row r="40" spans="3:51" x14ac:dyDescent="0.3">
      <c r="C40" t="s">
        <v>63</v>
      </c>
      <c r="D40" s="2">
        <v>9</v>
      </c>
      <c r="G40" s="3" t="str">
        <f t="shared" si="16"/>
        <v>Manish khatod</v>
      </c>
      <c r="H40" s="3">
        <f t="shared" si="17"/>
        <v>9</v>
      </c>
      <c r="I40" s="4">
        <f t="shared" si="18"/>
        <v>8.8965517241379306</v>
      </c>
      <c r="J40" s="3">
        <f t="shared" si="19"/>
        <v>9</v>
      </c>
      <c r="AK40" t="s">
        <v>117</v>
      </c>
      <c r="AL40" s="2">
        <v>11</v>
      </c>
      <c r="AN40" s="3" t="str">
        <f t="shared" si="6"/>
        <v>Shubhansh garg</v>
      </c>
      <c r="AO40" s="3">
        <f t="shared" si="7"/>
        <v>11</v>
      </c>
      <c r="AP40" s="4">
        <f t="shared" si="8"/>
        <v>10.164556962025317</v>
      </c>
      <c r="AQ40">
        <f t="shared" si="9"/>
        <v>11</v>
      </c>
      <c r="AX40" t="s">
        <v>220</v>
      </c>
      <c r="AY40" s="2">
        <v>1</v>
      </c>
    </row>
    <row r="41" spans="3:51" x14ac:dyDescent="0.3">
      <c r="C41" t="s">
        <v>141</v>
      </c>
      <c r="D41" s="2">
        <v>9</v>
      </c>
      <c r="G41" s="3" t="str">
        <f t="shared" si="16"/>
        <v>Yuvraj Gupta</v>
      </c>
      <c r="H41" s="3">
        <f t="shared" si="17"/>
        <v>9</v>
      </c>
      <c r="I41" s="4">
        <f t="shared" si="18"/>
        <v>8.8965517241379306</v>
      </c>
      <c r="J41" s="3">
        <f t="shared" si="19"/>
        <v>9</v>
      </c>
      <c r="AK41" t="s">
        <v>79</v>
      </c>
      <c r="AL41" s="2">
        <v>11</v>
      </c>
      <c r="AN41" s="3" t="str">
        <f t="shared" ref="AN41:AN72" si="20">AK41</f>
        <v>Piyush kumawat</v>
      </c>
      <c r="AO41" s="3">
        <f t="shared" ref="AO41:AO72" si="21">AL41</f>
        <v>11</v>
      </c>
      <c r="AP41" s="4">
        <f t="shared" si="8"/>
        <v>10.164556962025317</v>
      </c>
      <c r="AQ41">
        <f t="shared" si="9"/>
        <v>11</v>
      </c>
      <c r="AX41" t="s">
        <v>221</v>
      </c>
      <c r="AY41" s="2">
        <v>1</v>
      </c>
    </row>
    <row r="42" spans="3:51" x14ac:dyDescent="0.3">
      <c r="C42" t="s">
        <v>37</v>
      </c>
      <c r="D42" s="2">
        <v>8</v>
      </c>
      <c r="G42" s="3" t="str">
        <f t="shared" si="16"/>
        <v>Dipansh</v>
      </c>
      <c r="H42" s="3">
        <f t="shared" si="17"/>
        <v>8</v>
      </c>
      <c r="I42" s="4">
        <f t="shared" si="18"/>
        <v>8.8965517241379306</v>
      </c>
      <c r="J42" s="3" t="str">
        <f t="shared" si="19"/>
        <v/>
      </c>
      <c r="AK42" t="s">
        <v>125</v>
      </c>
      <c r="AL42" s="2">
        <v>11</v>
      </c>
      <c r="AN42" s="3" t="str">
        <f t="shared" si="20"/>
        <v>TANMAY JAIN</v>
      </c>
      <c r="AO42" s="3">
        <f t="shared" si="21"/>
        <v>11</v>
      </c>
      <c r="AP42" s="4">
        <f t="shared" ref="AP42:AP73" si="22">$AS$6</f>
        <v>10.164556962025317</v>
      </c>
      <c r="AQ42">
        <f t="shared" ref="AQ42:AQ73" si="23">IF(AO42&gt;AP42,AO42,"")</f>
        <v>11</v>
      </c>
      <c r="AX42" t="s">
        <v>222</v>
      </c>
      <c r="AY42" s="2">
        <v>1</v>
      </c>
    </row>
    <row r="43" spans="3:51" x14ac:dyDescent="0.3">
      <c r="C43" t="s">
        <v>122</v>
      </c>
      <c r="D43" s="2">
        <v>8</v>
      </c>
      <c r="G43" s="3" t="str">
        <f t="shared" si="16"/>
        <v>Sparsh Garg</v>
      </c>
      <c r="H43" s="3">
        <f t="shared" si="17"/>
        <v>8</v>
      </c>
      <c r="I43" s="4">
        <f t="shared" si="18"/>
        <v>8.8965517241379306</v>
      </c>
      <c r="J43" s="3" t="str">
        <f t="shared" si="19"/>
        <v/>
      </c>
      <c r="AK43" t="s">
        <v>44</v>
      </c>
      <c r="AL43" s="2">
        <v>11</v>
      </c>
      <c r="AN43" s="3" t="str">
        <f t="shared" si="20"/>
        <v>Hrishikesh Tukaram Patil</v>
      </c>
      <c r="AO43" s="3">
        <f t="shared" si="21"/>
        <v>11</v>
      </c>
      <c r="AP43" s="4">
        <f t="shared" si="22"/>
        <v>10.164556962025317</v>
      </c>
      <c r="AQ43">
        <f t="shared" si="23"/>
        <v>11</v>
      </c>
      <c r="AX43" t="s">
        <v>223</v>
      </c>
      <c r="AY43" s="2">
        <v>1</v>
      </c>
    </row>
    <row r="44" spans="3:51" x14ac:dyDescent="0.3">
      <c r="C44" t="s">
        <v>93</v>
      </c>
      <c r="D44" s="2">
        <v>8</v>
      </c>
      <c r="G44" s="3" t="str">
        <f t="shared" si="16"/>
        <v>Raghav Pareek</v>
      </c>
      <c r="H44" s="3">
        <f t="shared" si="17"/>
        <v>8</v>
      </c>
      <c r="I44" s="4">
        <f t="shared" si="18"/>
        <v>8.8965517241379306</v>
      </c>
      <c r="J44" s="3" t="str">
        <f t="shared" si="19"/>
        <v/>
      </c>
      <c r="AK44" t="s">
        <v>4</v>
      </c>
      <c r="AL44" s="2">
        <v>11</v>
      </c>
      <c r="AN44" s="3" t="str">
        <f t="shared" si="20"/>
        <v>Aditya Singh Shekhawat</v>
      </c>
      <c r="AO44" s="3">
        <f t="shared" si="21"/>
        <v>11</v>
      </c>
      <c r="AP44" s="4">
        <f t="shared" si="22"/>
        <v>10.164556962025317</v>
      </c>
      <c r="AQ44">
        <f t="shared" si="23"/>
        <v>11</v>
      </c>
      <c r="AX44" t="s">
        <v>224</v>
      </c>
      <c r="AY44" s="2">
        <v>1</v>
      </c>
    </row>
    <row r="45" spans="3:51" x14ac:dyDescent="0.3">
      <c r="C45" t="s">
        <v>50</v>
      </c>
      <c r="D45" s="2">
        <v>8</v>
      </c>
      <c r="G45" s="3" t="str">
        <f t="shared" si="16"/>
        <v>Khushi</v>
      </c>
      <c r="H45" s="3">
        <f t="shared" si="17"/>
        <v>8</v>
      </c>
      <c r="I45" s="4">
        <f t="shared" si="18"/>
        <v>8.8965517241379306</v>
      </c>
      <c r="J45" s="3" t="str">
        <f t="shared" si="19"/>
        <v/>
      </c>
      <c r="O45">
        <v>1</v>
      </c>
      <c r="P45">
        <f>LARGE($J$3:$J$41,O45)</f>
        <v>18</v>
      </c>
      <c r="AK45" t="s">
        <v>16</v>
      </c>
      <c r="AL45" s="2">
        <v>11</v>
      </c>
      <c r="AN45" s="3" t="str">
        <f t="shared" si="20"/>
        <v>Anany Bansal</v>
      </c>
      <c r="AO45" s="3">
        <f t="shared" si="21"/>
        <v>11</v>
      </c>
      <c r="AP45" s="4">
        <f t="shared" si="22"/>
        <v>10.164556962025317</v>
      </c>
      <c r="AQ45">
        <f t="shared" si="23"/>
        <v>11</v>
      </c>
      <c r="AX45" t="s">
        <v>225</v>
      </c>
      <c r="AY45" s="2">
        <v>1</v>
      </c>
    </row>
    <row r="46" spans="3:51" x14ac:dyDescent="0.3">
      <c r="C46" t="s">
        <v>7</v>
      </c>
      <c r="D46" s="2">
        <v>8</v>
      </c>
      <c r="G46" s="3" t="str">
        <f t="shared" si="16"/>
        <v>Ajay Puri</v>
      </c>
      <c r="H46" s="3">
        <f t="shared" si="17"/>
        <v>8</v>
      </c>
      <c r="I46" s="4">
        <f t="shared" si="18"/>
        <v>8.8965517241379306</v>
      </c>
      <c r="J46" s="3" t="str">
        <f t="shared" si="19"/>
        <v/>
      </c>
      <c r="O46">
        <v>2</v>
      </c>
      <c r="P46">
        <f>LARGE($J$3:$J$41,O46)</f>
        <v>11</v>
      </c>
      <c r="AK46" t="s">
        <v>14</v>
      </c>
      <c r="AL46" s="2">
        <v>11</v>
      </c>
      <c r="AN46" s="3" t="str">
        <f t="shared" si="20"/>
        <v>AMISHA NAGIYA</v>
      </c>
      <c r="AO46" s="3">
        <f t="shared" si="21"/>
        <v>11</v>
      </c>
      <c r="AP46" s="4">
        <f t="shared" si="22"/>
        <v>10.164556962025317</v>
      </c>
      <c r="AQ46">
        <f t="shared" si="23"/>
        <v>11</v>
      </c>
      <c r="AX46" t="s">
        <v>226</v>
      </c>
      <c r="AY46" s="2">
        <v>1</v>
      </c>
    </row>
    <row r="47" spans="3:51" x14ac:dyDescent="0.3">
      <c r="C47" t="s">
        <v>116</v>
      </c>
      <c r="D47" s="2">
        <v>8</v>
      </c>
      <c r="G47" s="3" t="str">
        <f t="shared" si="16"/>
        <v>Shubh Rathore</v>
      </c>
      <c r="H47" s="3">
        <f t="shared" si="17"/>
        <v>8</v>
      </c>
      <c r="I47" s="4">
        <f t="shared" si="18"/>
        <v>8.8965517241379306</v>
      </c>
      <c r="J47" s="3" t="str">
        <f t="shared" si="19"/>
        <v/>
      </c>
      <c r="O47">
        <v>3</v>
      </c>
      <c r="P47">
        <f t="shared" ref="P47:P49" si="24">LARGE($J$3:$J$41,O47)</f>
        <v>11</v>
      </c>
      <c r="AK47" t="s">
        <v>135</v>
      </c>
      <c r="AL47" s="2">
        <v>10</v>
      </c>
      <c r="AN47" s="3" t="str">
        <f t="shared" si="20"/>
        <v>Vishal Chaulagain Khatri</v>
      </c>
      <c r="AO47" s="3">
        <f t="shared" si="21"/>
        <v>10</v>
      </c>
      <c r="AP47" s="4">
        <f t="shared" si="22"/>
        <v>10.164556962025317</v>
      </c>
      <c r="AQ47" t="str">
        <f t="shared" si="23"/>
        <v/>
      </c>
      <c r="AX47" t="s">
        <v>227</v>
      </c>
      <c r="AY47" s="2">
        <v>1</v>
      </c>
    </row>
    <row r="48" spans="3:51" x14ac:dyDescent="0.3">
      <c r="C48" t="s">
        <v>94</v>
      </c>
      <c r="D48" s="2">
        <v>8</v>
      </c>
      <c r="G48" s="3" t="str">
        <f t="shared" si="16"/>
        <v>Rahul Joshi</v>
      </c>
      <c r="H48" s="3">
        <f t="shared" si="17"/>
        <v>8</v>
      </c>
      <c r="I48" s="4">
        <f t="shared" si="18"/>
        <v>8.8965517241379306</v>
      </c>
      <c r="J48" s="3" t="str">
        <f t="shared" si="19"/>
        <v/>
      </c>
      <c r="O48">
        <v>4</v>
      </c>
      <c r="P48">
        <f>LARGE($J$3:$J$41,O48)</f>
        <v>11</v>
      </c>
      <c r="AK48" t="s">
        <v>26</v>
      </c>
      <c r="AL48" s="2">
        <v>10</v>
      </c>
      <c r="AN48" s="3" t="str">
        <f t="shared" si="20"/>
        <v>Asif Ali Sherani</v>
      </c>
      <c r="AO48" s="3">
        <f t="shared" si="21"/>
        <v>10</v>
      </c>
      <c r="AP48" s="4">
        <f t="shared" si="22"/>
        <v>10.164556962025317</v>
      </c>
      <c r="AQ48" t="str">
        <f t="shared" si="23"/>
        <v/>
      </c>
      <c r="AX48" t="s">
        <v>228</v>
      </c>
      <c r="AY48" s="2">
        <v>1</v>
      </c>
    </row>
    <row r="49" spans="3:51" x14ac:dyDescent="0.3">
      <c r="C49" t="s">
        <v>71</v>
      </c>
      <c r="D49" s="2">
        <v>8</v>
      </c>
      <c r="G49" s="3" t="str">
        <f t="shared" si="16"/>
        <v>Navneet Kumar Dubey</v>
      </c>
      <c r="H49" s="3">
        <f t="shared" si="17"/>
        <v>8</v>
      </c>
      <c r="I49" s="4">
        <f t="shared" si="18"/>
        <v>8.8965517241379306</v>
      </c>
      <c r="J49" s="3" t="str">
        <f t="shared" si="19"/>
        <v/>
      </c>
      <c r="O49">
        <v>5</v>
      </c>
      <c r="P49">
        <f t="shared" si="24"/>
        <v>11</v>
      </c>
      <c r="AK49" t="s">
        <v>108</v>
      </c>
      <c r="AL49" s="2">
        <v>10</v>
      </c>
      <c r="AN49" s="3" t="str">
        <f t="shared" si="20"/>
        <v>Sarah Kumar Khandagale</v>
      </c>
      <c r="AO49" s="3">
        <f t="shared" si="21"/>
        <v>10</v>
      </c>
      <c r="AP49" s="4">
        <f t="shared" si="22"/>
        <v>10.164556962025317</v>
      </c>
      <c r="AQ49" t="str">
        <f t="shared" si="23"/>
        <v/>
      </c>
      <c r="AX49" t="s">
        <v>229</v>
      </c>
      <c r="AY49" s="2">
        <v>1</v>
      </c>
    </row>
    <row r="50" spans="3:51" x14ac:dyDescent="0.3">
      <c r="C50" t="s">
        <v>107</v>
      </c>
      <c r="D50" s="2">
        <v>7</v>
      </c>
      <c r="G50" s="3" t="str">
        <f t="shared" si="16"/>
        <v>Sanju Sarkar</v>
      </c>
      <c r="H50" s="3">
        <f t="shared" si="17"/>
        <v>7</v>
      </c>
      <c r="I50" s="4">
        <f t="shared" si="18"/>
        <v>8.8965517241379306</v>
      </c>
      <c r="J50" s="3" t="str">
        <f t="shared" si="19"/>
        <v/>
      </c>
      <c r="AK50" t="s">
        <v>23</v>
      </c>
      <c r="AL50" s="2">
        <v>10</v>
      </c>
      <c r="AN50" s="3" t="str">
        <f t="shared" si="20"/>
        <v>Aryan Goyal</v>
      </c>
      <c r="AO50" s="3">
        <f t="shared" si="21"/>
        <v>10</v>
      </c>
      <c r="AP50" s="4">
        <f t="shared" si="22"/>
        <v>10.164556962025317</v>
      </c>
      <c r="AQ50" t="str">
        <f t="shared" si="23"/>
        <v/>
      </c>
      <c r="AX50" t="s">
        <v>230</v>
      </c>
      <c r="AY50" s="2">
        <v>1</v>
      </c>
    </row>
    <row r="51" spans="3:51" x14ac:dyDescent="0.3">
      <c r="C51" t="s">
        <v>91</v>
      </c>
      <c r="D51" s="2">
        <v>7</v>
      </c>
      <c r="G51" s="3" t="str">
        <f t="shared" si="16"/>
        <v>Rabin Sunuwar</v>
      </c>
      <c r="H51" s="3">
        <f t="shared" si="17"/>
        <v>7</v>
      </c>
      <c r="I51" s="4">
        <f t="shared" si="18"/>
        <v>8.8965517241379306</v>
      </c>
      <c r="J51" s="3" t="str">
        <f t="shared" si="19"/>
        <v/>
      </c>
      <c r="AK51" t="s">
        <v>70</v>
      </c>
      <c r="AL51" s="2">
        <v>10</v>
      </c>
      <c r="AN51" s="3" t="str">
        <f t="shared" si="20"/>
        <v>Mohit Kumawat</v>
      </c>
      <c r="AO51" s="3">
        <f t="shared" si="21"/>
        <v>10</v>
      </c>
      <c r="AP51" s="4">
        <f t="shared" si="22"/>
        <v>10.164556962025317</v>
      </c>
      <c r="AQ51" t="str">
        <f t="shared" si="23"/>
        <v/>
      </c>
      <c r="AX51" t="s">
        <v>231</v>
      </c>
      <c r="AY51" s="2">
        <v>1</v>
      </c>
    </row>
    <row r="52" spans="3:51" x14ac:dyDescent="0.3">
      <c r="C52" t="s">
        <v>73</v>
      </c>
      <c r="D52" s="2">
        <v>7</v>
      </c>
      <c r="G52" s="3" t="str">
        <f t="shared" si="16"/>
        <v>Nilesh Vijay</v>
      </c>
      <c r="H52" s="3">
        <f t="shared" si="17"/>
        <v>7</v>
      </c>
      <c r="I52" s="4">
        <f t="shared" si="18"/>
        <v>8.8965517241379306</v>
      </c>
      <c r="J52" s="3" t="str">
        <f t="shared" si="19"/>
        <v/>
      </c>
      <c r="AK52" t="s">
        <v>93</v>
      </c>
      <c r="AL52" s="2">
        <v>10</v>
      </c>
      <c r="AN52" s="3" t="str">
        <f t="shared" si="20"/>
        <v>Raghav Pareek</v>
      </c>
      <c r="AO52" s="3">
        <f t="shared" si="21"/>
        <v>10</v>
      </c>
      <c r="AP52" s="4">
        <f t="shared" si="22"/>
        <v>10.164556962025317</v>
      </c>
      <c r="AQ52" t="str">
        <f t="shared" si="23"/>
        <v/>
      </c>
      <c r="AX52" t="s">
        <v>232</v>
      </c>
      <c r="AY52" s="2">
        <v>1</v>
      </c>
    </row>
    <row r="53" spans="3:51" x14ac:dyDescent="0.3">
      <c r="C53" t="s">
        <v>6</v>
      </c>
      <c r="D53" s="2">
        <v>7</v>
      </c>
      <c r="G53" s="3" t="str">
        <f t="shared" si="16"/>
        <v>Aishwarya Jaiswal</v>
      </c>
      <c r="H53" s="3">
        <f t="shared" si="17"/>
        <v>7</v>
      </c>
      <c r="I53" s="4">
        <f t="shared" si="18"/>
        <v>8.8965517241379306</v>
      </c>
      <c r="J53" s="3" t="str">
        <f t="shared" si="19"/>
        <v/>
      </c>
      <c r="AK53" t="s">
        <v>50</v>
      </c>
      <c r="AL53" s="2">
        <v>10</v>
      </c>
      <c r="AN53" s="3" t="str">
        <f t="shared" si="20"/>
        <v>Khushi</v>
      </c>
      <c r="AO53" s="3">
        <f t="shared" si="21"/>
        <v>10</v>
      </c>
      <c r="AP53" s="4">
        <f t="shared" si="22"/>
        <v>10.164556962025317</v>
      </c>
      <c r="AQ53" t="str">
        <f t="shared" si="23"/>
        <v/>
      </c>
      <c r="AX53" t="s">
        <v>233</v>
      </c>
      <c r="AY53" s="2">
        <v>1</v>
      </c>
    </row>
    <row r="54" spans="3:51" x14ac:dyDescent="0.3">
      <c r="C54" t="s">
        <v>140</v>
      </c>
      <c r="D54" s="2">
        <v>7</v>
      </c>
      <c r="G54" s="3" t="str">
        <f t="shared" si="16"/>
        <v>Yashika</v>
      </c>
      <c r="H54" s="3">
        <f t="shared" si="17"/>
        <v>7</v>
      </c>
      <c r="I54" s="4">
        <f t="shared" si="18"/>
        <v>8.8965517241379306</v>
      </c>
      <c r="J54" s="3" t="str">
        <f t="shared" si="19"/>
        <v/>
      </c>
      <c r="AK54" t="s">
        <v>39</v>
      </c>
      <c r="AL54" s="2">
        <v>10</v>
      </c>
      <c r="AN54" s="3" t="str">
        <f t="shared" si="20"/>
        <v>Divyangan</v>
      </c>
      <c r="AO54" s="3">
        <f t="shared" si="21"/>
        <v>10</v>
      </c>
      <c r="AP54" s="4">
        <f t="shared" si="22"/>
        <v>10.164556962025317</v>
      </c>
      <c r="AQ54" t="str">
        <f t="shared" si="23"/>
        <v/>
      </c>
      <c r="AX54" t="s">
        <v>234</v>
      </c>
      <c r="AY54" s="2">
        <v>1</v>
      </c>
    </row>
    <row r="55" spans="3:51" x14ac:dyDescent="0.3">
      <c r="C55" t="s">
        <v>61</v>
      </c>
      <c r="D55" s="2">
        <v>7</v>
      </c>
      <c r="G55" s="3" t="str">
        <f t="shared" si="16"/>
        <v>Manan Gupta</v>
      </c>
      <c r="H55" s="3">
        <f t="shared" si="17"/>
        <v>7</v>
      </c>
      <c r="I55" s="4">
        <f t="shared" si="18"/>
        <v>8.8965517241379306</v>
      </c>
      <c r="J55" s="3" t="str">
        <f t="shared" si="19"/>
        <v/>
      </c>
      <c r="AK55" t="s">
        <v>49</v>
      </c>
      <c r="AL55" s="2">
        <v>9</v>
      </c>
      <c r="AN55" s="3" t="str">
        <f t="shared" si="20"/>
        <v>Kavya Sharma</v>
      </c>
      <c r="AO55" s="3">
        <f t="shared" si="21"/>
        <v>9</v>
      </c>
      <c r="AP55" s="4">
        <f t="shared" si="22"/>
        <v>10.164556962025317</v>
      </c>
      <c r="AQ55" t="str">
        <f t="shared" si="23"/>
        <v/>
      </c>
      <c r="AX55" t="s">
        <v>235</v>
      </c>
      <c r="AY55" s="2">
        <v>1</v>
      </c>
    </row>
    <row r="56" spans="3:51" x14ac:dyDescent="0.3">
      <c r="C56" t="s">
        <v>33</v>
      </c>
      <c r="D56" s="2">
        <v>7</v>
      </c>
      <c r="G56" s="3" t="str">
        <f t="shared" si="16"/>
        <v>Daksh Bansal</v>
      </c>
      <c r="H56" s="3">
        <f t="shared" si="17"/>
        <v>7</v>
      </c>
      <c r="I56" s="4">
        <f t="shared" si="18"/>
        <v>8.8965517241379306</v>
      </c>
      <c r="J56" s="3" t="str">
        <f t="shared" si="19"/>
        <v/>
      </c>
      <c r="AK56" t="s">
        <v>33</v>
      </c>
      <c r="AL56" s="2">
        <v>9</v>
      </c>
      <c r="AN56" s="3" t="str">
        <f t="shared" si="20"/>
        <v>Daksh Bansal</v>
      </c>
      <c r="AO56" s="3">
        <f t="shared" si="21"/>
        <v>9</v>
      </c>
      <c r="AP56" s="4">
        <f t="shared" si="22"/>
        <v>10.164556962025317</v>
      </c>
      <c r="AQ56" t="str">
        <f t="shared" si="23"/>
        <v/>
      </c>
      <c r="AX56" t="s">
        <v>236</v>
      </c>
      <c r="AY56" s="2">
        <v>1</v>
      </c>
    </row>
    <row r="57" spans="3:51" x14ac:dyDescent="0.3">
      <c r="C57" t="s">
        <v>23</v>
      </c>
      <c r="D57" s="2">
        <v>7</v>
      </c>
      <c r="G57" s="3" t="str">
        <f t="shared" si="16"/>
        <v>Aryan Goyal</v>
      </c>
      <c r="H57" s="3">
        <f t="shared" si="17"/>
        <v>7</v>
      </c>
      <c r="I57" s="4">
        <f t="shared" si="18"/>
        <v>8.8965517241379306</v>
      </c>
      <c r="J57" s="3" t="str">
        <f t="shared" si="19"/>
        <v/>
      </c>
      <c r="AK57" t="s">
        <v>136</v>
      </c>
      <c r="AL57" s="2">
        <v>9</v>
      </c>
      <c r="AN57" s="3" t="str">
        <f t="shared" si="20"/>
        <v>Yash Desai</v>
      </c>
      <c r="AO57" s="3">
        <f t="shared" si="21"/>
        <v>9</v>
      </c>
      <c r="AP57" s="4">
        <f t="shared" si="22"/>
        <v>10.164556962025317</v>
      </c>
      <c r="AQ57" t="str">
        <f t="shared" si="23"/>
        <v/>
      </c>
      <c r="AX57" t="s">
        <v>237</v>
      </c>
      <c r="AY57" s="2">
        <v>1</v>
      </c>
    </row>
    <row r="58" spans="3:51" x14ac:dyDescent="0.3">
      <c r="C58" t="s">
        <v>77</v>
      </c>
      <c r="D58" s="2">
        <v>7</v>
      </c>
      <c r="G58" s="3" t="str">
        <f t="shared" si="16"/>
        <v>Parth Sharma</v>
      </c>
      <c r="H58" s="3">
        <f t="shared" si="17"/>
        <v>7</v>
      </c>
      <c r="I58" s="4">
        <f t="shared" si="18"/>
        <v>8.8965517241379306</v>
      </c>
      <c r="J58" s="3" t="str">
        <f t="shared" si="19"/>
        <v/>
      </c>
      <c r="AK58" t="s">
        <v>106</v>
      </c>
      <c r="AL58" s="2">
        <v>9</v>
      </c>
      <c r="AN58" s="3" t="str">
        <f t="shared" si="20"/>
        <v>Sangam dhaker</v>
      </c>
      <c r="AO58" s="3">
        <f t="shared" si="21"/>
        <v>9</v>
      </c>
      <c r="AP58" s="4">
        <f t="shared" si="22"/>
        <v>10.164556962025317</v>
      </c>
      <c r="AQ58" t="str">
        <f t="shared" si="23"/>
        <v/>
      </c>
      <c r="AX58" t="s">
        <v>238</v>
      </c>
      <c r="AY58" s="2">
        <v>1</v>
      </c>
    </row>
    <row r="59" spans="3:51" x14ac:dyDescent="0.3">
      <c r="C59" t="s">
        <v>126</v>
      </c>
      <c r="D59" s="2">
        <v>5</v>
      </c>
      <c r="G59" s="3" t="str">
        <f t="shared" si="16"/>
        <v>Tejender Veer Singh Shekhawat</v>
      </c>
      <c r="H59" s="3">
        <f t="shared" si="17"/>
        <v>5</v>
      </c>
      <c r="I59" s="4">
        <f t="shared" si="18"/>
        <v>8.8965517241379306</v>
      </c>
      <c r="J59" s="3" t="str">
        <f t="shared" si="19"/>
        <v/>
      </c>
      <c r="AK59" t="s">
        <v>99</v>
      </c>
      <c r="AL59" s="2">
        <v>9</v>
      </c>
      <c r="AN59" s="3" t="str">
        <f t="shared" si="20"/>
        <v>Roshan Raj</v>
      </c>
      <c r="AO59" s="3">
        <f t="shared" si="21"/>
        <v>9</v>
      </c>
      <c r="AP59" s="4">
        <f t="shared" si="22"/>
        <v>10.164556962025317</v>
      </c>
      <c r="AQ59" t="str">
        <f t="shared" si="23"/>
        <v/>
      </c>
      <c r="AX59" t="s">
        <v>239</v>
      </c>
      <c r="AY59" s="2">
        <v>1</v>
      </c>
    </row>
    <row r="60" spans="3:51" x14ac:dyDescent="0.3">
      <c r="C60" t="s">
        <v>62</v>
      </c>
      <c r="D60" s="2">
        <v>5</v>
      </c>
      <c r="G60" s="3" t="str">
        <f t="shared" si="16"/>
        <v>Manish bharadwaj</v>
      </c>
      <c r="H60" s="3">
        <f t="shared" si="17"/>
        <v>5</v>
      </c>
      <c r="I60" s="4">
        <f t="shared" si="18"/>
        <v>8.8965517241379306</v>
      </c>
      <c r="J60" s="3" t="str">
        <f t="shared" si="19"/>
        <v/>
      </c>
      <c r="AK60" t="s">
        <v>88</v>
      </c>
      <c r="AL60" s="2">
        <v>9</v>
      </c>
      <c r="AN60" s="3" t="str">
        <f t="shared" si="20"/>
        <v>Prit Anand</v>
      </c>
      <c r="AO60" s="3">
        <f t="shared" si="21"/>
        <v>9</v>
      </c>
      <c r="AP60" s="4">
        <f t="shared" si="22"/>
        <v>10.164556962025317</v>
      </c>
      <c r="AQ60" t="str">
        <f t="shared" si="23"/>
        <v/>
      </c>
      <c r="AX60" t="s">
        <v>240</v>
      </c>
      <c r="AY60" s="2">
        <v>1</v>
      </c>
    </row>
    <row r="61" spans="3:51" x14ac:dyDescent="0.3">
      <c r="C61" t="s">
        <v>11</v>
      </c>
      <c r="D61" s="2">
        <v>5</v>
      </c>
      <c r="G61" s="3" t="str">
        <f t="shared" si="16"/>
        <v>Akhilesh Kumar Patel</v>
      </c>
      <c r="H61" s="3">
        <f t="shared" si="17"/>
        <v>5</v>
      </c>
      <c r="I61" s="4">
        <f t="shared" si="18"/>
        <v>8.8965517241379306</v>
      </c>
      <c r="J61" s="3" t="str">
        <f t="shared" si="19"/>
        <v/>
      </c>
      <c r="AK61" t="s">
        <v>126</v>
      </c>
      <c r="AL61" s="2">
        <v>9</v>
      </c>
      <c r="AN61" s="3" t="str">
        <f t="shared" si="20"/>
        <v>Tejender Veer Singh Shekhawat</v>
      </c>
      <c r="AO61" s="3">
        <f t="shared" si="21"/>
        <v>9</v>
      </c>
      <c r="AP61" s="4">
        <f t="shared" si="22"/>
        <v>10.164556962025317</v>
      </c>
      <c r="AQ61" t="str">
        <f t="shared" si="23"/>
        <v/>
      </c>
      <c r="AX61" t="s">
        <v>241</v>
      </c>
      <c r="AY61" s="2">
        <v>1</v>
      </c>
    </row>
    <row r="62" spans="3:51" x14ac:dyDescent="0.3">
      <c r="C62" t="s">
        <v>36</v>
      </c>
      <c r="D62" s="2">
        <v>5</v>
      </c>
      <c r="G62" s="3" t="str">
        <f t="shared" si="16"/>
        <v>Dikshant Makwana</v>
      </c>
      <c r="H62" s="3">
        <f t="shared" si="17"/>
        <v>5</v>
      </c>
      <c r="I62" s="4">
        <f t="shared" si="18"/>
        <v>8.8965517241379306</v>
      </c>
      <c r="J62" s="3" t="str">
        <f t="shared" si="19"/>
        <v/>
      </c>
      <c r="AK62" t="s">
        <v>25</v>
      </c>
      <c r="AL62" s="2">
        <v>9</v>
      </c>
      <c r="AN62" s="3" t="str">
        <f t="shared" si="20"/>
        <v>Ashutosh Verma</v>
      </c>
      <c r="AO62" s="3">
        <f t="shared" si="21"/>
        <v>9</v>
      </c>
      <c r="AP62" s="4">
        <f t="shared" si="22"/>
        <v>10.164556962025317</v>
      </c>
      <c r="AQ62" t="str">
        <f t="shared" si="23"/>
        <v/>
      </c>
      <c r="AX62" t="s">
        <v>242</v>
      </c>
      <c r="AY62" s="2">
        <v>1</v>
      </c>
    </row>
    <row r="63" spans="3:51" x14ac:dyDescent="0.3">
      <c r="C63" t="s">
        <v>124</v>
      </c>
      <c r="D63" s="2">
        <v>5</v>
      </c>
      <c r="G63" s="3" t="str">
        <f t="shared" si="16"/>
        <v>Sutesna Mondal</v>
      </c>
      <c r="H63" s="3">
        <f t="shared" si="17"/>
        <v>5</v>
      </c>
      <c r="I63" s="4">
        <f t="shared" si="18"/>
        <v>8.8965517241379306</v>
      </c>
      <c r="J63" s="3" t="str">
        <f t="shared" si="19"/>
        <v/>
      </c>
      <c r="AK63" t="s">
        <v>114</v>
      </c>
      <c r="AL63" s="2">
        <v>9</v>
      </c>
      <c r="AN63" s="3" t="str">
        <f t="shared" si="20"/>
        <v>Shivani Jadaun</v>
      </c>
      <c r="AO63" s="3">
        <f t="shared" si="21"/>
        <v>9</v>
      </c>
      <c r="AP63" s="4">
        <f t="shared" si="22"/>
        <v>10.164556962025317</v>
      </c>
      <c r="AQ63" t="str">
        <f t="shared" si="23"/>
        <v/>
      </c>
      <c r="AX63" t="s">
        <v>243</v>
      </c>
      <c r="AY63" s="2">
        <v>1</v>
      </c>
    </row>
    <row r="64" spans="3:51" x14ac:dyDescent="0.3">
      <c r="C64" t="s">
        <v>125</v>
      </c>
      <c r="D64" s="2">
        <v>5</v>
      </c>
      <c r="G64" s="3" t="str">
        <f t="shared" si="16"/>
        <v>TANMAY JAIN</v>
      </c>
      <c r="H64" s="3">
        <f t="shared" si="17"/>
        <v>5</v>
      </c>
      <c r="I64" s="4">
        <f t="shared" si="18"/>
        <v>8.8965517241379306</v>
      </c>
      <c r="J64" s="3" t="str">
        <f t="shared" si="19"/>
        <v/>
      </c>
      <c r="AK64" t="s">
        <v>34</v>
      </c>
      <c r="AL64" s="2">
        <v>9</v>
      </c>
      <c r="AN64" s="3" t="str">
        <f t="shared" si="20"/>
        <v>Devendra Singh</v>
      </c>
      <c r="AO64" s="3">
        <f t="shared" si="21"/>
        <v>9</v>
      </c>
      <c r="AP64" s="4">
        <f t="shared" si="22"/>
        <v>10.164556962025317</v>
      </c>
      <c r="AQ64" t="str">
        <f t="shared" si="23"/>
        <v/>
      </c>
      <c r="AX64" t="s">
        <v>244</v>
      </c>
      <c r="AY64" s="2">
        <v>1</v>
      </c>
    </row>
    <row r="65" spans="3:51" x14ac:dyDescent="0.3">
      <c r="C65" t="s">
        <v>79</v>
      </c>
      <c r="D65" s="2">
        <v>5</v>
      </c>
      <c r="G65" s="3" t="str">
        <f t="shared" si="16"/>
        <v>Piyush kumawat</v>
      </c>
      <c r="H65" s="3">
        <f t="shared" si="17"/>
        <v>5</v>
      </c>
      <c r="I65" s="4">
        <f t="shared" si="18"/>
        <v>8.8965517241379306</v>
      </c>
      <c r="J65" s="3" t="str">
        <f t="shared" si="19"/>
        <v/>
      </c>
      <c r="AK65" t="s">
        <v>141</v>
      </c>
      <c r="AL65" s="2">
        <v>8</v>
      </c>
      <c r="AN65" s="3" t="str">
        <f t="shared" si="20"/>
        <v>Yuvraj Gupta</v>
      </c>
      <c r="AO65" s="3">
        <f t="shared" si="21"/>
        <v>8</v>
      </c>
      <c r="AP65" s="4">
        <f t="shared" si="22"/>
        <v>10.164556962025317</v>
      </c>
      <c r="AQ65" t="str">
        <f t="shared" si="23"/>
        <v/>
      </c>
      <c r="AX65" t="s">
        <v>245</v>
      </c>
      <c r="AY65" s="2">
        <v>1</v>
      </c>
    </row>
    <row r="66" spans="3:51" x14ac:dyDescent="0.3">
      <c r="C66" t="s">
        <v>44</v>
      </c>
      <c r="D66" s="2">
        <v>5</v>
      </c>
      <c r="G66" s="3" t="str">
        <f t="shared" si="16"/>
        <v>Hrishikesh Tukaram Patil</v>
      </c>
      <c r="H66" s="3">
        <f t="shared" si="17"/>
        <v>5</v>
      </c>
      <c r="I66" s="4">
        <f t="shared" si="18"/>
        <v>8.8965517241379306</v>
      </c>
      <c r="J66" s="3" t="str">
        <f t="shared" si="19"/>
        <v/>
      </c>
      <c r="AK66" t="s">
        <v>123</v>
      </c>
      <c r="AL66" s="2">
        <v>8</v>
      </c>
      <c r="AN66" s="3" t="str">
        <f t="shared" si="20"/>
        <v>Sumit udar</v>
      </c>
      <c r="AO66" s="3">
        <f t="shared" si="21"/>
        <v>8</v>
      </c>
      <c r="AP66" s="4">
        <f t="shared" si="22"/>
        <v>10.164556962025317</v>
      </c>
      <c r="AQ66" t="str">
        <f t="shared" si="23"/>
        <v/>
      </c>
      <c r="AX66" t="s">
        <v>246</v>
      </c>
      <c r="AY66" s="2">
        <v>1</v>
      </c>
    </row>
    <row r="67" spans="3:51" x14ac:dyDescent="0.3">
      <c r="C67" t="s">
        <v>26</v>
      </c>
      <c r="D67" s="2">
        <v>5</v>
      </c>
      <c r="G67" s="3" t="str">
        <f t="shared" ref="G67:G98" si="25">C67</f>
        <v>Asif Ali Sherani</v>
      </c>
      <c r="H67" s="3">
        <f t="shared" ref="H67:H98" si="26">D67</f>
        <v>5</v>
      </c>
      <c r="I67" s="4">
        <f t="shared" ref="I67:I98" si="27">AVERAGE($H$3:$H$147)</f>
        <v>8.8965517241379306</v>
      </c>
      <c r="J67" s="3" t="str">
        <f t="shared" ref="J67:J98" si="28">IF(H67&gt;I67,H67,"")</f>
        <v/>
      </c>
      <c r="AK67" t="s">
        <v>73</v>
      </c>
      <c r="AL67" s="2">
        <v>8</v>
      </c>
      <c r="AN67" s="3" t="str">
        <f t="shared" si="20"/>
        <v>Nilesh Vijay</v>
      </c>
      <c r="AO67" s="3">
        <f t="shared" si="21"/>
        <v>8</v>
      </c>
      <c r="AP67" s="4">
        <f t="shared" si="22"/>
        <v>10.164556962025317</v>
      </c>
      <c r="AQ67" t="str">
        <f t="shared" si="23"/>
        <v/>
      </c>
      <c r="AX67" t="s">
        <v>247</v>
      </c>
      <c r="AY67" s="2">
        <v>1</v>
      </c>
    </row>
    <row r="68" spans="3:51" x14ac:dyDescent="0.3">
      <c r="C68" t="s">
        <v>16</v>
      </c>
      <c r="D68" s="2">
        <v>5</v>
      </c>
      <c r="G68" s="3" t="str">
        <f t="shared" si="25"/>
        <v>Anany Bansal</v>
      </c>
      <c r="H68" s="3">
        <f t="shared" si="26"/>
        <v>5</v>
      </c>
      <c r="I68" s="4">
        <f t="shared" si="27"/>
        <v>8.8965517241379306</v>
      </c>
      <c r="J68" s="3" t="str">
        <f t="shared" si="28"/>
        <v/>
      </c>
      <c r="AK68" t="s">
        <v>80</v>
      </c>
      <c r="AL68" s="2">
        <v>8</v>
      </c>
      <c r="AN68" s="3" t="str">
        <f t="shared" si="20"/>
        <v>Poojitha Koduganti</v>
      </c>
      <c r="AO68" s="3">
        <f t="shared" si="21"/>
        <v>8</v>
      </c>
      <c r="AP68" s="4">
        <f t="shared" si="22"/>
        <v>10.164556962025317</v>
      </c>
      <c r="AQ68" t="str">
        <f t="shared" si="23"/>
        <v/>
      </c>
      <c r="AX68" t="s">
        <v>248</v>
      </c>
      <c r="AY68" s="2">
        <v>1</v>
      </c>
    </row>
    <row r="69" spans="3:51" x14ac:dyDescent="0.3">
      <c r="C69" t="s">
        <v>115</v>
      </c>
      <c r="D69" s="2">
        <v>4</v>
      </c>
      <c r="G69" s="3" t="str">
        <f t="shared" si="25"/>
        <v>Shreya Kabra</v>
      </c>
      <c r="H69" s="3">
        <f t="shared" si="26"/>
        <v>4</v>
      </c>
      <c r="I69" s="4">
        <f t="shared" si="27"/>
        <v>8.8965517241379306</v>
      </c>
      <c r="J69" s="3" t="str">
        <f t="shared" si="28"/>
        <v/>
      </c>
      <c r="AK69" t="s">
        <v>6</v>
      </c>
      <c r="AL69" s="2">
        <v>8</v>
      </c>
      <c r="AN69" s="3" t="str">
        <f t="shared" si="20"/>
        <v>Aishwarya Jaiswal</v>
      </c>
      <c r="AO69" s="3">
        <f t="shared" si="21"/>
        <v>8</v>
      </c>
      <c r="AP69" s="4">
        <f t="shared" si="22"/>
        <v>10.164556962025317</v>
      </c>
      <c r="AQ69" t="str">
        <f t="shared" si="23"/>
        <v/>
      </c>
      <c r="AX69" t="s">
        <v>249</v>
      </c>
      <c r="AY69" s="2">
        <v>1</v>
      </c>
    </row>
    <row r="70" spans="3:51" x14ac:dyDescent="0.3">
      <c r="C70" t="s">
        <v>57</v>
      </c>
      <c r="D70" s="2">
        <v>4</v>
      </c>
      <c r="G70" s="3" t="str">
        <f t="shared" si="25"/>
        <v>Kushal Nwalia</v>
      </c>
      <c r="H70" s="3">
        <f t="shared" si="26"/>
        <v>4</v>
      </c>
      <c r="I70" s="4">
        <f t="shared" si="27"/>
        <v>8.8965517241379306</v>
      </c>
      <c r="J70" s="3" t="str">
        <f t="shared" si="28"/>
        <v/>
      </c>
      <c r="AK70" t="s">
        <v>11</v>
      </c>
      <c r="AL70" s="2">
        <v>8</v>
      </c>
      <c r="AN70" s="3" t="str">
        <f t="shared" si="20"/>
        <v>Akhilesh Kumar Patel</v>
      </c>
      <c r="AO70" s="3">
        <f t="shared" si="21"/>
        <v>8</v>
      </c>
      <c r="AP70" s="4">
        <f t="shared" si="22"/>
        <v>10.164556962025317</v>
      </c>
      <c r="AQ70" t="str">
        <f t="shared" si="23"/>
        <v/>
      </c>
      <c r="AX70" t="s">
        <v>250</v>
      </c>
      <c r="AY70" s="2">
        <v>1</v>
      </c>
    </row>
    <row r="71" spans="3:51" x14ac:dyDescent="0.3">
      <c r="C71" t="s">
        <v>123</v>
      </c>
      <c r="D71" s="2">
        <v>4</v>
      </c>
      <c r="G71" s="3" t="str">
        <f t="shared" si="25"/>
        <v>Sumit udar</v>
      </c>
      <c r="H71" s="3">
        <f t="shared" si="26"/>
        <v>4</v>
      </c>
      <c r="I71" s="4">
        <f t="shared" si="27"/>
        <v>8.8965517241379306</v>
      </c>
      <c r="J71" s="3" t="str">
        <f t="shared" si="28"/>
        <v/>
      </c>
      <c r="AK71" t="s">
        <v>78</v>
      </c>
      <c r="AL71" s="2">
        <v>8</v>
      </c>
      <c r="AN71" s="3" t="str">
        <f t="shared" si="20"/>
        <v>Parul Meena</v>
      </c>
      <c r="AO71" s="3">
        <f t="shared" si="21"/>
        <v>8</v>
      </c>
      <c r="AP71" s="4">
        <f t="shared" si="22"/>
        <v>10.164556962025317</v>
      </c>
      <c r="AQ71" t="str">
        <f t="shared" si="23"/>
        <v/>
      </c>
      <c r="AX71" t="s">
        <v>251</v>
      </c>
      <c r="AY71" s="2">
        <v>1</v>
      </c>
    </row>
    <row r="72" spans="3:51" x14ac:dyDescent="0.3">
      <c r="C72" t="s">
        <v>28</v>
      </c>
      <c r="D72" s="2">
        <v>4</v>
      </c>
      <c r="G72" s="3" t="str">
        <f t="shared" si="25"/>
        <v>Avinash Patel</v>
      </c>
      <c r="H72" s="3">
        <f t="shared" si="26"/>
        <v>4</v>
      </c>
      <c r="I72" s="4">
        <f t="shared" si="27"/>
        <v>8.8965517241379306</v>
      </c>
      <c r="J72" s="3" t="str">
        <f t="shared" si="28"/>
        <v/>
      </c>
      <c r="AK72" t="s">
        <v>41</v>
      </c>
      <c r="AL72" s="2">
        <v>7</v>
      </c>
      <c r="AN72" s="3" t="str">
        <f t="shared" si="20"/>
        <v>Goutam Meena</v>
      </c>
      <c r="AO72" s="3">
        <f t="shared" si="21"/>
        <v>7</v>
      </c>
      <c r="AP72" s="4">
        <f t="shared" si="22"/>
        <v>10.164556962025317</v>
      </c>
      <c r="AQ72" t="str">
        <f t="shared" si="23"/>
        <v/>
      </c>
      <c r="AX72" t="s">
        <v>252</v>
      </c>
      <c r="AY72" s="2">
        <v>1</v>
      </c>
    </row>
    <row r="73" spans="3:51" x14ac:dyDescent="0.3">
      <c r="C73" t="s">
        <v>113</v>
      </c>
      <c r="D73" s="2">
        <v>4</v>
      </c>
      <c r="G73" s="3" t="str">
        <f t="shared" si="25"/>
        <v>Shikhar Tiwari</v>
      </c>
      <c r="H73" s="3">
        <f t="shared" si="26"/>
        <v>4</v>
      </c>
      <c r="I73" s="4">
        <f t="shared" si="27"/>
        <v>8.8965517241379306</v>
      </c>
      <c r="J73" s="3" t="str">
        <f t="shared" si="28"/>
        <v/>
      </c>
      <c r="AK73" t="s">
        <v>113</v>
      </c>
      <c r="AL73" s="2">
        <v>7</v>
      </c>
      <c r="AN73" s="3" t="str">
        <f t="shared" ref="AN73:AN104" si="29">AK73</f>
        <v>Shikhar Tiwari</v>
      </c>
      <c r="AO73" s="3">
        <f t="shared" ref="AO73:AO104" si="30">AL73</f>
        <v>7</v>
      </c>
      <c r="AP73" s="4">
        <f t="shared" si="22"/>
        <v>10.164556962025317</v>
      </c>
      <c r="AQ73" t="str">
        <f t="shared" si="23"/>
        <v/>
      </c>
      <c r="AX73" t="s">
        <v>253</v>
      </c>
      <c r="AY73" s="2">
        <v>1</v>
      </c>
    </row>
    <row r="74" spans="3:51" x14ac:dyDescent="0.3">
      <c r="C74" t="s">
        <v>17</v>
      </c>
      <c r="D74" s="2">
        <v>3</v>
      </c>
      <c r="G74" s="3" t="str">
        <f t="shared" si="25"/>
        <v>Anishka Gupta</v>
      </c>
      <c r="H74" s="3">
        <f t="shared" si="26"/>
        <v>3</v>
      </c>
      <c r="I74" s="4">
        <f t="shared" si="27"/>
        <v>8.8965517241379306</v>
      </c>
      <c r="J74" s="3" t="str">
        <f t="shared" si="28"/>
        <v/>
      </c>
      <c r="AK74" t="s">
        <v>45</v>
      </c>
      <c r="AL74" s="2">
        <v>7</v>
      </c>
      <c r="AN74" s="3" t="str">
        <f t="shared" si="29"/>
        <v>Jatin Ajay Sharma</v>
      </c>
      <c r="AO74" s="3">
        <f t="shared" si="30"/>
        <v>7</v>
      </c>
      <c r="AP74" s="4">
        <f t="shared" ref="AP74:AP105" si="31">$AS$6</f>
        <v>10.164556962025317</v>
      </c>
      <c r="AQ74" t="str">
        <f t="shared" ref="AQ74:AQ105" si="32">IF(AO74&gt;AP74,AO74,"")</f>
        <v/>
      </c>
      <c r="AX74" t="s">
        <v>254</v>
      </c>
      <c r="AY74" s="2">
        <v>1</v>
      </c>
    </row>
    <row r="75" spans="3:51" x14ac:dyDescent="0.3">
      <c r="C75" t="s">
        <v>92</v>
      </c>
      <c r="D75" s="2">
        <v>3</v>
      </c>
      <c r="G75" s="3" t="str">
        <f t="shared" si="25"/>
        <v>Raghaav Rohatgi</v>
      </c>
      <c r="H75" s="3">
        <f t="shared" si="26"/>
        <v>3</v>
      </c>
      <c r="I75" s="4">
        <f t="shared" si="27"/>
        <v>8.8965517241379306</v>
      </c>
      <c r="J75" s="3" t="str">
        <f t="shared" si="28"/>
        <v/>
      </c>
      <c r="AK75" t="s">
        <v>19</v>
      </c>
      <c r="AL75" s="2">
        <v>7</v>
      </c>
      <c r="AN75" s="3" t="str">
        <f t="shared" si="29"/>
        <v>Anuj Kumar</v>
      </c>
      <c r="AO75" s="3">
        <f t="shared" si="30"/>
        <v>7</v>
      </c>
      <c r="AP75" s="4">
        <f t="shared" si="31"/>
        <v>10.164556962025317</v>
      </c>
      <c r="AQ75" t="str">
        <f t="shared" si="32"/>
        <v/>
      </c>
      <c r="AX75" t="s">
        <v>255</v>
      </c>
      <c r="AY75" s="2">
        <v>1</v>
      </c>
    </row>
    <row r="76" spans="3:51" x14ac:dyDescent="0.3">
      <c r="C76" t="s">
        <v>40</v>
      </c>
      <c r="D76" s="2">
        <v>3</v>
      </c>
      <c r="G76" s="3" t="str">
        <f t="shared" si="25"/>
        <v>Ekta Sethi</v>
      </c>
      <c r="H76" s="3">
        <f t="shared" si="26"/>
        <v>3</v>
      </c>
      <c r="I76" s="4">
        <f t="shared" si="27"/>
        <v>8.8965517241379306</v>
      </c>
      <c r="J76" s="3" t="str">
        <f t="shared" si="28"/>
        <v/>
      </c>
      <c r="AK76" t="s">
        <v>51</v>
      </c>
      <c r="AL76" s="2">
        <v>7</v>
      </c>
      <c r="AN76" s="3" t="str">
        <f t="shared" si="29"/>
        <v>Khushi Jasuja</v>
      </c>
      <c r="AO76" s="3">
        <f t="shared" si="30"/>
        <v>7</v>
      </c>
      <c r="AP76" s="4">
        <f t="shared" si="31"/>
        <v>10.164556962025317</v>
      </c>
      <c r="AQ76" t="str">
        <f t="shared" si="32"/>
        <v/>
      </c>
      <c r="AX76" t="s">
        <v>256</v>
      </c>
      <c r="AY76" s="2">
        <v>1</v>
      </c>
    </row>
    <row r="77" spans="3:51" x14ac:dyDescent="0.3">
      <c r="C77" t="s">
        <v>95</v>
      </c>
      <c r="D77" s="2">
        <v>3</v>
      </c>
      <c r="G77" s="3" t="str">
        <f t="shared" si="25"/>
        <v>Rajeev Khokar</v>
      </c>
      <c r="H77" s="3">
        <f t="shared" si="26"/>
        <v>3</v>
      </c>
      <c r="I77" s="4">
        <f t="shared" si="27"/>
        <v>8.8965517241379306</v>
      </c>
      <c r="J77" s="3" t="str">
        <f t="shared" si="28"/>
        <v/>
      </c>
      <c r="AK77" t="s">
        <v>83</v>
      </c>
      <c r="AL77" s="2">
        <v>7</v>
      </c>
      <c r="AN77" s="3" t="str">
        <f t="shared" si="29"/>
        <v>PRANAV KUMAR PANDEY</v>
      </c>
      <c r="AO77" s="3">
        <f t="shared" si="30"/>
        <v>7</v>
      </c>
      <c r="AP77" s="4">
        <f t="shared" si="31"/>
        <v>10.164556962025317</v>
      </c>
      <c r="AQ77" t="str">
        <f t="shared" si="32"/>
        <v/>
      </c>
      <c r="AX77" t="s">
        <v>257</v>
      </c>
      <c r="AY77" s="2">
        <v>1</v>
      </c>
    </row>
    <row r="78" spans="3:51" x14ac:dyDescent="0.3">
      <c r="C78" t="s">
        <v>100</v>
      </c>
      <c r="D78" s="2">
        <v>3</v>
      </c>
      <c r="G78" s="3" t="str">
        <f t="shared" si="25"/>
        <v>Sachin chouhan</v>
      </c>
      <c r="H78" s="3">
        <f t="shared" si="26"/>
        <v>3</v>
      </c>
      <c r="I78" s="4">
        <f t="shared" si="27"/>
        <v>8.8965517241379306</v>
      </c>
      <c r="J78" s="3" t="str">
        <f t="shared" si="28"/>
        <v/>
      </c>
      <c r="AK78" t="s">
        <v>140</v>
      </c>
      <c r="AL78" s="2">
        <v>7</v>
      </c>
      <c r="AN78" s="3" t="str">
        <f t="shared" si="29"/>
        <v>Yashika</v>
      </c>
      <c r="AO78" s="3">
        <f t="shared" si="30"/>
        <v>7</v>
      </c>
      <c r="AP78" s="4">
        <f t="shared" si="31"/>
        <v>10.164556962025317</v>
      </c>
      <c r="AQ78" t="str">
        <f t="shared" si="32"/>
        <v/>
      </c>
      <c r="AX78" t="s">
        <v>258</v>
      </c>
      <c r="AY78" s="2">
        <v>1</v>
      </c>
    </row>
    <row r="79" spans="3:51" x14ac:dyDescent="0.3">
      <c r="C79" t="s">
        <v>103</v>
      </c>
      <c r="D79" s="2">
        <v>3</v>
      </c>
      <c r="G79" s="3" t="str">
        <f t="shared" si="25"/>
        <v>Sagar Sharma</v>
      </c>
      <c r="H79" s="3">
        <f t="shared" si="26"/>
        <v>3</v>
      </c>
      <c r="I79" s="4">
        <f t="shared" si="27"/>
        <v>8.8965517241379306</v>
      </c>
      <c r="J79" s="3" t="str">
        <f t="shared" si="28"/>
        <v/>
      </c>
      <c r="AK79" t="s">
        <v>91</v>
      </c>
      <c r="AL79" s="2">
        <v>6</v>
      </c>
      <c r="AN79" s="3" t="str">
        <f t="shared" si="29"/>
        <v>Rabin Sunuwar</v>
      </c>
      <c r="AO79" s="3">
        <f t="shared" si="30"/>
        <v>6</v>
      </c>
      <c r="AP79" s="4">
        <f t="shared" si="31"/>
        <v>10.164556962025317</v>
      </c>
      <c r="AQ79" t="str">
        <f t="shared" si="32"/>
        <v/>
      </c>
      <c r="AX79" t="s">
        <v>259</v>
      </c>
      <c r="AY79" s="2">
        <v>1</v>
      </c>
    </row>
    <row r="80" spans="3:51" x14ac:dyDescent="0.3">
      <c r="C80" t="s">
        <v>5</v>
      </c>
      <c r="D80" s="2">
        <v>2</v>
      </c>
      <c r="G80" s="3" t="str">
        <f t="shared" si="25"/>
        <v>Aditya Singhal</v>
      </c>
      <c r="H80" s="3">
        <f t="shared" si="26"/>
        <v>2</v>
      </c>
      <c r="I80" s="4">
        <f t="shared" si="27"/>
        <v>8.8965517241379306</v>
      </c>
      <c r="J80" s="3" t="str">
        <f t="shared" si="28"/>
        <v/>
      </c>
      <c r="AK80" t="s">
        <v>122</v>
      </c>
      <c r="AL80" s="2">
        <v>6</v>
      </c>
      <c r="AN80" s="3" t="str">
        <f t="shared" si="29"/>
        <v>Sparsh Garg</v>
      </c>
      <c r="AO80" s="3">
        <f t="shared" si="30"/>
        <v>6</v>
      </c>
      <c r="AP80" s="4">
        <f t="shared" si="31"/>
        <v>10.164556962025317</v>
      </c>
      <c r="AQ80" t="str">
        <f t="shared" si="32"/>
        <v/>
      </c>
      <c r="AX80" t="s">
        <v>260</v>
      </c>
      <c r="AY80" s="2">
        <v>1</v>
      </c>
    </row>
    <row r="81" spans="3:51" x14ac:dyDescent="0.3">
      <c r="C81" t="s">
        <v>118</v>
      </c>
      <c r="D81" s="2">
        <v>2</v>
      </c>
      <c r="G81" s="3" t="str">
        <f t="shared" si="25"/>
        <v>Siddharth Sharma</v>
      </c>
      <c r="H81" s="3">
        <f t="shared" si="26"/>
        <v>2</v>
      </c>
      <c r="I81" s="4">
        <f t="shared" si="27"/>
        <v>8.8965517241379306</v>
      </c>
      <c r="J81" s="3" t="str">
        <f t="shared" si="28"/>
        <v/>
      </c>
      <c r="AK81" t="s">
        <v>95</v>
      </c>
      <c r="AL81" s="2">
        <v>6</v>
      </c>
      <c r="AN81" s="3" t="str">
        <f t="shared" si="29"/>
        <v>Rajeev Khokar</v>
      </c>
      <c r="AO81" s="3">
        <f t="shared" si="30"/>
        <v>6</v>
      </c>
      <c r="AP81" s="4">
        <f t="shared" si="31"/>
        <v>10.164556962025317</v>
      </c>
      <c r="AQ81" t="str">
        <f t="shared" si="32"/>
        <v/>
      </c>
      <c r="AX81" t="s">
        <v>261</v>
      </c>
      <c r="AY81" s="2">
        <v>1</v>
      </c>
    </row>
    <row r="82" spans="3:51" x14ac:dyDescent="0.3">
      <c r="C82" t="s">
        <v>48</v>
      </c>
      <c r="D82" s="2">
        <v>2</v>
      </c>
      <c r="G82" s="3" t="str">
        <f t="shared" si="25"/>
        <v>Kartikey Sharma</v>
      </c>
      <c r="H82" s="3">
        <f t="shared" si="26"/>
        <v>2</v>
      </c>
      <c r="I82" s="4">
        <f t="shared" si="27"/>
        <v>8.8965517241379306</v>
      </c>
      <c r="J82" s="3" t="str">
        <f t="shared" si="28"/>
        <v/>
      </c>
      <c r="AK82" t="s">
        <v>0</v>
      </c>
      <c r="AL82" s="2">
        <v>6</v>
      </c>
      <c r="AN82" s="3" t="str">
        <f t="shared" si="29"/>
        <v>Aarif Khan</v>
      </c>
      <c r="AO82" s="3">
        <f t="shared" si="30"/>
        <v>6</v>
      </c>
      <c r="AP82" s="4">
        <f t="shared" si="31"/>
        <v>10.164556962025317</v>
      </c>
      <c r="AQ82" t="str">
        <f t="shared" si="32"/>
        <v/>
      </c>
      <c r="AX82" t="s">
        <v>262</v>
      </c>
      <c r="AY82" s="2">
        <v>1</v>
      </c>
    </row>
    <row r="83" spans="3:51" x14ac:dyDescent="0.3">
      <c r="C83" t="s">
        <v>30</v>
      </c>
      <c r="D83" s="2">
        <v>2</v>
      </c>
      <c r="G83" s="3" t="str">
        <f t="shared" si="25"/>
        <v>Bhagyashree patil</v>
      </c>
      <c r="H83" s="3">
        <f t="shared" si="26"/>
        <v>2</v>
      </c>
      <c r="I83" s="4">
        <f t="shared" si="27"/>
        <v>8.8965517241379306</v>
      </c>
      <c r="J83" s="3" t="str">
        <f t="shared" si="28"/>
        <v/>
      </c>
      <c r="AK83" t="s">
        <v>130</v>
      </c>
      <c r="AL83" s="2">
        <v>6</v>
      </c>
      <c r="AN83" s="3" t="str">
        <f t="shared" si="29"/>
        <v>Vaidik Asawa</v>
      </c>
      <c r="AO83" s="3">
        <f t="shared" si="30"/>
        <v>6</v>
      </c>
      <c r="AP83" s="4">
        <f t="shared" si="31"/>
        <v>10.164556962025317</v>
      </c>
      <c r="AQ83" t="str">
        <f t="shared" si="32"/>
        <v/>
      </c>
      <c r="AX83" t="s">
        <v>263</v>
      </c>
      <c r="AY83" s="2">
        <v>1</v>
      </c>
    </row>
    <row r="84" spans="3:51" x14ac:dyDescent="0.3">
      <c r="C84" t="s">
        <v>136</v>
      </c>
      <c r="D84" s="2">
        <v>2</v>
      </c>
      <c r="G84" s="3" t="str">
        <f t="shared" si="25"/>
        <v>Yash Desai</v>
      </c>
      <c r="H84" s="3">
        <f t="shared" si="26"/>
        <v>2</v>
      </c>
      <c r="I84" s="4">
        <f t="shared" si="27"/>
        <v>8.8965517241379306</v>
      </c>
      <c r="J84" s="3" t="str">
        <f t="shared" si="28"/>
        <v/>
      </c>
      <c r="AK84" t="s">
        <v>77</v>
      </c>
      <c r="AL84" s="2">
        <v>6</v>
      </c>
      <c r="AN84" s="3" t="str">
        <f t="shared" si="29"/>
        <v>Parth Sharma</v>
      </c>
      <c r="AO84" s="3">
        <f t="shared" si="30"/>
        <v>6</v>
      </c>
      <c r="AP84" s="4">
        <f t="shared" si="31"/>
        <v>10.164556962025317</v>
      </c>
      <c r="AQ84" t="str">
        <f t="shared" si="32"/>
        <v/>
      </c>
      <c r="AX84" t="s">
        <v>264</v>
      </c>
      <c r="AY84" s="2">
        <v>1</v>
      </c>
    </row>
    <row r="85" spans="3:51" x14ac:dyDescent="0.3">
      <c r="C85" t="s">
        <v>0</v>
      </c>
      <c r="D85" s="2">
        <v>2</v>
      </c>
      <c r="G85" s="3" t="str">
        <f t="shared" si="25"/>
        <v>Aarif Khan</v>
      </c>
      <c r="H85" s="3">
        <f t="shared" si="26"/>
        <v>2</v>
      </c>
      <c r="I85" s="4">
        <f t="shared" si="27"/>
        <v>8.8965517241379306</v>
      </c>
      <c r="J85" s="3" t="str">
        <f t="shared" si="28"/>
        <v/>
      </c>
      <c r="AK85" t="s">
        <v>57</v>
      </c>
      <c r="AL85" s="2">
        <v>6</v>
      </c>
      <c r="AN85" s="3" t="str">
        <f t="shared" si="29"/>
        <v>Kushal Nwalia</v>
      </c>
      <c r="AO85" s="3">
        <f t="shared" si="30"/>
        <v>6</v>
      </c>
      <c r="AP85" s="4">
        <f t="shared" si="31"/>
        <v>10.164556962025317</v>
      </c>
      <c r="AQ85" t="str">
        <f t="shared" si="32"/>
        <v/>
      </c>
      <c r="AX85" t="s">
        <v>265</v>
      </c>
      <c r="AY85" s="2">
        <v>1</v>
      </c>
    </row>
    <row r="86" spans="3:51" x14ac:dyDescent="0.3">
      <c r="C86" t="s">
        <v>19</v>
      </c>
      <c r="D86" s="2">
        <v>2</v>
      </c>
      <c r="G86" s="3" t="str">
        <f t="shared" si="25"/>
        <v>Anuj Kumar</v>
      </c>
      <c r="H86" s="3">
        <f t="shared" si="26"/>
        <v>2</v>
      </c>
      <c r="I86" s="4">
        <f t="shared" si="27"/>
        <v>8.8965517241379306</v>
      </c>
      <c r="J86" s="3" t="str">
        <f t="shared" si="28"/>
        <v/>
      </c>
      <c r="AK86" t="s">
        <v>36</v>
      </c>
      <c r="AL86" s="2">
        <v>5</v>
      </c>
      <c r="AN86" s="3" t="str">
        <f t="shared" si="29"/>
        <v>Dikshant Makwana</v>
      </c>
      <c r="AO86" s="3">
        <f t="shared" si="30"/>
        <v>5</v>
      </c>
      <c r="AP86" s="4">
        <f t="shared" si="31"/>
        <v>10.164556962025317</v>
      </c>
      <c r="AQ86" t="str">
        <f t="shared" si="32"/>
        <v/>
      </c>
      <c r="AX86" t="s">
        <v>266</v>
      </c>
      <c r="AY86" s="2">
        <v>1</v>
      </c>
    </row>
    <row r="87" spans="3:51" x14ac:dyDescent="0.3">
      <c r="C87" t="s">
        <v>22</v>
      </c>
      <c r="D87" s="2">
        <v>2</v>
      </c>
      <c r="G87" s="3" t="str">
        <f t="shared" si="25"/>
        <v>Aryamaan Singh Ranawat</v>
      </c>
      <c r="H87" s="3">
        <f t="shared" si="26"/>
        <v>2</v>
      </c>
      <c r="I87" s="4">
        <f t="shared" si="27"/>
        <v>8.8965517241379306</v>
      </c>
      <c r="J87" s="3" t="str">
        <f t="shared" si="28"/>
        <v/>
      </c>
      <c r="AK87" t="s">
        <v>63</v>
      </c>
      <c r="AL87" s="2">
        <v>4</v>
      </c>
      <c r="AN87" s="3" t="str">
        <f t="shared" si="29"/>
        <v>Manish khatod</v>
      </c>
      <c r="AO87" s="3">
        <f t="shared" si="30"/>
        <v>4</v>
      </c>
      <c r="AP87" s="4">
        <f t="shared" si="31"/>
        <v>10.164556962025317</v>
      </c>
      <c r="AQ87" t="str">
        <f t="shared" si="32"/>
        <v/>
      </c>
      <c r="AX87" t="s">
        <v>267</v>
      </c>
      <c r="AY87" s="2">
        <v>1</v>
      </c>
    </row>
    <row r="88" spans="3:51" x14ac:dyDescent="0.3">
      <c r="C88" t="s">
        <v>129</v>
      </c>
      <c r="D88" s="2">
        <v>1</v>
      </c>
      <c r="G88" s="3" t="str">
        <f t="shared" si="25"/>
        <v>Vaibhav Bansal</v>
      </c>
      <c r="H88" s="3">
        <f t="shared" si="26"/>
        <v>1</v>
      </c>
      <c r="I88" s="4">
        <f t="shared" si="27"/>
        <v>8.8965517241379306</v>
      </c>
      <c r="J88" s="3" t="str">
        <f t="shared" si="28"/>
        <v/>
      </c>
      <c r="AK88" t="s">
        <v>10</v>
      </c>
      <c r="AL88" s="2">
        <v>4</v>
      </c>
      <c r="AN88" s="3" t="str">
        <f t="shared" si="29"/>
        <v>Akash Thorat</v>
      </c>
      <c r="AO88" s="3">
        <f t="shared" si="30"/>
        <v>4</v>
      </c>
      <c r="AP88" s="4">
        <f t="shared" si="31"/>
        <v>10.164556962025317</v>
      </c>
      <c r="AQ88" t="str">
        <f t="shared" si="32"/>
        <v/>
      </c>
      <c r="AX88" t="s">
        <v>268</v>
      </c>
      <c r="AY88" s="2">
        <v>1</v>
      </c>
    </row>
    <row r="89" spans="3:51" x14ac:dyDescent="0.3">
      <c r="C89" t="s">
        <v>119</v>
      </c>
      <c r="D89" s="2">
        <v>1</v>
      </c>
      <c r="G89" s="3" t="str">
        <f t="shared" si="25"/>
        <v>SNEHAL KUMAR</v>
      </c>
      <c r="H89" s="3">
        <f t="shared" si="26"/>
        <v>1</v>
      </c>
      <c r="I89" s="4">
        <f t="shared" si="27"/>
        <v>8.8965517241379306</v>
      </c>
      <c r="J89" s="3" t="str">
        <f t="shared" si="28"/>
        <v/>
      </c>
      <c r="AK89" t="s">
        <v>28</v>
      </c>
      <c r="AL89" s="2">
        <v>0</v>
      </c>
      <c r="AN89" s="3" t="str">
        <f t="shared" si="29"/>
        <v>Avinash Patel</v>
      </c>
      <c r="AO89" s="3">
        <f t="shared" si="30"/>
        <v>0</v>
      </c>
      <c r="AP89" s="4">
        <f t="shared" si="31"/>
        <v>10.164556962025317</v>
      </c>
      <c r="AQ89" t="str">
        <f t="shared" si="32"/>
        <v/>
      </c>
      <c r="AX89" t="s">
        <v>269</v>
      </c>
      <c r="AY89" s="2">
        <v>1</v>
      </c>
    </row>
    <row r="90" spans="3:51" x14ac:dyDescent="0.3">
      <c r="C90" t="s">
        <v>69</v>
      </c>
      <c r="D90" s="2">
        <v>1</v>
      </c>
      <c r="G90" s="3" t="str">
        <f t="shared" si="25"/>
        <v>Mohit jangid</v>
      </c>
      <c r="H90" s="3">
        <f t="shared" si="26"/>
        <v>1</v>
      </c>
      <c r="I90" s="4">
        <f t="shared" si="27"/>
        <v>8.8965517241379306</v>
      </c>
      <c r="J90" s="3" t="str">
        <f t="shared" si="28"/>
        <v/>
      </c>
      <c r="AK90" t="s">
        <v>129</v>
      </c>
      <c r="AL90" s="2">
        <v>0</v>
      </c>
      <c r="AN90" s="3" t="str">
        <f t="shared" si="29"/>
        <v>Vaibhav Bansal</v>
      </c>
      <c r="AO90" s="3">
        <f t="shared" si="30"/>
        <v>0</v>
      </c>
      <c r="AP90" s="4">
        <f t="shared" si="31"/>
        <v>10.164556962025317</v>
      </c>
      <c r="AQ90" t="str">
        <f t="shared" si="32"/>
        <v/>
      </c>
      <c r="AX90" t="s">
        <v>270</v>
      </c>
      <c r="AY90" s="2">
        <v>1</v>
      </c>
    </row>
    <row r="91" spans="3:51" x14ac:dyDescent="0.3">
      <c r="C91" t="s">
        <v>89</v>
      </c>
      <c r="D91" s="2">
        <v>1</v>
      </c>
      <c r="G91" s="3" t="str">
        <f t="shared" si="25"/>
        <v>Purvi Choure</v>
      </c>
      <c r="H91" s="3">
        <f t="shared" si="26"/>
        <v>1</v>
      </c>
      <c r="I91" s="4">
        <f t="shared" si="27"/>
        <v>8.8965517241379306</v>
      </c>
      <c r="J91" s="3" t="str">
        <f t="shared" si="28"/>
        <v/>
      </c>
      <c r="AK91" t="s">
        <v>52</v>
      </c>
      <c r="AL91" s="2">
        <v>0</v>
      </c>
      <c r="AN91" s="3" t="str">
        <f t="shared" si="29"/>
        <v>Khushi Tibrewal</v>
      </c>
      <c r="AO91" s="3">
        <f t="shared" si="30"/>
        <v>0</v>
      </c>
      <c r="AP91" s="4">
        <f t="shared" si="31"/>
        <v>10.164556962025317</v>
      </c>
      <c r="AQ91" t="str">
        <f t="shared" si="32"/>
        <v/>
      </c>
      <c r="AX91" t="s">
        <v>271</v>
      </c>
      <c r="AY91" s="2">
        <v>1</v>
      </c>
    </row>
    <row r="92" spans="3:51" x14ac:dyDescent="0.3">
      <c r="C92" t="s">
        <v>110</v>
      </c>
      <c r="D92" s="2">
        <v>1</v>
      </c>
      <c r="G92" s="3" t="str">
        <f t="shared" si="25"/>
        <v>Satwik Sokey</v>
      </c>
      <c r="H92" s="3">
        <f t="shared" si="26"/>
        <v>1</v>
      </c>
      <c r="I92" s="4">
        <f t="shared" si="27"/>
        <v>8.8965517241379306</v>
      </c>
      <c r="J92" s="3" t="str">
        <f t="shared" si="28"/>
        <v/>
      </c>
      <c r="AK92" t="s">
        <v>3</v>
      </c>
      <c r="AL92" s="2">
        <v>0</v>
      </c>
      <c r="AN92" s="3" t="str">
        <f t="shared" si="29"/>
        <v>Abhishek Gupta</v>
      </c>
      <c r="AO92" s="3">
        <f t="shared" si="30"/>
        <v>0</v>
      </c>
      <c r="AP92" s="4">
        <f t="shared" si="31"/>
        <v>10.164556962025317</v>
      </c>
      <c r="AQ92" t="str">
        <f t="shared" si="32"/>
        <v/>
      </c>
      <c r="AX92" t="s">
        <v>272</v>
      </c>
      <c r="AY92" s="2">
        <v>1</v>
      </c>
    </row>
    <row r="93" spans="3:51" x14ac:dyDescent="0.3">
      <c r="C93" t="s">
        <v>90</v>
      </c>
      <c r="D93" s="2">
        <v>1</v>
      </c>
      <c r="G93" s="3" t="str">
        <f t="shared" si="25"/>
        <v>Pushpendra Kumar</v>
      </c>
      <c r="H93" s="3">
        <f t="shared" si="26"/>
        <v>1</v>
      </c>
      <c r="I93" s="4">
        <f t="shared" si="27"/>
        <v>8.8965517241379306</v>
      </c>
      <c r="J93" s="3" t="str">
        <f t="shared" si="28"/>
        <v/>
      </c>
      <c r="AK93" t="s">
        <v>46</v>
      </c>
      <c r="AL93" s="2">
        <v>0</v>
      </c>
      <c r="AN93" s="3" t="str">
        <f t="shared" si="29"/>
        <v>Jay Vardhan Bagh</v>
      </c>
      <c r="AO93" s="3">
        <f t="shared" si="30"/>
        <v>0</v>
      </c>
      <c r="AP93" s="4">
        <f t="shared" si="31"/>
        <v>10.164556962025317</v>
      </c>
      <c r="AQ93" t="str">
        <f t="shared" si="32"/>
        <v/>
      </c>
      <c r="AX93" t="s">
        <v>273</v>
      </c>
      <c r="AY93" s="2">
        <v>1</v>
      </c>
    </row>
    <row r="94" spans="3:51" x14ac:dyDescent="0.3">
      <c r="C94" t="s">
        <v>65</v>
      </c>
      <c r="D94" s="2">
        <v>1</v>
      </c>
      <c r="G94" s="3" t="str">
        <f t="shared" si="25"/>
        <v>MATURI YASASWINI</v>
      </c>
      <c r="H94" s="3">
        <f t="shared" si="26"/>
        <v>1</v>
      </c>
      <c r="I94" s="4">
        <f t="shared" si="27"/>
        <v>8.8965517241379306</v>
      </c>
      <c r="J94" s="3" t="str">
        <f t="shared" si="28"/>
        <v/>
      </c>
      <c r="AK94" t="s">
        <v>81</v>
      </c>
      <c r="AL94" s="2">
        <v>0</v>
      </c>
      <c r="AN94" s="3" t="str">
        <f t="shared" si="29"/>
        <v>Prabeer Suri</v>
      </c>
      <c r="AO94" s="3">
        <f t="shared" si="30"/>
        <v>0</v>
      </c>
      <c r="AP94" s="4">
        <f t="shared" si="31"/>
        <v>10.164556962025317</v>
      </c>
      <c r="AQ94" t="str">
        <f t="shared" si="32"/>
        <v/>
      </c>
      <c r="AX94" t="s">
        <v>274</v>
      </c>
      <c r="AY94" s="2">
        <v>1</v>
      </c>
    </row>
    <row r="95" spans="3:51" x14ac:dyDescent="0.3">
      <c r="C95" t="s">
        <v>9</v>
      </c>
      <c r="D95" s="2">
        <v>1</v>
      </c>
      <c r="G95" s="3" t="str">
        <f t="shared" si="25"/>
        <v>Akanksha Thakur</v>
      </c>
      <c r="H95" s="3">
        <f t="shared" si="26"/>
        <v>1</v>
      </c>
      <c r="I95" s="4">
        <f t="shared" si="27"/>
        <v>8.8965517241379306</v>
      </c>
      <c r="J95" s="3" t="str">
        <f t="shared" si="28"/>
        <v/>
      </c>
      <c r="AK95" t="s">
        <v>37</v>
      </c>
      <c r="AL95" s="2">
        <v>0</v>
      </c>
      <c r="AN95" s="3" t="str">
        <f t="shared" si="29"/>
        <v>Dipansh</v>
      </c>
      <c r="AO95" s="3">
        <f t="shared" si="30"/>
        <v>0</v>
      </c>
      <c r="AP95" s="4">
        <f t="shared" si="31"/>
        <v>10.164556962025317</v>
      </c>
      <c r="AQ95" t="str">
        <f t="shared" si="32"/>
        <v/>
      </c>
      <c r="AX95" t="s">
        <v>275</v>
      </c>
      <c r="AY95" s="2">
        <v>1</v>
      </c>
    </row>
    <row r="96" spans="3:51" x14ac:dyDescent="0.3">
      <c r="C96" t="s">
        <v>138</v>
      </c>
      <c r="D96" s="2">
        <v>1</v>
      </c>
      <c r="G96" s="3" t="str">
        <f t="shared" si="25"/>
        <v>Yash Jhanwar</v>
      </c>
      <c r="H96" s="3">
        <f t="shared" si="26"/>
        <v>1</v>
      </c>
      <c r="I96" s="4">
        <f t="shared" si="27"/>
        <v>8.8965517241379306</v>
      </c>
      <c r="J96" s="3" t="str">
        <f t="shared" si="28"/>
        <v/>
      </c>
      <c r="AK96" t="s">
        <v>82</v>
      </c>
      <c r="AL96" s="2">
        <v>0</v>
      </c>
      <c r="AN96" s="3" t="str">
        <f t="shared" si="29"/>
        <v>Prabhudev Kumar</v>
      </c>
      <c r="AO96" s="3">
        <f t="shared" si="30"/>
        <v>0</v>
      </c>
      <c r="AP96" s="4">
        <f t="shared" si="31"/>
        <v>10.164556962025317</v>
      </c>
      <c r="AQ96" t="str">
        <f t="shared" si="32"/>
        <v/>
      </c>
      <c r="AX96" t="s">
        <v>276</v>
      </c>
      <c r="AY96" s="2">
        <v>1</v>
      </c>
    </row>
    <row r="97" spans="3:51" x14ac:dyDescent="0.3">
      <c r="C97" t="s">
        <v>12</v>
      </c>
      <c r="D97" s="2">
        <v>1</v>
      </c>
      <c r="G97" s="3" t="str">
        <f t="shared" si="25"/>
        <v>Akshay saini</v>
      </c>
      <c r="H97" s="3">
        <f t="shared" si="26"/>
        <v>1</v>
      </c>
      <c r="I97" s="4">
        <f t="shared" si="27"/>
        <v>8.8965517241379306</v>
      </c>
      <c r="J97" s="3" t="str">
        <f t="shared" si="28"/>
        <v/>
      </c>
      <c r="AK97" t="s">
        <v>31</v>
      </c>
      <c r="AL97" s="2">
        <v>0</v>
      </c>
      <c r="AN97" s="3" t="str">
        <f t="shared" si="29"/>
        <v>Charu mittal</v>
      </c>
      <c r="AO97" s="3">
        <f t="shared" si="30"/>
        <v>0</v>
      </c>
      <c r="AP97" s="4">
        <f t="shared" si="31"/>
        <v>10.164556962025317</v>
      </c>
      <c r="AQ97" t="str">
        <f t="shared" si="32"/>
        <v/>
      </c>
      <c r="AX97" t="s">
        <v>277</v>
      </c>
      <c r="AY97" s="2">
        <v>1</v>
      </c>
    </row>
    <row r="98" spans="3:51" x14ac:dyDescent="0.3">
      <c r="C98" t="s">
        <v>83</v>
      </c>
      <c r="D98" s="2">
        <v>1</v>
      </c>
      <c r="G98" s="3" t="str">
        <f t="shared" si="25"/>
        <v>PRANAV KUMAR PANDEY</v>
      </c>
      <c r="H98" s="3">
        <f t="shared" si="26"/>
        <v>1</v>
      </c>
      <c r="I98" s="4">
        <f t="shared" si="27"/>
        <v>8.8965517241379306</v>
      </c>
      <c r="J98" s="3" t="str">
        <f t="shared" si="28"/>
        <v/>
      </c>
      <c r="AK98" t="s">
        <v>64</v>
      </c>
      <c r="AL98" s="2">
        <v>0</v>
      </c>
      <c r="AN98" s="3" t="str">
        <f t="shared" si="29"/>
        <v>Masharib Taslim</v>
      </c>
      <c r="AO98" s="3">
        <f t="shared" si="30"/>
        <v>0</v>
      </c>
      <c r="AP98" s="4">
        <f t="shared" si="31"/>
        <v>10.164556962025317</v>
      </c>
      <c r="AQ98" t="str">
        <f t="shared" si="32"/>
        <v/>
      </c>
      <c r="AX98" t="s">
        <v>278</v>
      </c>
      <c r="AY98" s="2">
        <v>1</v>
      </c>
    </row>
    <row r="99" spans="3:51" x14ac:dyDescent="0.3">
      <c r="C99" t="s">
        <v>47</v>
      </c>
      <c r="D99" s="2">
        <v>1</v>
      </c>
      <c r="G99" s="3" t="str">
        <f t="shared" ref="G99:G130" si="33">C99</f>
        <v>karan nai</v>
      </c>
      <c r="H99" s="3">
        <f t="shared" ref="H99:H130" si="34">D99</f>
        <v>1</v>
      </c>
      <c r="I99" s="4">
        <f t="shared" ref="I99:I130" si="35">AVERAGE($H$3:$H$147)</f>
        <v>8.8965517241379306</v>
      </c>
      <c r="J99" s="3" t="str">
        <f t="shared" ref="J99:J130" si="36">IF(H99&gt;I99,H99,"")</f>
        <v/>
      </c>
      <c r="AK99" t="s">
        <v>133</v>
      </c>
      <c r="AL99" s="2">
        <v>0</v>
      </c>
      <c r="AN99" s="3" t="str">
        <f t="shared" si="29"/>
        <v>Veer Singh</v>
      </c>
      <c r="AO99" s="3">
        <f t="shared" si="30"/>
        <v>0</v>
      </c>
      <c r="AP99" s="4">
        <f t="shared" si="31"/>
        <v>10.164556962025317</v>
      </c>
      <c r="AQ99" t="str">
        <f t="shared" si="32"/>
        <v/>
      </c>
      <c r="AX99" t="s">
        <v>279</v>
      </c>
      <c r="AY99" s="2">
        <v>1</v>
      </c>
    </row>
    <row r="100" spans="3:51" x14ac:dyDescent="0.3">
      <c r="C100" t="s">
        <v>10</v>
      </c>
      <c r="D100" s="2">
        <v>1</v>
      </c>
      <c r="G100" s="3" t="str">
        <f t="shared" si="33"/>
        <v>Akash Thorat</v>
      </c>
      <c r="H100" s="3">
        <f t="shared" si="34"/>
        <v>1</v>
      </c>
      <c r="I100" s="4">
        <f t="shared" si="35"/>
        <v>8.8965517241379306</v>
      </c>
      <c r="J100" s="3" t="str">
        <f t="shared" si="36"/>
        <v/>
      </c>
      <c r="AK100" t="s">
        <v>84</v>
      </c>
      <c r="AL100" s="2">
        <v>0</v>
      </c>
      <c r="AN100" s="3" t="str">
        <f t="shared" si="29"/>
        <v>Pratham Raheja</v>
      </c>
      <c r="AO100" s="3">
        <f t="shared" si="30"/>
        <v>0</v>
      </c>
      <c r="AP100" s="4">
        <f t="shared" si="31"/>
        <v>10.164556962025317</v>
      </c>
      <c r="AQ100" t="str">
        <f t="shared" si="32"/>
        <v/>
      </c>
      <c r="AX100" t="s">
        <v>280</v>
      </c>
      <c r="AY100" s="2">
        <v>1</v>
      </c>
    </row>
    <row r="101" spans="3:51" x14ac:dyDescent="0.3">
      <c r="C101" t="s">
        <v>58</v>
      </c>
      <c r="D101" s="2">
        <v>0</v>
      </c>
      <c r="G101" s="3" t="str">
        <f t="shared" si="33"/>
        <v>Lokesh Jarani</v>
      </c>
      <c r="H101" s="3">
        <f t="shared" si="34"/>
        <v>0</v>
      </c>
      <c r="I101" s="4">
        <f t="shared" si="35"/>
        <v>8.8965517241379306</v>
      </c>
      <c r="J101" s="3" t="str">
        <f t="shared" si="36"/>
        <v/>
      </c>
      <c r="AK101" t="s">
        <v>47</v>
      </c>
      <c r="AL101" s="2">
        <v>0</v>
      </c>
      <c r="AN101" s="3" t="str">
        <f t="shared" si="29"/>
        <v>karan nai</v>
      </c>
      <c r="AO101" s="3">
        <f t="shared" si="30"/>
        <v>0</v>
      </c>
      <c r="AP101" s="4">
        <f t="shared" si="31"/>
        <v>10.164556962025317</v>
      </c>
      <c r="AQ101" t="str">
        <f t="shared" si="32"/>
        <v/>
      </c>
      <c r="AX101" t="s">
        <v>281</v>
      </c>
      <c r="AY101" s="2">
        <v>1</v>
      </c>
    </row>
    <row r="102" spans="3:51" x14ac:dyDescent="0.3">
      <c r="C102" t="s">
        <v>38</v>
      </c>
      <c r="D102" s="2">
        <v>0</v>
      </c>
      <c r="G102" s="3" t="str">
        <f t="shared" si="33"/>
        <v>Divya</v>
      </c>
      <c r="H102" s="3">
        <f t="shared" si="34"/>
        <v>0</v>
      </c>
      <c r="I102" s="4">
        <f t="shared" si="35"/>
        <v>8.8965517241379306</v>
      </c>
      <c r="J102" s="3" t="str">
        <f t="shared" si="36"/>
        <v/>
      </c>
      <c r="AK102" t="s">
        <v>85</v>
      </c>
      <c r="AL102" s="2">
        <v>0</v>
      </c>
      <c r="AN102" s="3" t="str">
        <f t="shared" si="29"/>
        <v>Prayag srivastava</v>
      </c>
      <c r="AO102" s="3">
        <f t="shared" si="30"/>
        <v>0</v>
      </c>
      <c r="AP102" s="4">
        <f t="shared" si="31"/>
        <v>10.164556962025317</v>
      </c>
      <c r="AQ102" t="str">
        <f t="shared" si="32"/>
        <v/>
      </c>
      <c r="AX102" t="s">
        <v>282</v>
      </c>
      <c r="AY102" s="2">
        <v>1</v>
      </c>
    </row>
    <row r="103" spans="3:51" x14ac:dyDescent="0.3">
      <c r="C103" t="s">
        <v>8</v>
      </c>
      <c r="D103" s="2">
        <v>0</v>
      </c>
      <c r="G103" s="3" t="str">
        <f t="shared" si="33"/>
        <v>Akanksha Choudhary</v>
      </c>
      <c r="H103" s="3">
        <f t="shared" si="34"/>
        <v>0</v>
      </c>
      <c r="I103" s="4">
        <f t="shared" si="35"/>
        <v>8.8965517241379306</v>
      </c>
      <c r="J103" s="3" t="str">
        <f t="shared" si="36"/>
        <v/>
      </c>
      <c r="AK103" t="s">
        <v>17</v>
      </c>
      <c r="AL103" s="2">
        <v>0</v>
      </c>
      <c r="AN103" s="3" t="str">
        <f t="shared" si="29"/>
        <v>Anishka Gupta</v>
      </c>
      <c r="AO103" s="3">
        <f t="shared" si="30"/>
        <v>0</v>
      </c>
      <c r="AP103" s="4">
        <f t="shared" si="31"/>
        <v>10.164556962025317</v>
      </c>
      <c r="AQ103" t="str">
        <f t="shared" si="32"/>
        <v/>
      </c>
      <c r="AX103" t="s">
        <v>283</v>
      </c>
      <c r="AY103" s="2">
        <v>1</v>
      </c>
    </row>
    <row r="104" spans="3:51" x14ac:dyDescent="0.3">
      <c r="C104" t="s">
        <v>31</v>
      </c>
      <c r="D104" s="2">
        <v>0</v>
      </c>
      <c r="G104" s="3" t="str">
        <f t="shared" si="33"/>
        <v>Charu mittal</v>
      </c>
      <c r="H104" s="3">
        <f t="shared" si="34"/>
        <v>0</v>
      </c>
      <c r="I104" s="4">
        <f t="shared" si="35"/>
        <v>8.8965517241379306</v>
      </c>
      <c r="J104" s="3" t="str">
        <f t="shared" si="36"/>
        <v/>
      </c>
      <c r="AK104" t="s">
        <v>86</v>
      </c>
      <c r="AL104" s="2">
        <v>0</v>
      </c>
      <c r="AN104" s="3" t="str">
        <f t="shared" si="29"/>
        <v>Prerana Varshney</v>
      </c>
      <c r="AO104" s="3">
        <f t="shared" si="30"/>
        <v>0</v>
      </c>
      <c r="AP104" s="4">
        <f t="shared" si="31"/>
        <v>10.164556962025317</v>
      </c>
      <c r="AQ104" t="str">
        <f t="shared" si="32"/>
        <v/>
      </c>
      <c r="AX104" t="s">
        <v>284</v>
      </c>
      <c r="AY104" s="2">
        <v>1</v>
      </c>
    </row>
    <row r="105" spans="3:51" x14ac:dyDescent="0.3">
      <c r="C105" t="s">
        <v>66</v>
      </c>
      <c r="D105" s="2">
        <v>0</v>
      </c>
      <c r="G105" s="3" t="str">
        <f t="shared" si="33"/>
        <v>Mehul khandelwal</v>
      </c>
      <c r="H105" s="3">
        <f t="shared" si="34"/>
        <v>0</v>
      </c>
      <c r="I105" s="4">
        <f t="shared" si="35"/>
        <v>8.8965517241379306</v>
      </c>
      <c r="J105" s="3" t="str">
        <f t="shared" si="36"/>
        <v/>
      </c>
      <c r="AK105" t="s">
        <v>119</v>
      </c>
      <c r="AL105" s="2">
        <v>0</v>
      </c>
      <c r="AN105" s="3" t="str">
        <f t="shared" ref="AN105:AN136" si="37">AK105</f>
        <v>SNEHAL KUMAR</v>
      </c>
      <c r="AO105" s="3">
        <f t="shared" ref="AO105:AO136" si="38">AL105</f>
        <v>0</v>
      </c>
      <c r="AP105" s="4">
        <f t="shared" si="31"/>
        <v>10.164556962025317</v>
      </c>
      <c r="AQ105" t="str">
        <f t="shared" si="32"/>
        <v/>
      </c>
      <c r="AX105" t="s">
        <v>285</v>
      </c>
      <c r="AY105" s="2">
        <v>1</v>
      </c>
    </row>
    <row r="106" spans="3:51" x14ac:dyDescent="0.3">
      <c r="C106" t="s">
        <v>74</v>
      </c>
      <c r="D106" s="2">
        <v>0</v>
      </c>
      <c r="G106" s="3" t="str">
        <f t="shared" si="33"/>
        <v>Nishant Sharma</v>
      </c>
      <c r="H106" s="3">
        <f t="shared" si="34"/>
        <v>0</v>
      </c>
      <c r="I106" s="4">
        <f t="shared" si="35"/>
        <v>8.8965517241379306</v>
      </c>
      <c r="J106" s="3" t="str">
        <f t="shared" si="36"/>
        <v/>
      </c>
      <c r="AK106" t="s">
        <v>40</v>
      </c>
      <c r="AL106" s="2">
        <v>0</v>
      </c>
      <c r="AN106" s="3" t="str">
        <f t="shared" si="37"/>
        <v>Ekta Sethi</v>
      </c>
      <c r="AO106" s="3">
        <f t="shared" si="38"/>
        <v>0</v>
      </c>
      <c r="AP106" s="4">
        <f t="shared" ref="AP106:AP137" si="39">$AS$6</f>
        <v>10.164556962025317</v>
      </c>
      <c r="AQ106" t="str">
        <f t="shared" ref="AQ106:AQ137" si="40">IF(AO106&gt;AP106,AO106,"")</f>
        <v/>
      </c>
      <c r="AX106" t="s">
        <v>286</v>
      </c>
      <c r="AY106" s="2">
        <v>1</v>
      </c>
    </row>
    <row r="107" spans="3:51" x14ac:dyDescent="0.3">
      <c r="C107" t="s">
        <v>133</v>
      </c>
      <c r="D107" s="2">
        <v>0</v>
      </c>
      <c r="G107" s="3" t="str">
        <f t="shared" si="33"/>
        <v>Veer Singh</v>
      </c>
      <c r="H107" s="3">
        <f t="shared" si="34"/>
        <v>0</v>
      </c>
      <c r="I107" s="4">
        <f t="shared" si="35"/>
        <v>8.8965517241379306</v>
      </c>
      <c r="J107" s="3" t="str">
        <f t="shared" si="36"/>
        <v/>
      </c>
      <c r="AK107" t="s">
        <v>53</v>
      </c>
      <c r="AL107" s="2">
        <v>0</v>
      </c>
      <c r="AN107" s="3" t="str">
        <f t="shared" si="37"/>
        <v>Krishit Bedi</v>
      </c>
      <c r="AO107" s="3">
        <f t="shared" si="38"/>
        <v>0</v>
      </c>
      <c r="AP107" s="4">
        <f t="shared" si="39"/>
        <v>10.164556962025317</v>
      </c>
      <c r="AQ107" t="str">
        <f t="shared" si="40"/>
        <v/>
      </c>
      <c r="AX107" t="s">
        <v>287</v>
      </c>
      <c r="AY107" s="2">
        <v>1</v>
      </c>
    </row>
    <row r="108" spans="3:51" x14ac:dyDescent="0.3">
      <c r="C108" t="s">
        <v>101</v>
      </c>
      <c r="D108" s="2">
        <v>0</v>
      </c>
      <c r="G108" s="3" t="str">
        <f t="shared" si="33"/>
        <v>Sachin Kumawat</v>
      </c>
      <c r="H108" s="3">
        <f t="shared" si="34"/>
        <v>0</v>
      </c>
      <c r="I108" s="4">
        <f t="shared" si="35"/>
        <v>8.8965517241379306</v>
      </c>
      <c r="J108" s="3" t="str">
        <f t="shared" si="36"/>
        <v/>
      </c>
      <c r="AK108" t="s">
        <v>24</v>
      </c>
      <c r="AL108" s="2">
        <v>0</v>
      </c>
      <c r="AN108" s="3" t="str">
        <f t="shared" si="37"/>
        <v>Asha Ram Dhakar</v>
      </c>
      <c r="AO108" s="3">
        <f t="shared" si="38"/>
        <v>0</v>
      </c>
      <c r="AP108" s="4">
        <f t="shared" si="39"/>
        <v>10.164556962025317</v>
      </c>
      <c r="AQ108" t="str">
        <f t="shared" si="40"/>
        <v/>
      </c>
      <c r="AX108" t="s">
        <v>288</v>
      </c>
      <c r="AY108" s="2">
        <v>1</v>
      </c>
    </row>
    <row r="109" spans="3:51" x14ac:dyDescent="0.3">
      <c r="C109" t="s">
        <v>97</v>
      </c>
      <c r="D109" s="2">
        <v>0</v>
      </c>
      <c r="G109" s="3" t="str">
        <f t="shared" si="33"/>
        <v>Rishi Sharma</v>
      </c>
      <c r="H109" s="3">
        <f t="shared" si="34"/>
        <v>0</v>
      </c>
      <c r="I109" s="4">
        <f t="shared" si="35"/>
        <v>8.8965517241379306</v>
      </c>
      <c r="J109" s="3" t="str">
        <f t="shared" si="36"/>
        <v/>
      </c>
      <c r="AK109" t="s">
        <v>127</v>
      </c>
      <c r="AL109" s="2">
        <v>0</v>
      </c>
      <c r="AN109" s="3" t="str">
        <f t="shared" si="37"/>
        <v>Tosif khan</v>
      </c>
      <c r="AO109" s="3">
        <f t="shared" si="38"/>
        <v>0</v>
      </c>
      <c r="AP109" s="4">
        <f t="shared" si="39"/>
        <v>10.164556962025317</v>
      </c>
      <c r="AQ109" t="str">
        <f t="shared" si="40"/>
        <v/>
      </c>
      <c r="AX109" t="s">
        <v>289</v>
      </c>
      <c r="AY109" s="2">
        <v>1</v>
      </c>
    </row>
    <row r="110" spans="3:51" x14ac:dyDescent="0.3">
      <c r="C110" t="s">
        <v>102</v>
      </c>
      <c r="D110" s="2">
        <v>0</v>
      </c>
      <c r="G110" s="3" t="str">
        <f t="shared" si="33"/>
        <v>Sagar Sambhwani</v>
      </c>
      <c r="H110" s="3">
        <f t="shared" si="34"/>
        <v>0</v>
      </c>
      <c r="I110" s="4">
        <f t="shared" si="35"/>
        <v>8.8965517241379306</v>
      </c>
      <c r="J110" s="3" t="str">
        <f t="shared" si="36"/>
        <v/>
      </c>
      <c r="AK110" t="s">
        <v>42</v>
      </c>
      <c r="AL110" s="2">
        <v>0</v>
      </c>
      <c r="AN110" s="3" t="str">
        <f t="shared" si="37"/>
        <v>Himanshi verma</v>
      </c>
      <c r="AO110" s="3">
        <f t="shared" si="38"/>
        <v>0</v>
      </c>
      <c r="AP110" s="4">
        <f t="shared" si="39"/>
        <v>10.164556962025317</v>
      </c>
      <c r="AQ110" t="str">
        <f t="shared" si="40"/>
        <v/>
      </c>
      <c r="AX110" t="s">
        <v>290</v>
      </c>
      <c r="AY110" s="2">
        <v>1</v>
      </c>
    </row>
    <row r="111" spans="3:51" x14ac:dyDescent="0.3">
      <c r="C111" t="s">
        <v>52</v>
      </c>
      <c r="D111" s="2">
        <v>0</v>
      </c>
      <c r="G111" s="3" t="str">
        <f t="shared" si="33"/>
        <v>Khushi Tibrewal</v>
      </c>
      <c r="H111" s="3">
        <f t="shared" si="34"/>
        <v>0</v>
      </c>
      <c r="I111" s="4">
        <f t="shared" si="35"/>
        <v>8.8965517241379306</v>
      </c>
      <c r="J111" s="3" t="str">
        <f t="shared" si="36"/>
        <v/>
      </c>
      <c r="AK111" t="s">
        <v>131</v>
      </c>
      <c r="AL111" s="2">
        <v>0</v>
      </c>
      <c r="AN111" s="3" t="str">
        <f t="shared" si="37"/>
        <v>Vaishali chandola</v>
      </c>
      <c r="AO111" s="3">
        <f t="shared" si="38"/>
        <v>0</v>
      </c>
      <c r="AP111" s="4">
        <f t="shared" si="39"/>
        <v>10.164556962025317</v>
      </c>
      <c r="AQ111" t="str">
        <f t="shared" si="40"/>
        <v/>
      </c>
      <c r="AX111" t="s">
        <v>291</v>
      </c>
      <c r="AY111" s="2">
        <v>1</v>
      </c>
    </row>
    <row r="112" spans="3:51" x14ac:dyDescent="0.3">
      <c r="C112" t="s">
        <v>75</v>
      </c>
      <c r="D112" s="2">
        <v>0</v>
      </c>
      <c r="G112" s="3" t="str">
        <f t="shared" si="33"/>
        <v>Nitin</v>
      </c>
      <c r="H112" s="3">
        <f t="shared" si="34"/>
        <v>0</v>
      </c>
      <c r="I112" s="4">
        <f t="shared" si="35"/>
        <v>8.8965517241379306</v>
      </c>
      <c r="J112" s="3" t="str">
        <f t="shared" si="36"/>
        <v/>
      </c>
      <c r="AK112" t="s">
        <v>1</v>
      </c>
      <c r="AL112" s="2">
        <v>0</v>
      </c>
      <c r="AN112" s="3" t="str">
        <f t="shared" si="37"/>
        <v>Aayushi ramnani</v>
      </c>
      <c r="AO112" s="3">
        <f t="shared" si="38"/>
        <v>0</v>
      </c>
      <c r="AP112" s="4">
        <f t="shared" si="39"/>
        <v>10.164556962025317</v>
      </c>
      <c r="AQ112" t="str">
        <f t="shared" si="40"/>
        <v/>
      </c>
      <c r="AX112" t="s">
        <v>142</v>
      </c>
      <c r="AY112" s="2">
        <v>231</v>
      </c>
    </row>
    <row r="113" spans="3:43" x14ac:dyDescent="0.3">
      <c r="C113" t="s">
        <v>127</v>
      </c>
      <c r="D113" s="2">
        <v>0</v>
      </c>
      <c r="G113" s="3" t="str">
        <f t="shared" si="33"/>
        <v>Tosif khan</v>
      </c>
      <c r="H113" s="3">
        <f t="shared" si="34"/>
        <v>0</v>
      </c>
      <c r="I113" s="4">
        <f t="shared" si="35"/>
        <v>8.8965517241379306</v>
      </c>
      <c r="J113" s="3" t="str">
        <f t="shared" si="36"/>
        <v/>
      </c>
      <c r="AK113" t="s">
        <v>105</v>
      </c>
      <c r="AL113" s="2">
        <v>0</v>
      </c>
      <c r="AN113" s="3" t="str">
        <f t="shared" si="37"/>
        <v>Sakshi jain</v>
      </c>
      <c r="AO113" s="3">
        <f t="shared" si="38"/>
        <v>0</v>
      </c>
      <c r="AP113" s="4">
        <f t="shared" si="39"/>
        <v>10.164556962025317</v>
      </c>
      <c r="AQ113" t="str">
        <f t="shared" si="40"/>
        <v/>
      </c>
    </row>
    <row r="114" spans="3:43" x14ac:dyDescent="0.3">
      <c r="C114" t="s">
        <v>104</v>
      </c>
      <c r="D114" s="2">
        <v>0</v>
      </c>
      <c r="G114" s="3" t="str">
        <f t="shared" si="33"/>
        <v>Saksham Raj</v>
      </c>
      <c r="H114" s="3">
        <f t="shared" si="34"/>
        <v>0</v>
      </c>
      <c r="I114" s="4">
        <f t="shared" si="35"/>
        <v>8.8965517241379306</v>
      </c>
      <c r="J114" s="3" t="str">
        <f t="shared" si="36"/>
        <v/>
      </c>
      <c r="AK114" t="s">
        <v>72</v>
      </c>
      <c r="AL114" s="2">
        <v>0</v>
      </c>
      <c r="AN114" s="3" t="str">
        <f t="shared" si="37"/>
        <v>Neetu Choudhary</v>
      </c>
      <c r="AO114" s="3">
        <f t="shared" si="38"/>
        <v>0</v>
      </c>
      <c r="AP114" s="4">
        <f t="shared" si="39"/>
        <v>10.164556962025317</v>
      </c>
      <c r="AQ114" t="str">
        <f t="shared" si="40"/>
        <v/>
      </c>
    </row>
    <row r="115" spans="3:43" x14ac:dyDescent="0.3">
      <c r="C115" t="s">
        <v>131</v>
      </c>
      <c r="D115" s="2">
        <v>0</v>
      </c>
      <c r="G115" s="3" t="str">
        <f t="shared" si="33"/>
        <v>Vaishali chandola</v>
      </c>
      <c r="H115" s="3">
        <f t="shared" si="34"/>
        <v>0</v>
      </c>
      <c r="I115" s="4">
        <f t="shared" si="35"/>
        <v>8.8965517241379306</v>
      </c>
      <c r="J115" s="3" t="str">
        <f t="shared" si="36"/>
        <v/>
      </c>
      <c r="AK115" t="s">
        <v>107</v>
      </c>
      <c r="AL115" s="2">
        <v>0</v>
      </c>
      <c r="AN115" s="3" t="str">
        <f t="shared" si="37"/>
        <v>Sanju Sarkar</v>
      </c>
      <c r="AO115" s="3">
        <f t="shared" si="38"/>
        <v>0</v>
      </c>
      <c r="AP115" s="4">
        <f t="shared" si="39"/>
        <v>10.164556962025317</v>
      </c>
      <c r="AQ115" t="str">
        <f t="shared" si="40"/>
        <v/>
      </c>
    </row>
    <row r="116" spans="3:43" x14ac:dyDescent="0.3">
      <c r="C116" t="s">
        <v>105</v>
      </c>
      <c r="D116" s="2">
        <v>0</v>
      </c>
      <c r="G116" s="3" t="str">
        <f t="shared" si="33"/>
        <v>Sakshi jain</v>
      </c>
      <c r="H116" s="3">
        <f t="shared" si="34"/>
        <v>0</v>
      </c>
      <c r="I116" s="4">
        <f t="shared" si="35"/>
        <v>8.8965517241379306</v>
      </c>
      <c r="J116" s="3" t="str">
        <f t="shared" si="36"/>
        <v/>
      </c>
      <c r="AK116" t="s">
        <v>92</v>
      </c>
      <c r="AL116" s="2">
        <v>0</v>
      </c>
      <c r="AN116" s="3" t="str">
        <f t="shared" si="37"/>
        <v>Raghaav Rohatgi</v>
      </c>
      <c r="AO116" s="3">
        <f t="shared" si="38"/>
        <v>0</v>
      </c>
      <c r="AP116" s="4">
        <f t="shared" si="39"/>
        <v>10.164556962025317</v>
      </c>
      <c r="AQ116" t="str">
        <f t="shared" si="40"/>
        <v/>
      </c>
    </row>
    <row r="117" spans="3:43" x14ac:dyDescent="0.3">
      <c r="C117" t="s">
        <v>43</v>
      </c>
      <c r="D117" s="2">
        <v>0</v>
      </c>
      <c r="G117" s="3" t="str">
        <f t="shared" si="33"/>
        <v>Hitesh Ankodia</v>
      </c>
      <c r="H117" s="3">
        <f t="shared" si="34"/>
        <v>0</v>
      </c>
      <c r="I117" s="4">
        <f t="shared" si="35"/>
        <v>8.8965517241379306</v>
      </c>
      <c r="J117" s="3" t="str">
        <f t="shared" si="36"/>
        <v/>
      </c>
      <c r="AK117" t="s">
        <v>109</v>
      </c>
      <c r="AL117" s="2">
        <v>0</v>
      </c>
      <c r="AN117" s="3" t="str">
        <f t="shared" si="37"/>
        <v>Sarth Sogani</v>
      </c>
      <c r="AO117" s="3">
        <f t="shared" si="38"/>
        <v>0</v>
      </c>
      <c r="AP117" s="4">
        <f t="shared" si="39"/>
        <v>10.164556962025317</v>
      </c>
      <c r="AQ117" t="str">
        <f t="shared" si="40"/>
        <v/>
      </c>
    </row>
    <row r="118" spans="3:43" x14ac:dyDescent="0.3">
      <c r="C118" t="s">
        <v>32</v>
      </c>
      <c r="D118" s="2">
        <v>0</v>
      </c>
      <c r="G118" s="3" t="str">
        <f t="shared" si="33"/>
        <v>Chirag Mehra</v>
      </c>
      <c r="H118" s="3">
        <f t="shared" si="34"/>
        <v>0</v>
      </c>
      <c r="I118" s="4">
        <f t="shared" si="35"/>
        <v>8.8965517241379306</v>
      </c>
      <c r="J118" s="3" t="str">
        <f t="shared" si="36"/>
        <v/>
      </c>
      <c r="AK118" t="s">
        <v>43</v>
      </c>
      <c r="AL118" s="2">
        <v>0</v>
      </c>
      <c r="AN118" s="3" t="str">
        <f t="shared" si="37"/>
        <v>Hitesh Ankodia</v>
      </c>
      <c r="AO118" s="3">
        <f t="shared" si="38"/>
        <v>0</v>
      </c>
      <c r="AP118" s="4">
        <f t="shared" si="39"/>
        <v>10.164556962025317</v>
      </c>
      <c r="AQ118" t="str">
        <f t="shared" si="40"/>
        <v/>
      </c>
    </row>
    <row r="119" spans="3:43" x14ac:dyDescent="0.3">
      <c r="C119" t="s">
        <v>139</v>
      </c>
      <c r="D119" s="2">
        <v>0</v>
      </c>
      <c r="G119" s="3" t="str">
        <f t="shared" si="33"/>
        <v>Yash Kumawat</v>
      </c>
      <c r="H119" s="3">
        <f t="shared" si="34"/>
        <v>0</v>
      </c>
      <c r="I119" s="4">
        <f t="shared" si="35"/>
        <v>8.8965517241379306</v>
      </c>
      <c r="J119" s="3" t="str">
        <f t="shared" si="36"/>
        <v/>
      </c>
      <c r="AK119" t="s">
        <v>111</v>
      </c>
      <c r="AL119" s="2">
        <v>0</v>
      </c>
      <c r="AN119" s="3" t="str">
        <f t="shared" si="37"/>
        <v>Shanaya bansal</v>
      </c>
      <c r="AO119" s="3">
        <f t="shared" si="38"/>
        <v>0</v>
      </c>
      <c r="AP119" s="4">
        <f t="shared" si="39"/>
        <v>10.164556962025317</v>
      </c>
      <c r="AQ119" t="str">
        <f t="shared" si="40"/>
        <v/>
      </c>
    </row>
    <row r="120" spans="3:43" x14ac:dyDescent="0.3">
      <c r="C120" t="s">
        <v>76</v>
      </c>
      <c r="D120" s="2">
        <v>0</v>
      </c>
      <c r="G120" s="3" t="str">
        <f t="shared" si="33"/>
        <v>Pankhuri Singh</v>
      </c>
      <c r="H120" s="3">
        <f t="shared" si="34"/>
        <v>0</v>
      </c>
      <c r="I120" s="4">
        <f t="shared" si="35"/>
        <v>8.8965517241379306</v>
      </c>
      <c r="J120" s="3" t="str">
        <f t="shared" si="36"/>
        <v/>
      </c>
      <c r="AK120" t="s">
        <v>67</v>
      </c>
      <c r="AL120" s="2">
        <v>0</v>
      </c>
      <c r="AN120" s="3" t="str">
        <f t="shared" si="37"/>
        <v>Mizna Aroob</v>
      </c>
      <c r="AO120" s="3">
        <f t="shared" si="38"/>
        <v>0</v>
      </c>
      <c r="AP120" s="4">
        <f t="shared" si="39"/>
        <v>10.164556962025317</v>
      </c>
      <c r="AQ120" t="str">
        <f t="shared" si="40"/>
        <v/>
      </c>
    </row>
    <row r="121" spans="3:43" x14ac:dyDescent="0.3">
      <c r="C121" t="s">
        <v>53</v>
      </c>
      <c r="D121" s="2">
        <v>0</v>
      </c>
      <c r="G121" s="3" t="str">
        <f t="shared" si="33"/>
        <v>Krishit Bedi</v>
      </c>
      <c r="H121" s="3">
        <f t="shared" si="34"/>
        <v>0</v>
      </c>
      <c r="I121" s="4">
        <f t="shared" si="35"/>
        <v>8.8965517241379306</v>
      </c>
      <c r="J121" s="3" t="str">
        <f t="shared" si="36"/>
        <v/>
      </c>
      <c r="AK121" t="s">
        <v>38</v>
      </c>
      <c r="AL121" s="2">
        <v>0</v>
      </c>
      <c r="AN121" s="3" t="str">
        <f t="shared" si="37"/>
        <v>Divya</v>
      </c>
      <c r="AO121" s="3">
        <f t="shared" si="38"/>
        <v>0</v>
      </c>
      <c r="AP121" s="4">
        <f t="shared" si="39"/>
        <v>10.164556962025317</v>
      </c>
      <c r="AQ121" t="str">
        <f t="shared" si="40"/>
        <v/>
      </c>
    </row>
    <row r="122" spans="3:43" x14ac:dyDescent="0.3">
      <c r="C122" t="s">
        <v>3</v>
      </c>
      <c r="D122" s="2">
        <v>0</v>
      </c>
      <c r="G122" s="3" t="str">
        <f t="shared" si="33"/>
        <v>Abhishek Gupta</v>
      </c>
      <c r="H122" s="3">
        <f t="shared" si="34"/>
        <v>0</v>
      </c>
      <c r="I122" s="4">
        <f t="shared" si="35"/>
        <v>8.8965517241379306</v>
      </c>
      <c r="J122" s="3" t="str">
        <f t="shared" si="36"/>
        <v/>
      </c>
      <c r="AK122" t="s">
        <v>22</v>
      </c>
      <c r="AL122" s="2">
        <v>0</v>
      </c>
      <c r="AN122" s="3" t="str">
        <f t="shared" si="37"/>
        <v>Aryamaan Singh Ranawat</v>
      </c>
      <c r="AO122" s="3">
        <f t="shared" si="38"/>
        <v>0</v>
      </c>
      <c r="AP122" s="4">
        <f t="shared" si="39"/>
        <v>10.164556962025317</v>
      </c>
      <c r="AQ122" t="str">
        <f t="shared" si="40"/>
        <v/>
      </c>
    </row>
    <row r="123" spans="3:43" x14ac:dyDescent="0.3">
      <c r="C123" t="s">
        <v>86</v>
      </c>
      <c r="D123" s="2">
        <v>0</v>
      </c>
      <c r="G123" s="3" t="str">
        <f t="shared" si="33"/>
        <v>Prerana Varshney</v>
      </c>
      <c r="H123" s="3">
        <f t="shared" si="34"/>
        <v>0</v>
      </c>
      <c r="I123" s="4">
        <f t="shared" si="35"/>
        <v>8.8965517241379306</v>
      </c>
      <c r="J123" s="3" t="str">
        <f t="shared" si="36"/>
        <v/>
      </c>
      <c r="AK123" t="s">
        <v>115</v>
      </c>
      <c r="AL123" s="2">
        <v>0</v>
      </c>
      <c r="AN123" s="3" t="str">
        <f t="shared" si="37"/>
        <v>Shreya Kabra</v>
      </c>
      <c r="AO123" s="3">
        <f t="shared" si="38"/>
        <v>0</v>
      </c>
      <c r="AP123" s="4">
        <f t="shared" si="39"/>
        <v>10.164556962025317</v>
      </c>
      <c r="AQ123" t="str">
        <f t="shared" si="40"/>
        <v/>
      </c>
    </row>
    <row r="124" spans="3:43" x14ac:dyDescent="0.3">
      <c r="C124" t="s">
        <v>109</v>
      </c>
      <c r="D124" s="2">
        <v>0</v>
      </c>
      <c r="G124" s="3" t="str">
        <f t="shared" si="33"/>
        <v>Sarth Sogani</v>
      </c>
      <c r="H124" s="3">
        <f t="shared" si="34"/>
        <v>0</v>
      </c>
      <c r="I124" s="4">
        <f t="shared" si="35"/>
        <v>8.8965517241379306</v>
      </c>
      <c r="J124" s="3" t="str">
        <f t="shared" si="36"/>
        <v/>
      </c>
      <c r="AK124" t="s">
        <v>116</v>
      </c>
      <c r="AL124" s="2">
        <v>0</v>
      </c>
      <c r="AN124" s="3" t="str">
        <f t="shared" si="37"/>
        <v>Shubh Rathore</v>
      </c>
      <c r="AO124" s="3">
        <f t="shared" si="38"/>
        <v>0</v>
      </c>
      <c r="AP124" s="4">
        <f t="shared" si="39"/>
        <v>10.164556962025317</v>
      </c>
      <c r="AQ124" t="str">
        <f t="shared" si="40"/>
        <v/>
      </c>
    </row>
    <row r="125" spans="3:43" x14ac:dyDescent="0.3">
      <c r="C125" t="s">
        <v>27</v>
      </c>
      <c r="D125" s="2">
        <v>0</v>
      </c>
      <c r="G125" s="3" t="str">
        <f t="shared" si="33"/>
        <v>Avinash N</v>
      </c>
      <c r="H125" s="3">
        <f t="shared" si="34"/>
        <v>0</v>
      </c>
      <c r="I125" s="4">
        <f t="shared" si="35"/>
        <v>8.8965517241379306</v>
      </c>
      <c r="J125" s="3" t="str">
        <f t="shared" si="36"/>
        <v/>
      </c>
      <c r="AK125" t="s">
        <v>68</v>
      </c>
      <c r="AL125" s="2">
        <v>0</v>
      </c>
      <c r="AN125" s="3" t="str">
        <f t="shared" si="37"/>
        <v>Mohd Raza</v>
      </c>
      <c r="AO125" s="3">
        <f t="shared" si="38"/>
        <v>0</v>
      </c>
      <c r="AP125" s="4">
        <f t="shared" si="39"/>
        <v>10.164556962025317</v>
      </c>
      <c r="AQ125" t="str">
        <f t="shared" si="40"/>
        <v/>
      </c>
    </row>
    <row r="126" spans="3:43" x14ac:dyDescent="0.3">
      <c r="C126" t="s">
        <v>55</v>
      </c>
      <c r="D126" s="2">
        <v>0</v>
      </c>
      <c r="G126" s="3" t="str">
        <f t="shared" si="33"/>
        <v>kuldeep poriya</v>
      </c>
      <c r="H126" s="3">
        <f t="shared" si="34"/>
        <v>0</v>
      </c>
      <c r="I126" s="4">
        <f t="shared" si="35"/>
        <v>8.8965517241379306</v>
      </c>
      <c r="J126" s="3" t="str">
        <f t="shared" si="36"/>
        <v/>
      </c>
      <c r="AK126" t="s">
        <v>118</v>
      </c>
      <c r="AL126" s="2">
        <v>0</v>
      </c>
      <c r="AN126" s="3" t="str">
        <f t="shared" si="37"/>
        <v>Siddharth Sharma</v>
      </c>
      <c r="AO126" s="3">
        <f t="shared" si="38"/>
        <v>0</v>
      </c>
      <c r="AP126" s="4">
        <f t="shared" si="39"/>
        <v>10.164556962025317</v>
      </c>
      <c r="AQ126" t="str">
        <f t="shared" si="40"/>
        <v/>
      </c>
    </row>
    <row r="127" spans="3:43" x14ac:dyDescent="0.3">
      <c r="C127" t="s">
        <v>67</v>
      </c>
      <c r="D127" s="2">
        <v>0</v>
      </c>
      <c r="G127" s="3" t="str">
        <f t="shared" si="33"/>
        <v>Mizna Aroob</v>
      </c>
      <c r="H127" s="3">
        <f t="shared" si="34"/>
        <v>0</v>
      </c>
      <c r="I127" s="4">
        <f t="shared" si="35"/>
        <v>8.8965517241379306</v>
      </c>
      <c r="J127" s="3" t="str">
        <f t="shared" si="36"/>
        <v/>
      </c>
      <c r="AK127" t="s">
        <v>96</v>
      </c>
      <c r="AL127" s="2">
        <v>0</v>
      </c>
      <c r="AN127" s="3" t="str">
        <f t="shared" si="37"/>
        <v>Rajlakshmi Biswas</v>
      </c>
      <c r="AO127" s="3">
        <f t="shared" si="38"/>
        <v>0</v>
      </c>
      <c r="AP127" s="4">
        <f t="shared" si="39"/>
        <v>10.164556962025317</v>
      </c>
      <c r="AQ127" t="str">
        <f t="shared" si="40"/>
        <v/>
      </c>
    </row>
    <row r="128" spans="3:43" x14ac:dyDescent="0.3">
      <c r="C128" t="s">
        <v>111</v>
      </c>
      <c r="D128" s="2">
        <v>0</v>
      </c>
      <c r="G128" s="3" t="str">
        <f t="shared" si="33"/>
        <v>Shanaya bansal</v>
      </c>
      <c r="H128" s="3">
        <f t="shared" si="34"/>
        <v>0</v>
      </c>
      <c r="I128" s="4">
        <f t="shared" si="35"/>
        <v>8.8965517241379306</v>
      </c>
      <c r="J128" s="3" t="str">
        <f t="shared" si="36"/>
        <v/>
      </c>
      <c r="AK128" t="s">
        <v>120</v>
      </c>
      <c r="AL128" s="2">
        <v>0</v>
      </c>
      <c r="AN128" s="3" t="str">
        <f t="shared" si="37"/>
        <v>Sonali Sharma</v>
      </c>
      <c r="AO128" s="3">
        <f t="shared" si="38"/>
        <v>0</v>
      </c>
      <c r="AP128" s="4">
        <f t="shared" si="39"/>
        <v>10.164556962025317</v>
      </c>
      <c r="AQ128" t="str">
        <f t="shared" si="40"/>
        <v/>
      </c>
    </row>
    <row r="129" spans="3:43" x14ac:dyDescent="0.3">
      <c r="C129" t="s">
        <v>68</v>
      </c>
      <c r="D129" s="2">
        <v>0</v>
      </c>
      <c r="G129" s="3" t="str">
        <f t="shared" si="33"/>
        <v>Mohd Raza</v>
      </c>
      <c r="H129" s="3">
        <f t="shared" si="34"/>
        <v>0</v>
      </c>
      <c r="I129" s="4">
        <f t="shared" si="35"/>
        <v>8.8965517241379306</v>
      </c>
      <c r="J129" s="3" t="str">
        <f t="shared" si="36"/>
        <v/>
      </c>
      <c r="AK129" t="s">
        <v>97</v>
      </c>
      <c r="AL129" s="2">
        <v>0</v>
      </c>
      <c r="AN129" s="3" t="str">
        <f t="shared" si="37"/>
        <v>Rishi Sharma</v>
      </c>
      <c r="AO129" s="3">
        <f t="shared" si="38"/>
        <v>0</v>
      </c>
      <c r="AP129" s="4">
        <f t="shared" si="39"/>
        <v>10.164556962025317</v>
      </c>
      <c r="AQ129" t="str">
        <f t="shared" si="40"/>
        <v/>
      </c>
    </row>
    <row r="130" spans="3:43" x14ac:dyDescent="0.3">
      <c r="C130" t="s">
        <v>56</v>
      </c>
      <c r="D130" s="2">
        <v>0</v>
      </c>
      <c r="G130" s="3" t="str">
        <f t="shared" si="33"/>
        <v>Kunal mangal</v>
      </c>
      <c r="H130" s="3">
        <f t="shared" si="34"/>
        <v>0</v>
      </c>
      <c r="I130" s="4">
        <f t="shared" si="35"/>
        <v>8.8965517241379306</v>
      </c>
      <c r="J130" s="3" t="str">
        <f t="shared" si="36"/>
        <v/>
      </c>
      <c r="AK130" t="s">
        <v>74</v>
      </c>
      <c r="AL130" s="2">
        <v>0</v>
      </c>
      <c r="AN130" s="3" t="str">
        <f t="shared" si="37"/>
        <v>Nishant Sharma</v>
      </c>
      <c r="AO130" s="3">
        <f t="shared" si="38"/>
        <v>0</v>
      </c>
      <c r="AP130" s="4">
        <f t="shared" si="39"/>
        <v>10.164556962025317</v>
      </c>
      <c r="AQ130" t="str">
        <f t="shared" si="40"/>
        <v/>
      </c>
    </row>
    <row r="131" spans="3:43" x14ac:dyDescent="0.3">
      <c r="C131" t="s">
        <v>15</v>
      </c>
      <c r="D131" s="2">
        <v>0</v>
      </c>
      <c r="G131" s="3" t="str">
        <f t="shared" ref="G131:G145" si="41">C131</f>
        <v>AnaghaV</v>
      </c>
      <c r="H131" s="3">
        <f t="shared" ref="H131:H145" si="42">D131</f>
        <v>0</v>
      </c>
      <c r="I131" s="4">
        <f t="shared" ref="I131:I145" si="43">AVERAGE($H$3:$H$147)</f>
        <v>8.8965517241379306</v>
      </c>
      <c r="J131" s="3" t="str">
        <f t="shared" ref="J131:J145" si="44">IF(H131&gt;I131,H131,"")</f>
        <v/>
      </c>
      <c r="AK131" t="s">
        <v>27</v>
      </c>
      <c r="AL131" s="2">
        <v>0</v>
      </c>
      <c r="AN131" s="3" t="str">
        <f t="shared" si="37"/>
        <v>Avinash N</v>
      </c>
      <c r="AO131" s="3">
        <f t="shared" si="38"/>
        <v>0</v>
      </c>
      <c r="AP131" s="4">
        <f t="shared" si="39"/>
        <v>10.164556962025317</v>
      </c>
      <c r="AQ131" t="str">
        <f t="shared" si="40"/>
        <v/>
      </c>
    </row>
    <row r="132" spans="3:43" x14ac:dyDescent="0.3">
      <c r="C132" t="s">
        <v>80</v>
      </c>
      <c r="D132" s="2">
        <v>0</v>
      </c>
      <c r="G132" s="3" t="str">
        <f t="shared" si="41"/>
        <v>Poojitha Koduganti</v>
      </c>
      <c r="H132" s="3">
        <f t="shared" si="42"/>
        <v>0</v>
      </c>
      <c r="I132" s="4">
        <f t="shared" si="43"/>
        <v>8.8965517241379306</v>
      </c>
      <c r="J132" s="3" t="str">
        <f t="shared" si="44"/>
        <v/>
      </c>
      <c r="AK132" t="s">
        <v>124</v>
      </c>
      <c r="AL132" s="2">
        <v>0</v>
      </c>
      <c r="AN132" s="3" t="str">
        <f t="shared" si="37"/>
        <v>Sutesna Mondal</v>
      </c>
      <c r="AO132" s="3">
        <f t="shared" si="38"/>
        <v>0</v>
      </c>
      <c r="AP132" s="4">
        <f t="shared" si="39"/>
        <v>10.164556962025317</v>
      </c>
      <c r="AQ132" t="str">
        <f t="shared" si="40"/>
        <v/>
      </c>
    </row>
    <row r="133" spans="3:43" x14ac:dyDescent="0.3">
      <c r="C133" t="s">
        <v>42</v>
      </c>
      <c r="D133" s="2">
        <v>0</v>
      </c>
      <c r="G133" s="3" t="str">
        <f t="shared" si="41"/>
        <v>Himanshi verma</v>
      </c>
      <c r="H133" s="3">
        <f t="shared" si="42"/>
        <v>0</v>
      </c>
      <c r="I133" s="4">
        <f t="shared" si="43"/>
        <v>8.8965517241379306</v>
      </c>
      <c r="J133" s="3" t="str">
        <f t="shared" si="44"/>
        <v/>
      </c>
      <c r="AK133" t="s">
        <v>66</v>
      </c>
      <c r="AL133" s="2">
        <v>0</v>
      </c>
      <c r="AN133" s="3" t="str">
        <f t="shared" si="37"/>
        <v>Mehul khandelwal</v>
      </c>
      <c r="AO133" s="3">
        <f t="shared" si="38"/>
        <v>0</v>
      </c>
      <c r="AP133" s="4">
        <f t="shared" si="39"/>
        <v>10.164556962025317</v>
      </c>
      <c r="AQ133" t="str">
        <f t="shared" si="40"/>
        <v/>
      </c>
    </row>
    <row r="134" spans="3:43" x14ac:dyDescent="0.3">
      <c r="C134" t="s">
        <v>81</v>
      </c>
      <c r="D134" s="2">
        <v>0</v>
      </c>
      <c r="G134" s="3" t="str">
        <f t="shared" si="41"/>
        <v>Prabeer Suri</v>
      </c>
      <c r="H134" s="3">
        <f t="shared" si="42"/>
        <v>0</v>
      </c>
      <c r="I134" s="4">
        <f t="shared" si="43"/>
        <v>8.8965517241379306</v>
      </c>
      <c r="J134" s="3" t="str">
        <f t="shared" si="44"/>
        <v/>
      </c>
      <c r="AK134" t="s">
        <v>55</v>
      </c>
      <c r="AL134" s="2">
        <v>0</v>
      </c>
      <c r="AN134" s="3" t="str">
        <f t="shared" si="37"/>
        <v>kuldeep poriya</v>
      </c>
      <c r="AO134" s="3">
        <f t="shared" si="38"/>
        <v>0</v>
      </c>
      <c r="AP134" s="4">
        <f t="shared" si="39"/>
        <v>10.164556962025317</v>
      </c>
      <c r="AQ134" t="str">
        <f t="shared" si="40"/>
        <v/>
      </c>
    </row>
    <row r="135" spans="3:43" x14ac:dyDescent="0.3">
      <c r="C135" t="s">
        <v>134</v>
      </c>
      <c r="D135" s="2">
        <v>0</v>
      </c>
      <c r="G135" s="3" t="str">
        <f t="shared" si="41"/>
        <v>Vishal Baheti</v>
      </c>
      <c r="H135" s="3">
        <f t="shared" si="42"/>
        <v>0</v>
      </c>
      <c r="I135" s="4">
        <f t="shared" si="43"/>
        <v>8.8965517241379306</v>
      </c>
      <c r="J135" s="3" t="str">
        <f t="shared" si="44"/>
        <v/>
      </c>
      <c r="AK135" t="s">
        <v>139</v>
      </c>
      <c r="AL135" s="2">
        <v>0</v>
      </c>
      <c r="AN135" s="3" t="str">
        <f t="shared" si="37"/>
        <v>Yash Kumawat</v>
      </c>
      <c r="AO135" s="3">
        <f t="shared" si="38"/>
        <v>0</v>
      </c>
      <c r="AP135" s="4">
        <f t="shared" si="39"/>
        <v>10.164556962025317</v>
      </c>
      <c r="AQ135" t="str">
        <f t="shared" si="40"/>
        <v/>
      </c>
    </row>
    <row r="136" spans="3:43" x14ac:dyDescent="0.3">
      <c r="C136" t="s">
        <v>82</v>
      </c>
      <c r="D136" s="2">
        <v>0</v>
      </c>
      <c r="G136" s="3" t="str">
        <f t="shared" si="41"/>
        <v>Prabhudev Kumar</v>
      </c>
      <c r="H136" s="3">
        <f t="shared" si="42"/>
        <v>0</v>
      </c>
      <c r="I136" s="4">
        <f t="shared" si="43"/>
        <v>8.8965517241379306</v>
      </c>
      <c r="J136" s="3" t="str">
        <f t="shared" si="44"/>
        <v/>
      </c>
      <c r="AK136" t="s">
        <v>128</v>
      </c>
      <c r="AL136" s="2">
        <v>0</v>
      </c>
      <c r="AN136" s="3" t="str">
        <f t="shared" si="37"/>
        <v>Tushar Choudhary</v>
      </c>
      <c r="AO136" s="3">
        <f t="shared" si="38"/>
        <v>0</v>
      </c>
      <c r="AP136" s="4">
        <f t="shared" si="39"/>
        <v>10.164556962025317</v>
      </c>
      <c r="AQ136" t="str">
        <f t="shared" si="40"/>
        <v/>
      </c>
    </row>
    <row r="137" spans="3:43" x14ac:dyDescent="0.3">
      <c r="C137" t="s">
        <v>24</v>
      </c>
      <c r="D137" s="2">
        <v>0</v>
      </c>
      <c r="G137" s="3" t="str">
        <f t="shared" si="41"/>
        <v>Asha Ram Dhakar</v>
      </c>
      <c r="H137" s="3">
        <f t="shared" si="42"/>
        <v>0</v>
      </c>
      <c r="I137" s="4">
        <f t="shared" si="43"/>
        <v>8.8965517241379306</v>
      </c>
      <c r="J137" s="3" t="str">
        <f t="shared" si="44"/>
        <v/>
      </c>
      <c r="AK137" t="s">
        <v>134</v>
      </c>
      <c r="AL137" s="2">
        <v>0</v>
      </c>
      <c r="AN137" s="3" t="str">
        <f t="shared" ref="AN137:AN151" si="45">AK137</f>
        <v>Vishal Baheti</v>
      </c>
      <c r="AO137" s="3">
        <f t="shared" ref="AO137:AO151" si="46">AL137</f>
        <v>0</v>
      </c>
      <c r="AP137" s="4">
        <f t="shared" si="39"/>
        <v>10.164556962025317</v>
      </c>
      <c r="AQ137" t="str">
        <f t="shared" si="40"/>
        <v/>
      </c>
    </row>
    <row r="138" spans="3:43" x14ac:dyDescent="0.3">
      <c r="C138" t="s">
        <v>64</v>
      </c>
      <c r="D138" s="2">
        <v>0</v>
      </c>
      <c r="G138" s="3" t="str">
        <f t="shared" si="41"/>
        <v>Masharib Taslim</v>
      </c>
      <c r="H138" s="3">
        <f t="shared" si="42"/>
        <v>0</v>
      </c>
      <c r="I138" s="4">
        <f t="shared" si="43"/>
        <v>8.8965517241379306</v>
      </c>
      <c r="J138" s="3" t="str">
        <f t="shared" si="44"/>
        <v/>
      </c>
      <c r="AK138" t="s">
        <v>75</v>
      </c>
      <c r="AL138" s="2">
        <v>0</v>
      </c>
      <c r="AN138" s="3" t="str">
        <f t="shared" si="45"/>
        <v>Nitin</v>
      </c>
      <c r="AO138" s="3">
        <f t="shared" si="46"/>
        <v>0</v>
      </c>
      <c r="AP138" s="4">
        <f t="shared" ref="AP138:AP151" si="47">$AS$6</f>
        <v>10.164556962025317</v>
      </c>
      <c r="AQ138" t="str">
        <f t="shared" ref="AQ138:AQ151" si="48">IF(AO138&gt;AP138,AO138,"")</f>
        <v/>
      </c>
    </row>
    <row r="139" spans="3:43" x14ac:dyDescent="0.3">
      <c r="C139" t="s">
        <v>72</v>
      </c>
      <c r="D139" s="2">
        <v>0</v>
      </c>
      <c r="G139" s="3" t="str">
        <f t="shared" si="41"/>
        <v>Neetu Choudhary</v>
      </c>
      <c r="H139" s="3">
        <f t="shared" si="42"/>
        <v>0</v>
      </c>
      <c r="I139" s="4">
        <f t="shared" si="43"/>
        <v>8.8965517241379306</v>
      </c>
      <c r="J139" s="3" t="str">
        <f t="shared" si="44"/>
        <v/>
      </c>
      <c r="AK139" t="s">
        <v>58</v>
      </c>
      <c r="AL139" s="2">
        <v>0</v>
      </c>
      <c r="AN139" s="3" t="str">
        <f t="shared" si="45"/>
        <v>Lokesh Jarani</v>
      </c>
      <c r="AO139" s="3">
        <f t="shared" si="46"/>
        <v>0</v>
      </c>
      <c r="AP139" s="4">
        <f t="shared" si="47"/>
        <v>10.164556962025317</v>
      </c>
      <c r="AQ139" t="str">
        <f t="shared" si="48"/>
        <v/>
      </c>
    </row>
    <row r="140" spans="3:43" x14ac:dyDescent="0.3">
      <c r="C140" t="s">
        <v>1</v>
      </c>
      <c r="D140" s="2">
        <v>0</v>
      </c>
      <c r="G140" s="3" t="str">
        <f t="shared" si="41"/>
        <v>Aayushi ramnani</v>
      </c>
      <c r="H140" s="3">
        <f t="shared" si="42"/>
        <v>0</v>
      </c>
      <c r="I140" s="4">
        <f t="shared" si="43"/>
        <v>8.8965517241379306</v>
      </c>
      <c r="J140" s="3" t="str">
        <f t="shared" si="44"/>
        <v/>
      </c>
      <c r="AK140" t="s">
        <v>56</v>
      </c>
      <c r="AL140" s="2">
        <v>0</v>
      </c>
      <c r="AN140" s="3" t="str">
        <f t="shared" si="45"/>
        <v>Kunal mangal</v>
      </c>
      <c r="AO140" s="3">
        <f t="shared" si="46"/>
        <v>0</v>
      </c>
      <c r="AP140" s="4">
        <f t="shared" si="47"/>
        <v>10.164556962025317</v>
      </c>
      <c r="AQ140" t="str">
        <f t="shared" si="48"/>
        <v/>
      </c>
    </row>
    <row r="141" spans="3:43" x14ac:dyDescent="0.3">
      <c r="C141" t="s">
        <v>96</v>
      </c>
      <c r="D141" s="2">
        <v>0</v>
      </c>
      <c r="G141" s="3" t="str">
        <f t="shared" si="41"/>
        <v>Rajlakshmi Biswas</v>
      </c>
      <c r="H141" s="3">
        <f t="shared" si="42"/>
        <v>0</v>
      </c>
      <c r="I141" s="4">
        <f t="shared" si="43"/>
        <v>8.8965517241379306</v>
      </c>
      <c r="J141" s="3" t="str">
        <f t="shared" si="44"/>
        <v/>
      </c>
      <c r="AK141" t="s">
        <v>12</v>
      </c>
      <c r="AL141" s="2">
        <v>0</v>
      </c>
      <c r="AN141" s="3" t="str">
        <f t="shared" si="45"/>
        <v>Akshay saini</v>
      </c>
      <c r="AO141" s="3">
        <f t="shared" si="46"/>
        <v>0</v>
      </c>
      <c r="AP141" s="4">
        <f t="shared" si="47"/>
        <v>10.164556962025317</v>
      </c>
      <c r="AQ141" t="str">
        <f t="shared" si="48"/>
        <v/>
      </c>
    </row>
    <row r="142" spans="3:43" x14ac:dyDescent="0.3">
      <c r="C142" t="s">
        <v>84</v>
      </c>
      <c r="D142" s="2">
        <v>0</v>
      </c>
      <c r="G142" s="3" t="str">
        <f t="shared" si="41"/>
        <v>Pratham Raheja</v>
      </c>
      <c r="H142" s="3">
        <f t="shared" si="42"/>
        <v>0</v>
      </c>
      <c r="I142" s="4">
        <f t="shared" si="43"/>
        <v>8.8965517241379306</v>
      </c>
      <c r="J142" s="3" t="str">
        <f t="shared" si="44"/>
        <v/>
      </c>
      <c r="AK142" t="s">
        <v>76</v>
      </c>
      <c r="AL142" s="2">
        <v>0</v>
      </c>
      <c r="AN142" s="3" t="str">
        <f t="shared" si="45"/>
        <v>Pankhuri Singh</v>
      </c>
      <c r="AO142" s="3">
        <f t="shared" si="46"/>
        <v>0</v>
      </c>
      <c r="AP142" s="4">
        <f t="shared" si="47"/>
        <v>10.164556962025317</v>
      </c>
      <c r="AQ142" t="str">
        <f t="shared" si="48"/>
        <v/>
      </c>
    </row>
    <row r="143" spans="3:43" x14ac:dyDescent="0.3">
      <c r="C143" t="s">
        <v>46</v>
      </c>
      <c r="D143" s="2">
        <v>0</v>
      </c>
      <c r="G143" s="3" t="str">
        <f t="shared" si="41"/>
        <v>Jay Vardhan Bagh</v>
      </c>
      <c r="H143" s="3">
        <f t="shared" si="42"/>
        <v>0</v>
      </c>
      <c r="I143" s="4">
        <f t="shared" si="43"/>
        <v>8.8965517241379306</v>
      </c>
      <c r="J143" s="3" t="str">
        <f t="shared" si="44"/>
        <v/>
      </c>
      <c r="AK143" t="s">
        <v>104</v>
      </c>
      <c r="AL143" s="2">
        <v>0</v>
      </c>
      <c r="AN143" s="3" t="str">
        <f t="shared" si="45"/>
        <v>Saksham Raj</v>
      </c>
      <c r="AO143" s="3">
        <f t="shared" si="46"/>
        <v>0</v>
      </c>
      <c r="AP143" s="4">
        <f t="shared" si="47"/>
        <v>10.164556962025317</v>
      </c>
      <c r="AQ143" t="str">
        <f t="shared" si="48"/>
        <v/>
      </c>
    </row>
    <row r="144" spans="3:43" x14ac:dyDescent="0.3">
      <c r="C144" t="s">
        <v>85</v>
      </c>
      <c r="D144" s="2">
        <v>0</v>
      </c>
      <c r="G144" s="3" t="str">
        <f t="shared" si="41"/>
        <v>Prayag srivastava</v>
      </c>
      <c r="H144" s="3">
        <f t="shared" si="42"/>
        <v>0</v>
      </c>
      <c r="I144" s="4">
        <f t="shared" si="43"/>
        <v>8.8965517241379306</v>
      </c>
      <c r="J144" s="3" t="str">
        <f t="shared" si="44"/>
        <v/>
      </c>
      <c r="AK144" t="s">
        <v>15</v>
      </c>
      <c r="AL144" s="2">
        <v>0</v>
      </c>
      <c r="AN144" s="3" t="str">
        <f t="shared" si="45"/>
        <v>AnaghaV</v>
      </c>
      <c r="AO144" s="3">
        <f t="shared" si="46"/>
        <v>0</v>
      </c>
      <c r="AP144" s="4">
        <f t="shared" si="47"/>
        <v>10.164556962025317</v>
      </c>
      <c r="AQ144" t="str">
        <f t="shared" si="48"/>
        <v/>
      </c>
    </row>
    <row r="145" spans="3:43" x14ac:dyDescent="0.3">
      <c r="C145" t="s">
        <v>120</v>
      </c>
      <c r="D145" s="2">
        <v>0</v>
      </c>
      <c r="G145" s="3" t="str">
        <f t="shared" si="41"/>
        <v>Sonali Sharma</v>
      </c>
      <c r="H145" s="3">
        <f t="shared" si="42"/>
        <v>0</v>
      </c>
      <c r="I145" s="4">
        <f t="shared" si="43"/>
        <v>8.8965517241379306</v>
      </c>
      <c r="J145" s="3" t="str">
        <f t="shared" si="44"/>
        <v/>
      </c>
      <c r="AK145" t="s">
        <v>32</v>
      </c>
      <c r="AL145" s="2">
        <v>0</v>
      </c>
      <c r="AN145" s="3" t="str">
        <f t="shared" si="45"/>
        <v>Chirag Mehra</v>
      </c>
      <c r="AO145" s="3">
        <f t="shared" si="46"/>
        <v>0</v>
      </c>
      <c r="AP145" s="4">
        <f t="shared" si="47"/>
        <v>10.164556962025317</v>
      </c>
      <c r="AQ145" t="str">
        <f t="shared" si="48"/>
        <v/>
      </c>
    </row>
    <row r="146" spans="3:43" x14ac:dyDescent="0.3">
      <c r="C146" t="s">
        <v>142</v>
      </c>
      <c r="D146" s="2">
        <v>645</v>
      </c>
      <c r="G146" s="3" t="str">
        <f t="shared" ref="G146:G147" si="49">C146</f>
        <v>Grand Total</v>
      </c>
      <c r="H146" s="3">
        <f t="shared" ref="H146:H147" si="50">D146</f>
        <v>645</v>
      </c>
      <c r="I146" s="4">
        <f t="shared" ref="I146:I147" si="51">AVERAGE($H$3:$H$147)</f>
        <v>8.8965517241379306</v>
      </c>
      <c r="J146" s="3">
        <f t="shared" ref="J146:J147" si="52">IF(H146&gt;I146,H146,"")</f>
        <v>645</v>
      </c>
      <c r="AK146" t="s">
        <v>62</v>
      </c>
      <c r="AL146" s="2">
        <v>0</v>
      </c>
      <c r="AN146" s="3" t="str">
        <f t="shared" si="45"/>
        <v>Manish bharadwaj</v>
      </c>
      <c r="AO146" s="3">
        <f t="shared" si="46"/>
        <v>0</v>
      </c>
      <c r="AP146" s="4">
        <f t="shared" si="47"/>
        <v>10.164556962025317</v>
      </c>
      <c r="AQ146" t="str">
        <f t="shared" si="48"/>
        <v/>
      </c>
    </row>
    <row r="147" spans="3:43" x14ac:dyDescent="0.3">
      <c r="G147" s="3">
        <f t="shared" si="49"/>
        <v>0</v>
      </c>
      <c r="H147" s="3">
        <f t="shared" si="50"/>
        <v>0</v>
      </c>
      <c r="I147" s="4">
        <f t="shared" si="51"/>
        <v>8.8965517241379306</v>
      </c>
      <c r="J147" s="3" t="str">
        <f t="shared" si="52"/>
        <v/>
      </c>
      <c r="AK147" t="s">
        <v>69</v>
      </c>
      <c r="AL147" s="2">
        <v>0</v>
      </c>
      <c r="AN147" s="3" t="str">
        <f t="shared" si="45"/>
        <v>Mohit jangid</v>
      </c>
      <c r="AO147" s="3">
        <f t="shared" si="46"/>
        <v>0</v>
      </c>
      <c r="AP147" s="4">
        <f t="shared" si="47"/>
        <v>10.164556962025317</v>
      </c>
      <c r="AQ147" t="str">
        <f t="shared" si="48"/>
        <v/>
      </c>
    </row>
    <row r="148" spans="3:43" x14ac:dyDescent="0.3">
      <c r="AK148" t="s">
        <v>103</v>
      </c>
      <c r="AL148" s="2">
        <v>0</v>
      </c>
      <c r="AN148" s="3" t="str">
        <f t="shared" si="45"/>
        <v>Sagar Sharma</v>
      </c>
      <c r="AO148" s="3">
        <f t="shared" si="46"/>
        <v>0</v>
      </c>
      <c r="AP148" s="4">
        <f t="shared" si="47"/>
        <v>10.164556962025317</v>
      </c>
      <c r="AQ148" t="str">
        <f t="shared" si="48"/>
        <v/>
      </c>
    </row>
    <row r="149" spans="3:43" x14ac:dyDescent="0.3">
      <c r="AK149" t="s">
        <v>100</v>
      </c>
      <c r="AL149" s="2">
        <v>0</v>
      </c>
      <c r="AN149" s="3" t="str">
        <f t="shared" si="45"/>
        <v>Sachin chouhan</v>
      </c>
      <c r="AO149" s="3">
        <f t="shared" si="46"/>
        <v>0</v>
      </c>
      <c r="AP149" s="4">
        <f t="shared" si="47"/>
        <v>10.164556962025317</v>
      </c>
      <c r="AQ149" t="str">
        <f t="shared" si="48"/>
        <v/>
      </c>
    </row>
    <row r="150" spans="3:43" x14ac:dyDescent="0.3">
      <c r="AK150" t="s">
        <v>8</v>
      </c>
      <c r="AL150" s="2">
        <v>0</v>
      </c>
      <c r="AN150" s="3" t="str">
        <f t="shared" si="45"/>
        <v>Akanksha Choudhary</v>
      </c>
      <c r="AO150" s="3">
        <f t="shared" si="46"/>
        <v>0</v>
      </c>
      <c r="AP150" s="4">
        <f t="shared" si="47"/>
        <v>10.164556962025317</v>
      </c>
      <c r="AQ150" t="str">
        <f t="shared" si="48"/>
        <v/>
      </c>
    </row>
    <row r="151" spans="3:43" x14ac:dyDescent="0.3">
      <c r="AK151" t="s">
        <v>101</v>
      </c>
      <c r="AL151" s="2">
        <v>0</v>
      </c>
      <c r="AN151" s="3" t="str">
        <f t="shared" si="45"/>
        <v>Sachin Kumawat</v>
      </c>
      <c r="AO151" s="3">
        <f t="shared" si="46"/>
        <v>0</v>
      </c>
      <c r="AP151" s="4">
        <f t="shared" si="47"/>
        <v>10.164556962025317</v>
      </c>
      <c r="AQ151" t="str">
        <f t="shared" si="48"/>
        <v/>
      </c>
    </row>
    <row r="152" spans="3:43" x14ac:dyDescent="0.3">
      <c r="AK152" t="s">
        <v>102</v>
      </c>
      <c r="AL152" s="2">
        <v>0</v>
      </c>
      <c r="AN152" s="3"/>
      <c r="AO152" s="3"/>
    </row>
    <row r="153" spans="3:43" x14ac:dyDescent="0.3">
      <c r="AK153" t="s">
        <v>142</v>
      </c>
      <c r="AL153" s="2">
        <v>803</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3CE4B-3677-4C97-8F41-EAA3A3FD3FB9}">
  <sheetPr codeName="Sheet2"/>
  <dimension ref="A1"/>
  <sheetViews>
    <sheetView showGridLines="0" showRowColHeaders="0" topLeftCell="A9" workbookViewId="0">
      <selection activeCell="P23" sqref="M23:P32"/>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0A864-2AA0-4E79-965D-12C80AA48FB5}">
  <sheetPr codeName="Sheet3"/>
  <dimension ref="A1"/>
  <sheetViews>
    <sheetView showGridLines="0" showRowColHeaders="0" tabSelected="1" zoomScaleNormal="100" workbookViewId="0">
      <selection activeCell="X5" sqref="X5"/>
    </sheetView>
  </sheetViews>
  <sheetFormatPr defaultRowHeight="14.4" x14ac:dyDescent="0.3"/>
  <cols>
    <col min="1" max="16384" width="8.88671875" style="2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o r m R e s p o n s e s _ e 9 2 c 6 3 c e - b b 3 b - 4 e 1 5 - a 7 3 6 - 1 3 7 1 f b b 8 7 6 7 e , G r a d i n g _ 8 e 7 c 8 1 5 8 - d 9 a 7 - 4 d 1 3 - 8 a e 8 - 5 4 d 8 0 1 2 9 b 2 3 d , C a l c u l a t i o n s _ 0 b 0 4 4 5 a 7 - 1 c c 7 - 4 e 2 5 - b 6 e 6 - a f 5 6 4 c b 4 0 f 5 9 ] ] > < / C u s t o m C o n t e n t > < / G e m i n i > 
</file>

<file path=customXml/item10.xml>��< ? x m l   v e r s i o n = " 1 . 0 "   e n c o d i n g = " U T F - 1 6 " ? > < G e m i n i   x m l n s = " h t t p : / / g e m i n i / p i v o t c u s t o m i z a t i o n / 8 7 e 9 4 5 a e - 6 9 3 e - 4 0 a 8 - 8 6 7 9 - 9 9 c 8 6 3 a b 9 d 0 b " > < C u s t o m C o n t e n t > < ! [ C D A T A [ < ? x m l   v e r s i o n = " 1 . 0 "   e n c o d i n g = " u t f - 1 6 " ? > < S e t t i n g s > < C a l c u l a t e d F i e l d s > < i t e m > < M e a s u r e N a m e > A v g   A t t e n d a n c e < / M e a s u r e N a m e > < D i s p l a y N a m e > A v g   A t t e n d a n c e < / D i s p l a y N a m e > < V i s i b l e > F a l s e < / V i s i b l e > < / i t e m > < i t e m > < M e a s u r e N a m e > A t t e n d a n c e   m o r e   t h a n   a v e r a g e   a t t e n d a n c e < / M e a s u r e N a m e > < D i s p l a y N a m e > A t t e n d a n c e   m o r e   t h a n   a v e r a g e   a t t e n d a n c e < / D i s p l a y N a m e > < V i s i b l e > F a l s e < / V i s i b l e > < / i t e m > < / C a l c u l a t e d F i e l d s > < S A H o s t H a s h > 0 < / S A H o s t H a s h > < G e m i n i F i e l d L i s t V i s i b l e > T r u e < / G e m i n i F i e l d L i s t V i s i b l e > < / S e t t i n g s > ] ] > < / C u s t o m C o n t e n t > < / G e m i n i > 
</file>

<file path=customXml/item11.xml>��< ? x m l   v e r s i o n = " 1 . 0 "   e n c o d i n g = " U T F - 1 6 " ? > < G e m i n i   x m l n s = " h t t p : / / g e m i n i / p i v o t c u s t o m i z a t i o n / T a b l e X M L _ C a l c u l a t i o n s _ 0 b 0 4 4 5 a 7 - 1 c c 7 - 4 e 2 5 - b 6 e 6 - a f 5 6 4 c b 4 0 f 5 9 " > < 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4 d 6 c 3 4 c 2 - c 4 6 b - 4 c 5 e - a a 8 d - 0 d b 1 2 d c c 6 a 6 2 " > < C u s t o m C o n t e n t > < ! [ C D A T A [ < ? x m l   v e r s i o n = " 1 . 0 "   e n c o d i n g = " u t f - 1 6 " ? > < S e t t i n g s > < C a l c u l a t e d F i e l d s > < i t e m > < M e a s u r e N a m e > A v g   A t t e n d a n c e < / M e a s u r e N a m e > < D i s p l a y N a m e > A v g   A t t e n d a n c e < / D i s p l a y N a m e > < V i s i b l e > F a l s e < / V i s i b l e > < / i t e m > < i t e m > < M e a s u r e N a m e > A t t e n d a n c e   m o r e   t h a n   a v e r a g e   a t t e n d a n c e < / M e a s u r e N a m e > < D i s p l a y N a m e > A t t e n d a n c e   m o r e   t h a n   a v e r a g e   a t t e n d a n c e < / D i s p l a y N a m e > < V i s i b l e > F a l s e < / V i s i b l e > < / i t e m > < / C a l c u l a t e d F i e l d s > < S A H o s t H a s h > 0 < / S A H o s t H a s h > < G e m i n i F i e l d L i s t V i s i b l e > T r u e < / G e m i n i F i e l d L i s t V i s i b l e > < / S e t t i n g s > ] ] > < / C u s t o m C o n t e n t > < / G e m i n i > 
</file>

<file path=customXml/item13.xml>��< ? x m l   v e r s i o n = " 1 . 0 "   e n c o d i n g = " U T F - 1 6 " ? > < G e m i n i   x m l n s = " h t t p : / / g e m i n i / p i v o t c u s t o m i z a t i o n / 0 9 4 b e 5 d a - 3 8 1 6 - 4 5 f e - b a 3 9 - 0 4 8 8 5 7 3 d 1 e a 7 " > < C u s t o m C o n t e n t > < ! [ C D A T A [ < ? x m l   v e r s i o n = " 1 . 0 "   e n c o d i n g = " u t f - 1 6 " ? > < S e t t i n g s > < C a l c u l a t e d F i e l d s > < i t e m > < M e a s u r e N a m e > A v g   A t t e n d a n c e < / M e a s u r e N a m e > < D i s p l a y N a m e > A v g   A t t e n d a n c e < / D i s p l a y N a m e > < V i s i b l e > F a l s e < / V i s i b l e > < / i t e m > < i t e m > < M e a s u r e N a m e > A t t e n d a n c e   m o r e   t h a n   a v e r a g e   a t t e n d a n c e < / M e a s u r e N a m e > < D i s p l a y N a m e > A t t e n d a n c e   m o r e   t h a n   a v e r a g e   a t t e n d a n c e < / 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I s S a n d b o x E m b e d d e d " > < C u s t o m C o n t e n t > < ! [ C D A T A [ y e s ] ] > < / C u s t o m C o n t e n t > < / G e m i n i > 
</file>

<file path=customXml/item18.xml>��< ? x m l   v e r s i o n = " 1 . 0 "   e n c o d i n g = " U T F - 1 6 " ? > < G e m i n i   x m l n s = " h t t p : / / g e m i n i / p i v o t c u s t o m i z a t i o n / e 6 7 f 5 4 6 2 - 8 0 e 7 - 4 8 8 5 - 8 f 0 5 - 7 b 2 4 4 b 8 9 6 f d 5 " > < C u s t o m C o n t e n t > < ! [ C D A T A [ < ? x m l   v e r s i o n = " 1 . 0 "   e n c o d i n g = " u t f - 1 6 " ? > < S e t t i n g s > < C a l c u l a t e d F i e l d s > < i t e m > < M e a s u r e N a m e > A v g   A t t e n d a n c e < / M e a s u r e N a m e > < D i s p l a y N a m e > A v g   A t t e n d a n c e < / D i s p l a y N a m e > < V i s i b l e > F a l s e < / V i s i b l e > < / i t e m > < i t e m > < M e a s u r e N a m e > A t t e n d a n c e   m o r e   t h a n   a v e r a g e   a t t e n d a n c e < / M e a s u r e N a m e > < D i s p l a y N a m e > A t t e n d a n c e   m o r e   t h a n   a v e r a g e   a t t e n d a n c e < / D i s p l a y N a m e > < V i s i b l e > F a l s e < / V i s i b l e > < / i t e m > < / C a l c u l a t e d F i e l d s > < S A H o s t H a s h > 0 < / S A H o s t H a s h > < G e m i n i F i e l d L i s t V i s i b l e > T r u e < / G e m i n i F i e l d L i s t V i s i b l e > < / S e t t i n g 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6 0 8 c 1 0 9 6 - 1 b 4 d - 4 4 3 e - a e 5 7 - 6 8 1 4 f c 8 4 7 c f 8 " > < C u s t o m C o n t e n t > < ! [ C D A T A [ < ? x m l   v e r s i o n = " 1 . 0 "   e n c o d i n g = " u t f - 1 6 " ? > < S e t t i n g s > < C a l c u l a t e d F i e l d s > < i t e m > < M e a s u r e N a m e > A v g   A t t e n d a n c e < / M e a s u r e N a m e > < D i s p l a y N a m e > A v g   A t t e n d a n c e < / D i s p l a y N a m e > < V i s i b l e > F a l s e < / V i s i b l e > < / i t e m > < i t e m > < M e a s u r e N a m e > A t t e n d a n c e   m o r e   t h a n   a v e r a g e   a t t e n d a n c e < / M e a s u r e N a m e > < D i s p l a y N a m e > A t t e n d a n c e   m o r e   t h a n   a v e r a g e   a t t e n d a n c e < / 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C l i e n t W i n d o w X M L " > < C u s t o m C o n t e n t > < ! [ C D A T A [ F o r m R e s p o n s e s _ e 9 2 c 6 3 c e - b b 3 b - 4 e 1 5 - a 7 3 6 - 1 3 7 1 f b b 8 7 6 7 e ] ] > < / C u s t o m C o n t e n t > < / G e m i n i > 
</file>

<file path=customXml/item22.xml>��< ? x m l   v e r s i o n = " 1 . 0 "   e n c o d i n g = " U T F - 1 6 " ? > < G e m i n i   x m l n s = " h t t p : / / g e m i n i / p i v o t c u s t o m i z a t i o n / 9 1 1 a f f b b - 7 a 3 3 - 4 7 e e - a 4 9 5 - 0 3 b 5 0 a 0 2 c c d 3 " > < C u s t o m C o n t e n t > < ! [ C D A T A [ < ? x m l   v e r s i o n = " 1 . 0 "   e n c o d i n g = " u t f - 1 6 " ? > < S e t t i n g s > < C a l c u l a t e d F i e l d s > < i t e m > < M e a s u r e N a m e > A v g   A t t e n d a n c e < / M e a s u r e N a m e > < D i s p l a y N a m e > A v g   A t t e n d a n c e < / D i s p l a y N a m e > < V i s i b l e > F a l s e < / V i s i b l e > < / i t e m > < / C a l c u l a t e d F i e l d s > < S A H o s t H a s h > 0 < / S A H o s t H a s h > < G e m i n i F i e l d L i s t V i s i b l e > T r u e < / G e m i n i F i e l d L i s t V i s i b l e > < / S e t t i n g s > ] ] > < / 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 2 0 2 4 - 0 5 - 0 4 T 1 6 : 4 6 : 1 5 . 6 7 6 3 4 1 9 + 0 5 : 3 0 < / L a s t P r o c e s s e d T i m e > < / D a t a M o d e l i n g S a n d b o x . S e r i a l i z e d S a n d b o x E r r o r C a c h e > ] ] > < / C u s t o m C o n t e n t > < / G e m i n i > 
</file>

<file path=customXml/item24.xml>��< ? x m l   v e r s i o n = " 1 . 0 "   e n c o d i n g = " U T F - 1 6 " ? > < G e m i n i   x m l n s = " h t t p : / / g e m i n i / p i v o t c u s t o m i z a t i o n / 4 0 f c 2 3 2 4 - 3 c 7 6 - 4 9 8 2 - a f 4 5 - 4 b 8 1 a 3 3 9 b 9 3 d " > < C u s t o m C o n t e n t > < ! [ C D A T A [ < ? x m l   v e r s i o n = " 1 . 0 "   e n c o d i n g = " u t f - 1 6 " ? > < S e t t i n g s > < C a l c u l a t e d F i e l d s > < i t e m > < M e a s u r e N a m e > A v g   A t t e n d a n c e < / M e a s u r e N a m e > < D i s p l a y N a m e > A v g   A t t e n d a n c e < / D i s p l a y N a m e > < V i s i b l e > F a l s e < / V i s i b l e > < / i t e m > < i t e m > < M e a s u r e N a m e > A t t e n d a n c e   m o r e   t h a n   a v e r a g e   a t t e n d a n c e < / M e a s u r e N a m e > < D i s p l a y N a m e > A t t e n d a n c e   m o r e   t h a n   a v e r a g e   a t t e n d a n c e < / D i s p l a y N a m e > < V i s i b l e > F a l s e < / V i s i b l e > < / i t e m > < / C a l c u l a t e d F i e l d s > < S A H o s t H a s h > 0 < / S A H o s t H a s h > < G e m i n i F i e l d L i s t V i s i b l e > T r u e < / G e m i n i F i e l d L i s t V i s i b l e > < / S e t t i n g s > ] ] > < / C u s t o m C o n t e n t > < / G e m i n i > 
</file>

<file path=customXml/item25.xml>��< ? x m l   v e r s i o n = " 1 . 0 "   e n c o d i n g = " U T F - 1 6 " ? > < G e m i n i   x m l n s = " h t t p : / / g e m i n i / p i v o t c u s t o m i z a t i o n / T a b l e X M L _ G r a d i n g _ 8 e 7 c 8 1 5 8 - d 9 a 7 - 4 d 1 3 - 8 a e 8 - 5 4 d 8 0 1 2 9 b 2 3 d " > < C u s t o m C o n t e n t > < ! [ C D A T A [ < T a b l e W i d g e t G r i d S e r i a l i z a t i o n   x m l n s : x s d = " h t t p : / / w w w . w 3 . o r g / 2 0 0 1 / X M L S c h e m a "   x m l n s : x s i = " h t t p : / / w w w . w 3 . o r g / 2 0 0 1 / X M L S c h e m a - i n s t a n c e " > < C o l u m n S u g g e s t e d T y p e   / > < C o l u m n F o r m a t   / > < C o l u m n A c c u r a c y   / > < C o l u m n C u r r e n c y S y m b o l   / > < C o l u m n P o s i t i v e P a t t e r n   / > < C o l u m n N e g a t i v e P a t t e r n   / > < C o l u m n W i d t h s > < i t e m > < k e y > < s t r i n g > E m a i l   A d d r e s s < / s t r i n g > < / k e y > < v a l u e > < i n t > 1 5 1 < / i n t > < / v a l u e > < / i t e m > < i t e m > < k e y > < s t r i n g > O r i e n t a t i o n T e s t S c o r e < / s t r i n g > < / k e y > < v a l u e > < i n t > 2 0 5 < / i n t > < / v a l u e > < / i t e m > < i t e m > < k e y > < s t r i n g > L i n k e d i n   P o s i t i o n < / s t r i n g > < / k e y > < v a l u e > < i n t > 1 7 3 < / i n t > < / v a l u e > < / i t e m > < i t e m > < k e y > < s t r i n g > G o o g l e   R e v i e w < / s t r i n g > < / k e y > < v a l u e > < i n t > 1 5 6 < / i n t > < / v a l u e > < / i t e m > < i t e m > < k e y > < s t r i n g > A t t e n d a n c e < / s t r i n g > < / k e y > < v a l u e > < i n t > 1 3 1 < / i n t > < / v a l u e > < / i t e m > < / C o l u m n W i d t h s > < C o l u m n D i s p l a y I n d e x > < i t e m > < k e y > < s t r i n g > E m a i l   A d d r e s s < / s t r i n g > < / k e y > < v a l u e > < i n t > 0 < / i n t > < / v a l u e > < / i t e m > < i t e m > < k e y > < s t r i n g > O r i e n t a t i o n T e s t S c o r e < / s t r i n g > < / k e y > < v a l u e > < i n t > 1 < / i n t > < / v a l u e > < / i t e m > < i t e m > < k e y > < s t r i n g > L i n k e d i n   P o s i t i o n < / s t r i n g > < / k e y > < v a l u e > < i n t > 2 < / i n t > < / v a l u e > < / i t e m > < i t e m > < k e y > < s t r i n g > G o o g l e   R e v i e w < / s t r i n g > < / k e y > < v a l u e > < i n t > 3 < / i n t > < / v a l u e > < / i t e m > < i t e m > < k e y > < s t r i n g > A t t e n d a n c e < / s t r i n g > < / k e y > < v a l u e > < i n t > 4 < / 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f 4 c a d 3 0 1 - 9 9 5 3 - 4 f a c - 9 d e 7 - 1 6 2 1 e 3 e 3 c 7 1 4 " > < C u s t o m C o n t e n t > < ! [ C D A T A [ < ? x m l   v e r s i o n = " 1 . 0 "   e n c o d i n g = " u t f - 1 6 " ? > < S e t t i n g s > < C a l c u l a t e d F i e l d s > < i t e m > < M e a s u r e N a m e > A v g   A t t e n d a n c e < / M e a s u r e N a m e > < D i s p l a y N a m e > A v g   A t t e n d a n c e < / D i s p l a y N a m e > < V i s i b l e > F a l s e < / V i s i b l e > < / i t e m > < i t e m > < M e a s u r e N a m e > A t t e n d a n c e   m o r e   t h a n   a v e r a g e   a t t e n d a n c e < / M e a s u r e N a m e > < D i s p l a y N a m e > A t t e n d a n c e   m o r e   t h a n   a v e r a g e   a t t e n d a n c e < / D i s p l a y N a m e > < V i s i b l e > F a l s e < / V i s i b l e > < / i t e m > < / C a l c u l a t e d F i e l d s > < S A H o s t H a s h > 0 < / S A H o s t H a s h > < G e m i n i F i e l d L i s t V i s i b l e > T r u e < / G e m i n i F i e l d L i s t V i s i b l e > < / S e t t i n g s > ] ] > < / 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 F o r m R e s p o n s e s 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 F o r m R e s p o n s e s 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 N a m e < / K e y > < / D i a g r a m O b j e c t K e y > < D i a g r a m O b j e c t K e y > < K e y > M e a s u r e s \ C o u n t   o f   N a m e \ T a g I n f o \ F o r m u l a < / K e y > < / D i a g r a m O b j e c t K e y > < D i a g r a m O b j e c t K e y > < K e y > M e a s u r e s \ C o u n t   o f   N a m e \ T a g I n f o \ V a l u e < / K e y > < / D i a g r a m O b j e c t K e y > < D i a g r a m O b j e c t K e y > < K e y > M e a s u r e s \ C o u n t   o f   A l r e a d y   P l a c e d     ? < / K e y > < / D i a g r a m O b j e c t K e y > < D i a g r a m O b j e c t K e y > < K e y > M e a s u r e s \ C o u n t   o f   A l r e a d y   P l a c e d     ? \ T a g I n f o \ F o r m u l a < / K e y > < / D i a g r a m O b j e c t K e y > < D i a g r a m O b j e c t K e y > < K e y > M e a s u r e s \ C o u n t   o f   A l r e a d y   P l a c e d     ? \ T a g I n f o \ V a l u e < / K e y > < / D i a g r a m O b j e c t K e y > < D i a g r a m O b j e c t K e y > < K e y > M e a s u r e s \ A v e r a g e   o f   A l r e a d y   P l a c e d     ? < / K e y > < / D i a g r a m O b j e c t K e y > < D i a g r a m O b j e c t K e y > < K e y > M e a s u r e s \ A v e r a g e   o f   A l r e a d y   P l a c e d     ? \ T a g I n f o \ F o r m u l a < / K e y > < / D i a g r a m O b j e c t K e y > < D i a g r a m O b j e c t K e y > < K e y > M e a s u r e s \ A v e r a g e   o f   A l r e a d y   P l a c e d     ? \ T a g I n f o \ V a l u e < / K e y > < / D i a g r a m O b j e c t K e y > < D i a g r a m O b j e c t K e y > < K e y > M e a s u r e s \ C o u n t   o f   E m a i l   A d d r e s s < / K e y > < / D i a g r a m O b j e c t K e y > < D i a g r a m O b j e c t K e y > < K e y > M e a s u r e s \ C o u n t   o f   E m a i l   A d d r e s s \ T a g I n f o \ F o r m u l a < / K e y > < / D i a g r a m O b j e c t K e y > < D i a g r a m O b j e c t K e y > < K e y > M e a s u r e s \ C o u n t   o f   E m a i l   A d d r e s s \ T a g I n f o \ V a l u e < / K e y > < / D i a g r a m O b j e c t K e y > < D i a g r a m O b j e c t K e y > < K e y > M e a s u r e s \ C o u n t   o f   A s p i r a t i o n s < / K e y > < / D i a g r a m O b j e c t K e y > < D i a g r a m O b j e c t K e y > < K e y > M e a s u r e s \ C o u n t   o f   A s p i r a t i o n s \ T a g I n f o \ F o r m u l a < / K e y > < / D i a g r a m O b j e c t K e y > < D i a g r a m O b j e c t K e y > < K e y > M e a s u r e s \ C o u n t   o f   A s p i r a t i o n s \ T a g I n f o \ V a l u e < / K e y > < / D i a g r a m O b j e c t K e y > < D i a g r a m O b j e c t K e y > < K e y > M e a s u r e s \ S u m   o f   A l r e a d y   P l a c e d     ? < / K e y > < / D i a g r a m O b j e c t K e y > < D i a g r a m O b j e c t K e y > < K e y > M e a s u r e s \ S u m   o f   A l r e a d y   P l a c e d     ? \ T a g I n f o \ F o r m u l a < / K e y > < / D i a g r a m O b j e c t K e y > < D i a g r a m O b j e c t K e y > < K e y > M e a s u r e s \ S u m   o f   A l r e a d y   P l a c e d     ? \ T a g I n f o \ V a l u e < / K e y > < / D i a g r a m O b j e c t K e y > < D i a g r a m O b j e c t K e y > < K e y > M e a s u r e s \ S u m   o f   Y e a r   o f   g r a d u a t i o n   c o m p l e t i o n < / K e y > < / D i a g r a m O b j e c t K e y > < D i a g r a m O b j e c t K e y > < K e y > M e a s u r e s \ S u m   o f   Y e a r   o f   g r a d u a t i o n   c o m p l e t i o n \ T a g I n f o \ F o r m u l a < / K e y > < / D i a g r a m O b j e c t K e y > < D i a g r a m O b j e c t K e y > < K e y > M e a s u r e s \ S u m   o f   Y e a r   o f   g r a d u a t i o n   c o m p l e t i o n \ T a g I n f o \ V a l u e < / K e y > < / D i a g r a m O b j e c t K e y > < D i a g r a m O b j e c t K e y > < K e y > M e a s u r e s \ A v e r a g e   o f   Y e a r   o f   g r a d u a t i o n   c o m p l e t i o n < / K e y > < / D i a g r a m O b j e c t K e y > < D i a g r a m O b j e c t K e y > < K e y > M e a s u r e s \ A v e r a g e   o f   Y e a r   o f   g r a d u a t i o n   c o m p l e t i o n \ T a g I n f o \ F o r m u l a < / K e y > < / D i a g r a m O b j e c t K e y > < D i a g r a m O b j e c t K e y > < K e y > M e a s u r e s \ A v e r a g e   o f   Y e a r   o f   g r a d u a t i o n   c o m p l e t i o n \ T a g I n f o \ V a l u e < / K e y > < / D i a g r a m O b j e c t K e y > < D i a g r a m O b j e c t K e y > < K e y > M e a s u r e s \ M a x   o f   Y e a r   o f   g r a d u a t i o n   c o m p l e t i o n < / K e y > < / D i a g r a m O b j e c t K e y > < D i a g r a m O b j e c t K e y > < K e y > M e a s u r e s \ M a x   o f   Y e a r   o f   g r a d u a t i o n   c o m p l e t i o n \ T a g I n f o \ F o r m u l a < / K e y > < / D i a g r a m O b j e c t K e y > < D i a g r a m O b j e c t K e y > < K e y > M e a s u r e s \ M a x   o f   Y e a r   o f   g r a d u a t i o n   c o m p l e t i o n \ T a g I n f o \ V a l u e < / K e y > < / D i a g r a m O b j e c t K e y > < D i a g r a m O b j e c t K e y > < K e y > M e a s u r e s \ C o u n t   o f   O f f e r   S e n t < / K e y > < / D i a g r a m O b j e c t K e y > < D i a g r a m O b j e c t K e y > < K e y > M e a s u r e s \ C o u n t   o f   O f f e r   S e n t \ T a g I n f o \ F o r m u l a < / K e y > < / D i a g r a m O b j e c t K e y > < D i a g r a m O b j e c t K e y > < K e y > M e a s u r e s \ C o u n t   o f   O f f e r   S e n t \ T a g I n f o \ V a l u e < / K e y > < / D i a g r a m O b j e c t K e y > < D i a g r a m O b j e c t K e y > < K e y > M e a s u r e s \ S u m   o f   O f f e r   S e n t < / K e y > < / D i a g r a m O b j e c t K e y > < D i a g r a m O b j e c t K e y > < K e y > M e a s u r e s \ S u m   o f   O f f e r   S e n t \ T a g I n f o \ F o r m u l a < / K e y > < / D i a g r a m O b j e c t K e y > < D i a g r a m O b j e c t K e y > < K e y > M e a s u r e s \ S u m   o f   O f f e r   S e n t \ T a g I n f o \ V a l u e < / K e y > < / D i a g r a m O b j e c t K e y > < D i a g r a m O b j e c t K e y > < K e y > C o l u m n s \ N a m e < / K e y > < / D i a g r a m O b j e c t K e y > < D i a g r a m O b j e c t K e y > < K e y > C o l u m n s \ E m a i l   A d d r e s s < / K e y > < / D i a g r a m O b j e c t K e y > < D i a g r a m O b j e c t K e y > < K e y > C o l u m n s \ O f f e r   S e n t < / K e y > < / D i a g r a m O b j e c t K e y > < D i a g r a m O b j e c t K e y > < K e y > C o l u m n s \ M o b i l e   N o < / K e y > < / D i a g r a m O b j e c t K e y > < D i a g r a m O b j e c t K e y > < K e y > C o l u m n s \ S c r a p e d   C o l l e g e   N a m e s < / K e y > < / D i a g r a m O b j e c t K e y > < D i a g r a m O b j e c t K e y > < K e y > C o l u m n s \ C u r r e n t   C i t y < / K e y > < / D i a g r a m O b j e c t K e y > < D i a g r a m O b j e c t K e y > < K e y > C o l u m n s \ Y e a r   o f   g r a d u a t i o n   c o m p l e t i o n < / K e y > < / D i a g r a m O b j e c t K e y > < D i a g r a m O b j e c t K e y > < K e y > C o l u m n s \ D e g r e e < / K e y > < / D i a g r a m O b j e c t K e y > < D i a g r a m O b j e c t K e y > < K e y > C o l u m n s \ C u r r e n t   C T C < / K e y > < / D i a g r a m O b j e c t K e y > < D i a g r a m O b j e c t K e y > < K e y > C o l u m n s \ C a r e e r O p t i o n < / K e y > < / D i a g r a m O b j e c t K e y > < D i a g r a m O b j e c t K e y > < K e y > C o l u m n s \ A s p i r a t i o n s < / K e y > < / D i a g r a m O b j e c t K e y > < D i a g r a m O b j e c t K e y > < K e y > C o l u m n s \ A l r e a d y   P l a c e d     ? < / 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 L i n k s \ & l t ; C o l u m n s \ C o u n t   o f   A l r e a d y   P l a c e d     ? & g t ; - & l t ; M e a s u r e s \ A l r e a d y   P l a c e d     ? & g t ; < / K e y > < / D i a g r a m O b j e c t K e y > < D i a g r a m O b j e c t K e y > < K e y > L i n k s \ & l t ; C o l u m n s \ C o u n t   o f   A l r e a d y   P l a c e d     ? & g t ; - & l t ; M e a s u r e s \ A l r e a d y   P l a c e d     ? & g t ; \ C O L U M N < / K e y > < / D i a g r a m O b j e c t K e y > < D i a g r a m O b j e c t K e y > < K e y > L i n k s \ & l t ; C o l u m n s \ C o u n t   o f   A l r e a d y   P l a c e d     ? & g t ; - & l t ; M e a s u r e s \ A l r e a d y   P l a c e d     ? & g t ; \ M E A S U R E < / K e y > < / D i a g r a m O b j e c t K e y > < D i a g r a m O b j e c t K e y > < K e y > L i n k s \ & l t ; C o l u m n s \ A v e r a g e   o f   A l r e a d y   P l a c e d     ? & g t ; - & l t ; M e a s u r e s \ A l r e a d y   P l a c e d     ? & g t ; < / K e y > < / D i a g r a m O b j e c t K e y > < D i a g r a m O b j e c t K e y > < K e y > L i n k s \ & l t ; C o l u m n s \ A v e r a g e   o f   A l r e a d y   P l a c e d     ? & g t ; - & l t ; M e a s u r e s \ A l r e a d y   P l a c e d     ? & g t ; \ C O L U M N < / K e y > < / D i a g r a m O b j e c t K e y > < D i a g r a m O b j e c t K e y > < K e y > L i n k s \ & l t ; C o l u m n s \ A v e r a g e   o f   A l r e a d y   P l a c e d     ? & g t ; - & l t ; M e a s u r e s \ A l r e a d y   P l a c e d     ? & g t ; \ M E A S U R E < / K e y > < / D i a g r a m O b j e c t K e y > < D i a g r a m O b j e c t K e y > < K e y > L i n k s \ & l t ; C o l u m n s \ C o u n t   o f   E m a i l   A d d r e s s & g t ; - & l t ; M e a s u r e s \ E m a i l   A d d r e s s & g t ; < / K e y > < / D i a g r a m O b j e c t K e y > < D i a g r a m O b j e c t K e y > < K e y > L i n k s \ & l t ; C o l u m n s \ C o u n t   o f   E m a i l   A d d r e s s & g t ; - & l t ; M e a s u r e s \ E m a i l   A d d r e s s & g t ; \ C O L U M N < / K e y > < / D i a g r a m O b j e c t K e y > < D i a g r a m O b j e c t K e y > < K e y > L i n k s \ & l t ; C o l u m n s \ C o u n t   o f   E m a i l   A d d r e s s & g t ; - & l t ; M e a s u r e s \ E m a i l   A d d r e s s & g t ; \ M E A S U R E < / K e y > < / D i a g r a m O b j e c t K e y > < D i a g r a m O b j e c t K e y > < K e y > L i n k s \ & l t ; C o l u m n s \ C o u n t   o f   A s p i r a t i o n s & g t ; - & l t ; M e a s u r e s \ A s p i r a t i o n s & g t ; < / K e y > < / D i a g r a m O b j e c t K e y > < D i a g r a m O b j e c t K e y > < K e y > L i n k s \ & l t ; C o l u m n s \ C o u n t   o f   A s p i r a t i o n s & g t ; - & l t ; M e a s u r e s \ A s p i r a t i o n s & g t ; \ C O L U M N < / K e y > < / D i a g r a m O b j e c t K e y > < D i a g r a m O b j e c t K e y > < K e y > L i n k s \ & l t ; C o l u m n s \ C o u n t   o f   A s p i r a t i o n s & g t ; - & l t ; M e a s u r e s \ A s p i r a t i o n s & g t ; \ M E A S U R E < / K e y > < / D i a g r a m O b j e c t K e y > < D i a g r a m O b j e c t K e y > < K e y > L i n k s \ & l t ; C o l u m n s \ S u m   o f   A l r e a d y   P l a c e d     ? & g t ; - & l t ; M e a s u r e s \ A l r e a d y   P l a c e d     ? & g t ; < / K e y > < / D i a g r a m O b j e c t K e y > < D i a g r a m O b j e c t K e y > < K e y > L i n k s \ & l t ; C o l u m n s \ S u m   o f   A l r e a d y   P l a c e d     ? & g t ; - & l t ; M e a s u r e s \ A l r e a d y   P l a c e d     ? & g t ; \ C O L U M N < / K e y > < / D i a g r a m O b j e c t K e y > < D i a g r a m O b j e c t K e y > < K e y > L i n k s \ & l t ; C o l u m n s \ S u m   o f   A l r e a d y   P l a c e d     ? & g t ; - & l t ; M e a s u r e s \ A l r e a d y   P l a c e d     ? & g t ; \ M E A S U R E < / K e y > < / D i a g r a m O b j e c t K e y > < D i a g r a m O b j e c t K e y > < K e y > L i n k s \ & l t ; C o l u m n s \ S u m   o f   Y e a r   o f   g r a d u a t i o n   c o m p l e t i o n & g t ; - & l t ; M e a s u r e s \ Y e a r   o f   g r a d u a t i o n   c o m p l e t i o n & g t ; < / K e y > < / D i a g r a m O b j e c t K e y > < D i a g r a m O b j e c t K e y > < K e y > L i n k s \ & l t ; C o l u m n s \ S u m   o f   Y e a r   o f   g r a d u a t i o n   c o m p l e t i o n & g t ; - & l t ; M e a s u r e s \ Y e a r   o f   g r a d u a t i o n   c o m p l e t i o n & g t ; \ C O L U M N < / K e y > < / D i a g r a m O b j e c t K e y > < D i a g r a m O b j e c t K e y > < K e y > L i n k s \ & l t ; C o l u m n s \ S u m   o f   Y e a r   o f   g r a d u a t i o n   c o m p l e t i o n & g t ; - & l t ; M e a s u r e s \ Y e a r   o f   g r a d u a t i o n   c o m p l e t i o n & g t ; \ M E A S U R E < / K e y > < / D i a g r a m O b j e c t K e y > < D i a g r a m O b j e c t K e y > < K e y > L i n k s \ & l t ; C o l u m n s \ A v e r a g e   o f   Y e a r   o f   g r a d u a t i o n   c o m p l e t i o n & g t ; - & l t ; M e a s u r e s \ Y e a r   o f   g r a d u a t i o n   c o m p l e t i o n & g t ; < / K e y > < / D i a g r a m O b j e c t K e y > < D i a g r a m O b j e c t K e y > < K e y > L i n k s \ & l t ; C o l u m n s \ A v e r a g e   o f   Y e a r   o f   g r a d u a t i o n   c o m p l e t i o n & g t ; - & l t ; M e a s u r e s \ Y e a r   o f   g r a d u a t i o n   c o m p l e t i o n & g t ; \ C O L U M N < / K e y > < / D i a g r a m O b j e c t K e y > < D i a g r a m O b j e c t K e y > < K e y > L i n k s \ & l t ; C o l u m n s \ A v e r a g e   o f   Y e a r   o f   g r a d u a t i o n   c o m p l e t i o n & g t ; - & l t ; M e a s u r e s \ Y e a r   o f   g r a d u a t i o n   c o m p l e t i o n & g t ; \ M E A S U R E < / K e y > < / D i a g r a m O b j e c t K e y > < D i a g r a m O b j e c t K e y > < K e y > L i n k s \ & l t ; C o l u m n s \ M a x   o f   Y e a r   o f   g r a d u a t i o n   c o m p l e t i o n & g t ; - & l t ; M e a s u r e s \ Y e a r   o f   g r a d u a t i o n   c o m p l e t i o n & g t ; < / K e y > < / D i a g r a m O b j e c t K e y > < D i a g r a m O b j e c t K e y > < K e y > L i n k s \ & l t ; C o l u m n s \ M a x   o f   Y e a r   o f   g r a d u a t i o n   c o m p l e t i o n & g t ; - & l t ; M e a s u r e s \ Y e a r   o f   g r a d u a t i o n   c o m p l e t i o n & g t ; \ C O L U M N < / K e y > < / D i a g r a m O b j e c t K e y > < D i a g r a m O b j e c t K e y > < K e y > L i n k s \ & l t ; C o l u m n s \ M a x   o f   Y e a r   o f   g r a d u a t i o n   c o m p l e t i o n & g t ; - & l t ; M e a s u r e s \ Y e a r   o f   g r a d u a t i o n   c o m p l e t i o n & g t ; \ M E A S U R E < / K e y > < / D i a g r a m O b j e c t K e y > < D i a g r a m O b j e c t K e y > < K e y > L i n k s \ & l t ; C o l u m n s \ C o u n t   o f   O f f e r   S e n t & g t ; - & l t ; M e a s u r e s \ O f f e r   S e n t & g t ; < / K e y > < / D i a g r a m O b j e c t K e y > < D i a g r a m O b j e c t K e y > < K e y > L i n k s \ & l t ; C o l u m n s \ C o u n t   o f   O f f e r   S e n t & g t ; - & l t ; M e a s u r e s \ O f f e r   S e n t & g t ; \ C O L U M N < / K e y > < / D i a g r a m O b j e c t K e y > < D i a g r a m O b j e c t K e y > < K e y > L i n k s \ & l t ; C o l u m n s \ C o u n t   o f   O f f e r   S e n t & g t ; - & l t ; M e a s u r e s \ O f f e r   S e n t & g t ; \ M E A S U R E < / K e y > < / D i a g r a m O b j e c t K e y > < D i a g r a m O b j e c t K e y > < K e y > L i n k s \ & l t ; C o l u m n s \ S u m   o f   O f f e r   S e n t & g t ; - & l t ; M e a s u r e s \ O f f e r   S e n t & g t ; < / K e y > < / D i a g r a m O b j e c t K e y > < D i a g r a m O b j e c t K e y > < K e y > L i n k s \ & l t ; C o l u m n s \ S u m   o f   O f f e r   S e n t & g t ; - & l t ; M e a s u r e s \ O f f e r   S e n t & g t ; \ C O L U M N < / K e y > < / D i a g r a m O b j e c t K e y > < D i a g r a m O b j e c t K e y > < K e y > L i n k s \ & l t ; C o l u m n s \ S u m   o f   O f f e r   S e n t & g t ; - & l t ; M e a s u r e s \ O f f e r   S e n t & g t ; \ M E A S U R E 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 N a m e < / K e y > < / a : K e y > < a : V a l u e   i : t y p e = " M e a s u r e G r i d N o d e V i e w S t a t e " > < 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 M e a s u r e s \ C o u n t   o f   A l r e a d y   P l a c e d     ? < / K e y > < / a : K e y > < a : V a l u e   i : t y p e = " M e a s u r e G r i d N o d e V i e w S t a t e " > < C o l u m n > 1 1 < / C o l u m n > < L a y e d O u t > t r u e < / L a y e d O u t > < W a s U I I n v i s i b l e > t r u e < / W a s U I I n v i s i b l e > < / a : V a l u e > < / a : K e y V a l u e O f D i a g r a m O b j e c t K e y a n y T y p e z b w N T n L X > < a : K e y V a l u e O f D i a g r a m O b j e c t K e y a n y T y p e z b w N T n L X > < a : K e y > < K e y > M e a s u r e s \ C o u n t   o f   A l r e a d y   P l a c e d     ? \ T a g I n f o \ F o r m u l a < / K e y > < / a : K e y > < a : V a l u e   i : t y p e = " M e a s u r e G r i d V i e w S t a t e I D i a g r a m T a g A d d i t i o n a l I n f o " / > < / a : K e y V a l u e O f D i a g r a m O b j e c t K e y a n y T y p e z b w N T n L X > < a : K e y V a l u e O f D i a g r a m O b j e c t K e y a n y T y p e z b w N T n L X > < a : K e y > < K e y > M e a s u r e s \ C o u n t   o f   A l r e a d y   P l a c e d     ? \ T a g I n f o \ V a l u e < / K e y > < / a : K e y > < a : V a l u e   i : t y p e = " M e a s u r e G r i d V i e w S t a t e I D i a g r a m T a g A d d i t i o n a l I n f o " / > < / a : K e y V a l u e O f D i a g r a m O b j e c t K e y a n y T y p e z b w N T n L X > < a : K e y V a l u e O f D i a g r a m O b j e c t K e y a n y T y p e z b w N T n L X > < a : K e y > < K e y > M e a s u r e s \ A v e r a g e   o f   A l r e a d y   P l a c e d     ? < / K e y > < / a : K e y > < a : V a l u e   i : t y p e = " M e a s u r e G r i d N o d e V i e w S t a t e " > < C o l u m n > 1 1 < / C o l u m n > < L a y e d O u t > t r u e < / L a y e d O u t > < R o w > 1 < / R o w > < W a s U I I n v i s i b l e > t r u e < / W a s U I I n v i s i b l e > < / a : V a l u e > < / a : K e y V a l u e O f D i a g r a m O b j e c t K e y a n y T y p e z b w N T n L X > < a : K e y V a l u e O f D i a g r a m O b j e c t K e y a n y T y p e z b w N T n L X > < a : K e y > < K e y > M e a s u r e s \ A v e r a g e   o f   A l r e a d y   P l a c e d     ? \ T a g I n f o \ F o r m u l a < / K e y > < / a : K e y > < a : V a l u e   i : t y p e = " M e a s u r e G r i d V i e w S t a t e I D i a g r a m T a g A d d i t i o n a l I n f o " / > < / a : K e y V a l u e O f D i a g r a m O b j e c t K e y a n y T y p e z b w N T n L X > < a : K e y V a l u e O f D i a g r a m O b j e c t K e y a n y T y p e z b w N T n L X > < a : K e y > < K e y > M e a s u r e s \ A v e r a g e   o f   A l r e a d y   P l a c e d     ? \ T a g I n f o \ V a l u e < / K e y > < / a : K e y > < a : V a l u e   i : t y p e = " M e a s u r e G r i d V i e w S t a t e I D i a g r a m T a g A d d i t i o n a l I n f o " / > < / a : K e y V a l u e O f D i a g r a m O b j e c t K e y a n y T y p e z b w N T n L X > < a : K e y V a l u e O f D i a g r a m O b j e c t K e y a n y T y p e z b w N T n L X > < a : K e y > < K e y > M e a s u r e s \ C o u n t   o f   E m a i l   A d d r e s s < / K e y > < / a : K e y > < a : V a l u e   i : t y p e = " M e a s u r e G r i d N o d e V i e w S t a t e " > < C o l u m n > 1 < / C o l u m n > < L a y e d O u t > t r u e < / L a y e d O u t > < W a s U I I n v i s i b l e > t r u e < / W a s U I I n v i s i b l e > < / a : V a l u e > < / a : K e y V a l u e O f D i a g r a m O b j e c t K e y a n y T y p e z b w N T n L X > < a : K e y V a l u e O f D i a g r a m O b j e c t K e y a n y T y p e z b w N T n L X > < a : K e y > < K e y > M e a s u r e s \ C o u n t   o f   E m a i l   A d d r e s s \ T a g I n f o \ F o r m u l a < / K e y > < / a : K e y > < a : V a l u e   i : t y p e = " M e a s u r e G r i d V i e w S t a t e I D i a g r a m T a g A d d i t i o n a l I n f o " / > < / a : K e y V a l u e O f D i a g r a m O b j e c t K e y a n y T y p e z b w N T n L X > < a : K e y V a l u e O f D i a g r a m O b j e c t K e y a n y T y p e z b w N T n L X > < a : K e y > < K e y > M e a s u r e s \ C o u n t   o f   E m a i l   A d d r e s s \ T a g I n f o \ V a l u e < / K e y > < / a : K e y > < a : V a l u e   i : t y p e = " M e a s u r e G r i d V i e w S t a t e I D i a g r a m T a g A d d i t i o n a l I n f o " / > < / a : K e y V a l u e O f D i a g r a m O b j e c t K e y a n y T y p e z b w N T n L X > < a : K e y V a l u e O f D i a g r a m O b j e c t K e y a n y T y p e z b w N T n L X > < a : K e y > < K e y > M e a s u r e s \ C o u n t   o f   A s p i r a t i o n s < / K e y > < / a : K e y > < a : V a l u e   i : t y p e = " M e a s u r e G r i d N o d e V i e w S t a t e " > < C o l u m n > 1 0 < / C o l u m n > < L a y e d O u t > t r u e < / L a y e d O u t > < W a s U I I n v i s i b l e > t r u e < / W a s U I I n v i s i b l e > < / a : V a l u e > < / a : K e y V a l u e O f D i a g r a m O b j e c t K e y a n y T y p e z b w N T n L X > < a : K e y V a l u e O f D i a g r a m O b j e c t K e y a n y T y p e z b w N T n L X > < a : K e y > < K e y > M e a s u r e s \ C o u n t   o f   A s p i r a t i o n s \ T a g I n f o \ F o r m u l a < / K e y > < / a : K e y > < a : V a l u e   i : t y p e = " M e a s u r e G r i d V i e w S t a t e I D i a g r a m T a g A d d i t i o n a l I n f o " / > < / a : K e y V a l u e O f D i a g r a m O b j e c t K e y a n y T y p e z b w N T n L X > < a : K e y V a l u e O f D i a g r a m O b j e c t K e y a n y T y p e z b w N T n L X > < a : K e y > < K e y > M e a s u r e s \ C o u n t   o f   A s p i r a t i o n s \ T a g I n f o \ V a l u e < / K e y > < / a : K e y > < a : V a l u e   i : t y p e = " M e a s u r e G r i d V i e w S t a t e I D i a g r a m T a g A d d i t i o n a l I n f o " / > < / a : K e y V a l u e O f D i a g r a m O b j e c t K e y a n y T y p e z b w N T n L X > < a : K e y V a l u e O f D i a g r a m O b j e c t K e y a n y T y p e z b w N T n L X > < a : K e y > < K e y > M e a s u r e s \ S u m   o f   A l r e a d y   P l a c e d     ? < / K e y > < / a : K e y > < a : V a l u e   i : t y p e = " M e a s u r e G r i d N o d e V i e w S t a t e " > < C o l u m n > 1 1 < / C o l u m n > < L a y e d O u t > t r u e < / L a y e d O u t > < R o w > 2 < / R o w > < W a s U I I n v i s i b l e > t r u e < / W a s U I I n v i s i b l e > < / a : V a l u e > < / a : K e y V a l u e O f D i a g r a m O b j e c t K e y a n y T y p e z b w N T n L X > < a : K e y V a l u e O f D i a g r a m O b j e c t K e y a n y T y p e z b w N T n L X > < a : K e y > < K e y > M e a s u r e s \ S u m   o f   A l r e a d y   P l a c e d     ? \ T a g I n f o \ F o r m u l a < / K e y > < / a : K e y > < a : V a l u e   i : t y p e = " M e a s u r e G r i d V i e w S t a t e I D i a g r a m T a g A d d i t i o n a l I n f o " / > < / a : K e y V a l u e O f D i a g r a m O b j e c t K e y a n y T y p e z b w N T n L X > < a : K e y V a l u e O f D i a g r a m O b j e c t K e y a n y T y p e z b w N T n L X > < a : K e y > < K e y > M e a s u r e s \ S u m   o f   A l r e a d y   P l a c e d     ? \ T a g I n f o \ V a l u e < / K e y > < / a : K e y > < a : V a l u e   i : t y p e = " M e a s u r e G r i d V i e w S t a t e I D i a g r a m T a g A d d i t i o n a l I n f o " / > < / a : K e y V a l u e O f D i a g r a m O b j e c t K e y a n y T y p e z b w N T n L X > < a : K e y V a l u e O f D i a g r a m O b j e c t K e y a n y T y p e z b w N T n L X > < a : K e y > < K e y > M e a s u r e s \ S u m   o f   Y e a r   o f   g r a d u a t i o n   c o m p l e t i o n < / K e y > < / a : K e y > < a : V a l u e   i : t y p e = " M e a s u r e G r i d N o d e V i e w S t a t e " > < C o l u m n > 6 < / C o l u m n > < L a y e d O u t > t r u e < / L a y e d O u t > < W a s U I I n v i s i b l e > t r u e < / W a s U I I n v i s i b l e > < / a : V a l u e > < / a : K e y V a l u e O f D i a g r a m O b j e c t K e y a n y T y p e z b w N T n L X > < a : K e y V a l u e O f D i a g r a m O b j e c t K e y a n y T y p e z b w N T n L X > < a : K e y > < K e y > M e a s u r e s \ S u m   o f   Y e a r   o f   g r a d u a t i o n   c o m p l e t i o n \ T a g I n f o \ F o r m u l a < / K e y > < / a : K e y > < a : V a l u e   i : t y p e = " M e a s u r e G r i d V i e w S t a t e I D i a g r a m T a g A d d i t i o n a l I n f o " / > < / a : K e y V a l u e O f D i a g r a m O b j e c t K e y a n y T y p e z b w N T n L X > < a : K e y V a l u e O f D i a g r a m O b j e c t K e y a n y T y p e z b w N T n L X > < a : K e y > < K e y > M e a s u r e s \ S u m   o f   Y e a r   o f   g r a d u a t i o n   c o m p l e t i o n \ T a g I n f o \ V a l u e < / K e y > < / a : K e y > < a : V a l u e   i : t y p e = " M e a s u r e G r i d V i e w S t a t e I D i a g r a m T a g A d d i t i o n a l I n f o " / > < / a : K e y V a l u e O f D i a g r a m O b j e c t K e y a n y T y p e z b w N T n L X > < a : K e y V a l u e O f D i a g r a m O b j e c t K e y a n y T y p e z b w N T n L X > < a : K e y > < K e y > M e a s u r e s \ A v e r a g e   o f   Y e a r   o f   g r a d u a t i o n   c o m p l e t i o n < / K e y > < / a : K e y > < a : V a l u e   i : t y p e = " M e a s u r e G r i d N o d e V i e w S t a t e " > < C o l u m n > 6 < / C o l u m n > < L a y e d O u t > t r u e < / L a y e d O u t > < R o w > 1 < / R o w > < W a s U I I n v i s i b l e > t r u e < / W a s U I I n v i s i b l e > < / a : V a l u e > < / a : K e y V a l u e O f D i a g r a m O b j e c t K e y a n y T y p e z b w N T n L X > < a : K e y V a l u e O f D i a g r a m O b j e c t K e y a n y T y p e z b w N T n L X > < a : K e y > < K e y > M e a s u r e s \ A v e r a g e   o f   Y e a r   o f   g r a d u a t i o n   c o m p l e t i o n \ T a g I n f o \ F o r m u l a < / K e y > < / a : K e y > < a : V a l u e   i : t y p e = " M e a s u r e G r i d V i e w S t a t e I D i a g r a m T a g A d d i t i o n a l I n f o " / > < / a : K e y V a l u e O f D i a g r a m O b j e c t K e y a n y T y p e z b w N T n L X > < a : K e y V a l u e O f D i a g r a m O b j e c t K e y a n y T y p e z b w N T n L X > < a : K e y > < K e y > M e a s u r e s \ A v e r a g e   o f   Y e a r   o f   g r a d u a t i o n   c o m p l e t i o n \ T a g I n f o \ V a l u e < / K e y > < / a : K e y > < a : V a l u e   i : t y p e = " M e a s u r e G r i d V i e w S t a t e I D i a g r a m T a g A d d i t i o n a l I n f o " / > < / a : K e y V a l u e O f D i a g r a m O b j e c t K e y a n y T y p e z b w N T n L X > < a : K e y V a l u e O f D i a g r a m O b j e c t K e y a n y T y p e z b w N T n L X > < a : K e y > < K e y > M e a s u r e s \ M a x   o f   Y e a r   o f   g r a d u a t i o n   c o m p l e t i o n < / K e y > < / a : K e y > < a : V a l u e   i : t y p e = " M e a s u r e G r i d N o d e V i e w S t a t e " > < C o l u m n > 6 < / C o l u m n > < L a y e d O u t > t r u e < / L a y e d O u t > < R o w > 2 < / R o w > < W a s U I I n v i s i b l e > t r u e < / W a s U I I n v i s i b l e > < / a : V a l u e > < / a : K e y V a l u e O f D i a g r a m O b j e c t K e y a n y T y p e z b w N T n L X > < a : K e y V a l u e O f D i a g r a m O b j e c t K e y a n y T y p e z b w N T n L X > < a : K e y > < K e y > M e a s u r e s \ M a x   o f   Y e a r   o f   g r a d u a t i o n   c o m p l e t i o n \ T a g I n f o \ F o r m u l a < / K e y > < / a : K e y > < a : V a l u e   i : t y p e = " M e a s u r e G r i d V i e w S t a t e I D i a g r a m T a g A d d i t i o n a l I n f o " / > < / a : K e y V a l u e O f D i a g r a m O b j e c t K e y a n y T y p e z b w N T n L X > < a : K e y V a l u e O f D i a g r a m O b j e c t K e y a n y T y p e z b w N T n L X > < a : K e y > < K e y > M e a s u r e s \ M a x   o f   Y e a r   o f   g r a d u a t i o n   c o m p l e t i o n \ T a g I n f o \ V a l u e < / K e y > < / a : K e y > < a : V a l u e   i : t y p e = " M e a s u r e G r i d V i e w S t a t e I D i a g r a m T a g A d d i t i o n a l I n f o " / > < / a : K e y V a l u e O f D i a g r a m O b j e c t K e y a n y T y p e z b w N T n L X > < a : K e y V a l u e O f D i a g r a m O b j e c t K e y a n y T y p e z b w N T n L X > < a : K e y > < K e y > M e a s u r e s \ C o u n t   o f   O f f e r   S e n t < / K e y > < / a : K e y > < a : V a l u e   i : t y p e = " M e a s u r e G r i d N o d e V i e w S t a t e " > < C o l u m n > 2 < / C o l u m n > < L a y e d O u t > t r u e < / L a y e d O u t > < W a s U I I n v i s i b l e > t r u e < / W a s U I I n v i s i b l e > < / a : V a l u e > < / a : K e y V a l u e O f D i a g r a m O b j e c t K e y a n y T y p e z b w N T n L X > < a : K e y V a l u e O f D i a g r a m O b j e c t K e y a n y T y p e z b w N T n L X > < a : K e y > < K e y > M e a s u r e s \ C o u n t   o f   O f f e r   S e n t \ T a g I n f o \ F o r m u l a < / K e y > < / a : K e y > < a : V a l u e   i : t y p e = " M e a s u r e G r i d V i e w S t a t e I D i a g r a m T a g A d d i t i o n a l I n f o " / > < / a : K e y V a l u e O f D i a g r a m O b j e c t K e y a n y T y p e z b w N T n L X > < a : K e y V a l u e O f D i a g r a m O b j e c t K e y a n y T y p e z b w N T n L X > < a : K e y > < K e y > M e a s u r e s \ C o u n t   o f   O f f e r   S e n t \ T a g I n f o \ V a l u e < / K e y > < / a : K e y > < a : V a l u e   i : t y p e = " M e a s u r e G r i d V i e w S t a t e I D i a g r a m T a g A d d i t i o n a l I n f o " / > < / a : K e y V a l u e O f D i a g r a m O b j e c t K e y a n y T y p e z b w N T n L X > < a : K e y V a l u e O f D i a g r a m O b j e c t K e y a n y T y p e z b w N T n L X > < a : K e y > < K e y > M e a s u r e s \ S u m   o f   O f f e r   S e n t < / K e y > < / a : K e y > < a : V a l u e   i : t y p e = " M e a s u r e G r i d N o d e V i e w S t a t e " > < C o l u m n > 2 < / C o l u m n > < L a y e d O u t > t r u e < / L a y e d O u t > < R o w > 1 < / R o w > < W a s U I I n v i s i b l e > t r u e < / W a s U I I n v i s i b l e > < / a : V a l u e > < / a : K e y V a l u e O f D i a g r a m O b j e c t K e y a n y T y p e z b w N T n L X > < a : K e y V a l u e O f D i a g r a m O b j e c t K e y a n y T y p e z b w N T n L X > < a : K e y > < K e y > M e a s u r e s \ S u m   o f   O f f e r   S e n t \ T a g I n f o \ F o r m u l a < / K e y > < / a : K e y > < a : V a l u e   i : t y p e = " M e a s u r e G r i d V i e w S t a t e I D i a g r a m T a g A d d i t i o n a l I n f o " / > < / a : K e y V a l u e O f D i a g r a m O b j e c t K e y a n y T y p e z b w N T n L X > < a : K e y V a l u e O f D i a g r a m O b j e c t K e y a n y T y p e z b w N T n L X > < a : K e y > < K e y > M e a s u r e s \ S u m   o f   O f f e r   S e n t \ T a g I n f o \ V a l u e 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 C o l u m n s \ E m a i l   A d d r e s s < / K e y > < / a : K e y > < a : V a l u e   i : t y p e = " M e a s u r e G r i d N o d e V i e w S t a t e " > < C o l u m n > 1 < / C o l u m n > < L a y e d O u t > t r u e < / L a y e d O u t > < / a : V a l u e > < / a : K e y V a l u e O f D i a g r a m O b j e c t K e y a n y T y p e z b w N T n L X > < a : K e y V a l u e O f D i a g r a m O b j e c t K e y a n y T y p e z b w N T n L X > < a : K e y > < K e y > C o l u m n s \ O f f e r   S e n t < / K e y > < / a : K e y > < a : V a l u e   i : t y p e = " M e a s u r e G r i d N o d e V i e w S t a t e " > < C o l u m n > 2 < / C o l u m n > < L a y e d O u t > t r u e < / L a y e d O u t > < / a : V a l u e > < / a : K e y V a l u e O f D i a g r a m O b j e c t K e y a n y T y p e z b w N T n L X > < a : K e y V a l u e O f D i a g r a m O b j e c t K e y a n y T y p e z b w N T n L X > < a : K e y > < K e y > C o l u m n s \ M o b i l e   N o < / K e y > < / a : K e y > < a : V a l u e   i : t y p e = " M e a s u r e G r i d N o d e V i e w S t a t e " > < C o l u m n > 3 < / C o l u m n > < L a y e d O u t > t r u e < / L a y e d O u t > < / a : V a l u e > < / a : K e y V a l u e O f D i a g r a m O b j e c t K e y a n y T y p e z b w N T n L X > < a : K e y V a l u e O f D i a g r a m O b j e c t K e y a n y T y p e z b w N T n L X > < a : K e y > < K e y > C o l u m n s \ S c r a p e d   C o l l e g e   N a m e s < / K e y > < / a : K e y > < a : V a l u e   i : t y p e = " M e a s u r e G r i d N o d e V i e w S t a t e " > < C o l u m n > 4 < / C o l u m n > < L a y e d O u t > t r u e < / L a y e d O u t > < / a : V a l u e > < / a : K e y V a l u e O f D i a g r a m O b j e c t K e y a n y T y p e z b w N T n L X > < a : K e y V a l u e O f D i a g r a m O b j e c t K e y a n y T y p e z b w N T n L X > < a : K e y > < K e y > C o l u m n s \ C u r r e n t   C i t y < / K e y > < / a : K e y > < a : V a l u e   i : t y p e = " M e a s u r e G r i d N o d e V i e w S t a t e " > < C o l u m n > 5 < / C o l u m n > < L a y e d O u t > t r u e < / L a y e d O u t > < / a : V a l u e > < / a : K e y V a l u e O f D i a g r a m O b j e c t K e y a n y T y p e z b w N T n L X > < a : K e y V a l u e O f D i a g r a m O b j e c t K e y a n y T y p e z b w N T n L X > < a : K e y > < K e y > C o l u m n s \ Y e a r   o f   g r a d u a t i o n   c o m p l e t i o n < / K e y > < / a : K e y > < a : V a l u e   i : t y p e = " M e a s u r e G r i d N o d e V i e w S t a t e " > < C o l u m n > 6 < / C o l u m n > < L a y e d O u t > t r u e < / L a y e d O u t > < / a : V a l u e > < / a : K e y V a l u e O f D i a g r a m O b j e c t K e y a n y T y p e z b w N T n L X > < a : K e y V a l u e O f D i a g r a m O b j e c t K e y a n y T y p e z b w N T n L X > < a : K e y > < K e y > C o l u m n s \ D e g r e e < / K e y > < / a : K e y > < a : V a l u e   i : t y p e = " M e a s u r e G r i d N o d e V i e w S t a t e " > < C o l u m n > 7 < / C o l u m n > < L a y e d O u t > t r u e < / L a y e d O u t > < / a : V a l u e > < / a : K e y V a l u e O f D i a g r a m O b j e c t K e y a n y T y p e z b w N T n L X > < a : K e y V a l u e O f D i a g r a m O b j e c t K e y a n y T y p e z b w N T n L X > < a : K e y > < K e y > C o l u m n s \ C u r r e n t   C T C < / K e y > < / a : K e y > < a : V a l u e   i : t y p e = " M e a s u r e G r i d N o d e V i e w S t a t e " > < C o l u m n > 8 < / C o l u m n > < L a y e d O u t > t r u e < / L a y e d O u t > < / a : V a l u e > < / a : K e y V a l u e O f D i a g r a m O b j e c t K e y a n y T y p e z b w N T n L X > < a : K e y V a l u e O f D i a g r a m O b j e c t K e y a n y T y p e z b w N T n L X > < a : K e y > < K e y > C o l u m n s \ C a r e e r O p t i o n < / K e y > < / a : K e y > < a : V a l u e   i : t y p e = " M e a s u r e G r i d N o d e V i e w S t a t e " > < C o l u m n > 9 < / C o l u m n > < L a y e d O u t > t r u e < / L a y e d O u t > < / a : V a l u e > < / a : K e y V a l u e O f D i a g r a m O b j e c t K e y a n y T y p e z b w N T n L X > < a : K e y V a l u e O f D i a g r a m O b j e c t K e y a n y T y p e z b w N T n L X > < a : K e y > < K e y > C o l u m n s \ A s p i r a t i o n s < / K e y > < / a : K e y > < a : V a l u e   i : t y p e = " M e a s u r e G r i d N o d e V i e w S t a t e " > < C o l u m n > 1 0 < / C o l u m n > < L a y e d O u t > t r u e < / L a y e d O u t > < / a : V a l u e > < / a : K e y V a l u e O f D i a g r a m O b j e c t K e y a n y T y p e z b w N T n L X > < a : K e y V a l u e O f D i a g r a m O b j e c t K e y a n y T y p e z b w N T n L X > < a : K e y > < K e y > C o l u m n s \ A l r e a d y   P l a c e d     ? < / K e y > < / a : K e y > < a : V a l u e   i : t y p e = " M e a s u r e G r i d N o d e V i e w S t a t e " > < C o l u m n > 1 1 < / C o l u m n > < L a y e d O u t > t r u e < / L a y e d O u t > < / a : V a l u e > < / 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 L i n k s \ & l t ; C o l u m n s \ C o u n t   o f   A l r e a d y   P l a c e d     ? & g t ; - & l t ; M e a s u r e s \ A l r e a d y   P l a c e d     ? & g t ; < / K e y > < / a : K e y > < a : V a l u e   i : t y p e = " M e a s u r e G r i d V i e w S t a t e I D i a g r a m L i n k " / > < / a : K e y V a l u e O f D i a g r a m O b j e c t K e y a n y T y p e z b w N T n L X > < a : K e y V a l u e O f D i a g r a m O b j e c t K e y a n y T y p e z b w N T n L X > < a : K e y > < K e y > L i n k s \ & l t ; C o l u m n s \ C o u n t   o f   A l r e a d y   P l a c e d     ? & g t ; - & l t ; M e a s u r e s \ A l r e a d y   P l a c e d     ? & g t ; \ C O L U M N < / K e y > < / a : K e y > < a : V a l u e   i : t y p e = " M e a s u r e G r i d V i e w S t a t e I D i a g r a m L i n k E n d p o i n t " / > < / a : K e y V a l u e O f D i a g r a m O b j e c t K e y a n y T y p e z b w N T n L X > < a : K e y V a l u e O f D i a g r a m O b j e c t K e y a n y T y p e z b w N T n L X > < a : K e y > < K e y > L i n k s \ & l t ; C o l u m n s \ C o u n t   o f   A l r e a d y   P l a c e d     ? & g t ; - & l t ; M e a s u r e s \ A l r e a d y   P l a c e d     ? & g t ; \ M E A S U R E < / K e y > < / a : K e y > < a : V a l u e   i : t y p e = " M e a s u r e G r i d V i e w S t a t e I D i a g r a m L i n k E n d p o i n t " / > < / a : K e y V a l u e O f D i a g r a m O b j e c t K e y a n y T y p e z b w N T n L X > < a : K e y V a l u e O f D i a g r a m O b j e c t K e y a n y T y p e z b w N T n L X > < a : K e y > < K e y > L i n k s \ & l t ; C o l u m n s \ A v e r a g e   o f   A l r e a d y   P l a c e d     ? & g t ; - & l t ; M e a s u r e s \ A l r e a d y   P l a c e d     ? & g t ; < / K e y > < / a : K e y > < a : V a l u e   i : t y p e = " M e a s u r e G r i d V i e w S t a t e I D i a g r a m L i n k " / > < / a : K e y V a l u e O f D i a g r a m O b j e c t K e y a n y T y p e z b w N T n L X > < a : K e y V a l u e O f D i a g r a m O b j e c t K e y a n y T y p e z b w N T n L X > < a : K e y > < K e y > L i n k s \ & l t ; C o l u m n s \ A v e r a g e   o f   A l r e a d y   P l a c e d     ? & g t ; - & l t ; M e a s u r e s \ A l r e a d y   P l a c e d     ? & g t ; \ C O L U M N < / K e y > < / a : K e y > < a : V a l u e   i : t y p e = " M e a s u r e G r i d V i e w S t a t e I D i a g r a m L i n k E n d p o i n t " / > < / a : K e y V a l u e O f D i a g r a m O b j e c t K e y a n y T y p e z b w N T n L X > < a : K e y V a l u e O f D i a g r a m O b j e c t K e y a n y T y p e z b w N T n L X > < a : K e y > < K e y > L i n k s \ & l t ; C o l u m n s \ A v e r a g e   o f   A l r e a d y   P l a c e d     ? & g t ; - & l t ; M e a s u r e s \ A l r e a d y   P l a c e d     ? & g t ; \ M E A S U R E < / K e y > < / a : K e y > < a : V a l u e   i : t y p e = " M e a s u r e G r i d V i e w S t a t e I D i a g r a m L i n k E n d p o i n t " / > < / a : K e y V a l u e O f D i a g r a m O b j e c t K e y a n y T y p e z b w N T n L X > < a : K e y V a l u e O f D i a g r a m O b j e c t K e y a n y T y p e z b w N T n L X > < a : K e y > < K e y > L i n k s \ & l t ; C o l u m n s \ C o u n t   o f   E m a i l   A d d r e s s & g t ; - & l t ; M e a s u r e s \ E m a i l   A d d r e s s & g t ; < / K e y > < / a : K e y > < a : V a l u e   i : t y p e = " M e a s u r e G r i d V i e w S t a t e I D i a g r a m L i n k " / > < / a : K e y V a l u e O f D i a g r a m O b j e c t K e y a n y T y p e z b w N T n L X > < a : K e y V a l u e O f D i a g r a m O b j e c t K e y a n y T y p e z b w N T n L X > < a : K e y > < K e y > L i n k s \ & l t ; C o l u m n s \ C o u n t   o f   E m a i l   A d d r e s s & g t ; - & l t ; M e a s u r e s \ E m a i l   A d d r e s s & g t ; \ C O L U M N < / K e y > < / a : K e y > < a : V a l u e   i : t y p e = " M e a s u r e G r i d V i e w S t a t e I D i a g r a m L i n k E n d p o i n t " / > < / a : K e y V a l u e O f D i a g r a m O b j e c t K e y a n y T y p e z b w N T n L X > < a : K e y V a l u e O f D i a g r a m O b j e c t K e y a n y T y p e z b w N T n L X > < a : K e y > < K e y > L i n k s \ & l t ; C o l u m n s \ C o u n t   o f   E m a i l   A d d r e s s & g t ; - & l t ; M e a s u r e s \ E m a i l   A d d r e s s & g t ; \ M E A S U R E < / K e y > < / a : K e y > < a : V a l u e   i : t y p e = " M e a s u r e G r i d V i e w S t a t e I D i a g r a m L i n k E n d p o i n t " / > < / a : K e y V a l u e O f D i a g r a m O b j e c t K e y a n y T y p e z b w N T n L X > < a : K e y V a l u e O f D i a g r a m O b j e c t K e y a n y T y p e z b w N T n L X > < a : K e y > < K e y > L i n k s \ & l t ; C o l u m n s \ C o u n t   o f   A s p i r a t i o n s & g t ; - & l t ; M e a s u r e s \ A s p i r a t i o n s & g t ; < / K e y > < / a : K e y > < a : V a l u e   i : t y p e = " M e a s u r e G r i d V i e w S t a t e I D i a g r a m L i n k " / > < / a : K e y V a l u e O f D i a g r a m O b j e c t K e y a n y T y p e z b w N T n L X > < a : K e y V a l u e O f D i a g r a m O b j e c t K e y a n y T y p e z b w N T n L X > < a : K e y > < K e y > L i n k s \ & l t ; C o l u m n s \ C o u n t   o f   A s p i r a t i o n s & g t ; - & l t ; M e a s u r e s \ A s p i r a t i o n s & g t ; \ C O L U M N < / K e y > < / a : K e y > < a : V a l u e   i : t y p e = " M e a s u r e G r i d V i e w S t a t e I D i a g r a m L i n k E n d p o i n t " / > < / a : K e y V a l u e O f D i a g r a m O b j e c t K e y a n y T y p e z b w N T n L X > < a : K e y V a l u e O f D i a g r a m O b j e c t K e y a n y T y p e z b w N T n L X > < a : K e y > < K e y > L i n k s \ & l t ; C o l u m n s \ C o u n t   o f   A s p i r a t i o n s & g t ; - & l t ; M e a s u r e s \ A s p i r a t i o n s & g t ; \ M E A S U R E < / K e y > < / a : K e y > < a : V a l u e   i : t y p e = " M e a s u r e G r i d V i e w S t a t e I D i a g r a m L i n k E n d p o i n t " / > < / a : K e y V a l u e O f D i a g r a m O b j e c t K e y a n y T y p e z b w N T n L X > < a : K e y V a l u e O f D i a g r a m O b j e c t K e y a n y T y p e z b w N T n L X > < a : K e y > < K e y > L i n k s \ & l t ; C o l u m n s \ S u m   o f   A l r e a d y   P l a c e d     ? & g t ; - & l t ; M e a s u r e s \ A l r e a d y   P l a c e d     ? & g t ; < / K e y > < / a : K e y > < a : V a l u e   i : t y p e = " M e a s u r e G r i d V i e w S t a t e I D i a g r a m L i n k " / > < / a : K e y V a l u e O f D i a g r a m O b j e c t K e y a n y T y p e z b w N T n L X > < a : K e y V a l u e O f D i a g r a m O b j e c t K e y a n y T y p e z b w N T n L X > < a : K e y > < K e y > L i n k s \ & l t ; C o l u m n s \ S u m   o f   A l r e a d y   P l a c e d     ? & g t ; - & l t ; M e a s u r e s \ A l r e a d y   P l a c e d     ? & g t ; \ C O L U M N < / K e y > < / a : K e y > < a : V a l u e   i : t y p e = " M e a s u r e G r i d V i e w S t a t e I D i a g r a m L i n k E n d p o i n t " / > < / a : K e y V a l u e O f D i a g r a m O b j e c t K e y a n y T y p e z b w N T n L X > < a : K e y V a l u e O f D i a g r a m O b j e c t K e y a n y T y p e z b w N T n L X > < a : K e y > < K e y > L i n k s \ & l t ; C o l u m n s \ S u m   o f   A l r e a d y   P l a c e d     ? & g t ; - & l t ; M e a s u r e s \ A l r e a d y   P l a c e d     ? & g t ; \ M E A S U R E < / K e y > < / a : K e y > < a : V a l u e   i : t y p e = " M e a s u r e G r i d V i e w S t a t e I D i a g r a m L i n k E n d p o i n t " / > < / a : K e y V a l u e O f D i a g r a m O b j e c t K e y a n y T y p e z b w N T n L X > < a : K e y V a l u e O f D i a g r a m O b j e c t K e y a n y T y p e z b w N T n L X > < a : K e y > < K e y > L i n k s \ & l t ; C o l u m n s \ S u m   o f   Y e a r   o f   g r a d u a t i o n   c o m p l e t i o n & g t ; - & l t ; M e a s u r e s \ Y e a r   o f   g r a d u a t i o n   c o m p l e t i o n & g t ; < / K e y > < / a : K e y > < a : V a l u e   i : t y p e = " M e a s u r e G r i d V i e w S t a t e I D i a g r a m L i n k " / > < / a : K e y V a l u e O f D i a g r a m O b j e c t K e y a n y T y p e z b w N T n L X > < a : K e y V a l u e O f D i a g r a m O b j e c t K e y a n y T y p e z b w N T n L X > < a : K e y > < K e y > L i n k s \ & l t ; C o l u m n s \ S u m   o f   Y e a r   o f   g r a d u a t i o n   c o m p l e t i o n & g t ; - & l t ; M e a s u r e s \ Y e a r   o f   g r a d u a t i o n   c o m p l e t i o n & g t ; \ C O L U M N < / K e y > < / a : K e y > < a : V a l u e   i : t y p e = " M e a s u r e G r i d V i e w S t a t e I D i a g r a m L i n k E n d p o i n t " / > < / a : K e y V a l u e O f D i a g r a m O b j e c t K e y a n y T y p e z b w N T n L X > < a : K e y V a l u e O f D i a g r a m O b j e c t K e y a n y T y p e z b w N T n L X > < a : K e y > < K e y > L i n k s \ & l t ; C o l u m n s \ S u m   o f   Y e a r   o f   g r a d u a t i o n   c o m p l e t i o n & g t ; - & l t ; M e a s u r e s \ Y e a r   o f   g r a d u a t i o n   c o m p l e t i o n & g t ; \ M E A S U R E < / K e y > < / a : K e y > < a : V a l u e   i : t y p e = " M e a s u r e G r i d V i e w S t a t e I D i a g r a m L i n k E n d p o i n t " / > < / a : K e y V a l u e O f D i a g r a m O b j e c t K e y a n y T y p e z b w N T n L X > < a : K e y V a l u e O f D i a g r a m O b j e c t K e y a n y T y p e z b w N T n L X > < a : K e y > < K e y > L i n k s \ & l t ; C o l u m n s \ A v e r a g e   o f   Y e a r   o f   g r a d u a t i o n   c o m p l e t i o n & g t ; - & l t ; M e a s u r e s \ Y e a r   o f   g r a d u a t i o n   c o m p l e t i o n & g t ; < / K e y > < / a : K e y > < a : V a l u e   i : t y p e = " M e a s u r e G r i d V i e w S t a t e I D i a g r a m L i n k " / > < / a : K e y V a l u e O f D i a g r a m O b j e c t K e y a n y T y p e z b w N T n L X > < a : K e y V a l u e O f D i a g r a m O b j e c t K e y a n y T y p e z b w N T n L X > < a : K e y > < K e y > L i n k s \ & l t ; C o l u m n s \ A v e r a g e   o f   Y e a r   o f   g r a d u a t i o n   c o m p l e t i o n & g t ; - & l t ; M e a s u r e s \ Y e a r   o f   g r a d u a t i o n   c o m p l e t i o n & g t ; \ C O L U M N < / K e y > < / a : K e y > < a : V a l u e   i : t y p e = " M e a s u r e G r i d V i e w S t a t e I D i a g r a m L i n k E n d p o i n t " / > < / a : K e y V a l u e O f D i a g r a m O b j e c t K e y a n y T y p e z b w N T n L X > < a : K e y V a l u e O f D i a g r a m O b j e c t K e y a n y T y p e z b w N T n L X > < a : K e y > < K e y > L i n k s \ & l t ; C o l u m n s \ A v e r a g e   o f   Y e a r   o f   g r a d u a t i o n   c o m p l e t i o n & g t ; - & l t ; M e a s u r e s \ Y e a r   o f   g r a d u a t i o n   c o m p l e t i o n & g t ; \ M E A S U R E < / K e y > < / a : K e y > < a : V a l u e   i : t y p e = " M e a s u r e G r i d V i e w S t a t e I D i a g r a m L i n k E n d p o i n t " / > < / a : K e y V a l u e O f D i a g r a m O b j e c t K e y a n y T y p e z b w N T n L X > < a : K e y V a l u e O f D i a g r a m O b j e c t K e y a n y T y p e z b w N T n L X > < a : K e y > < K e y > L i n k s \ & l t ; C o l u m n s \ M a x   o f   Y e a r   o f   g r a d u a t i o n   c o m p l e t i o n & g t ; - & l t ; M e a s u r e s \ Y e a r   o f   g r a d u a t i o n   c o m p l e t i o n & g t ; < / K e y > < / a : K e y > < a : V a l u e   i : t y p e = " M e a s u r e G r i d V i e w S t a t e I D i a g r a m L i n k " / > < / a : K e y V a l u e O f D i a g r a m O b j e c t K e y a n y T y p e z b w N T n L X > < a : K e y V a l u e O f D i a g r a m O b j e c t K e y a n y T y p e z b w N T n L X > < a : K e y > < K e y > L i n k s \ & l t ; C o l u m n s \ M a x   o f   Y e a r   o f   g r a d u a t i o n   c o m p l e t i o n & g t ; - & l t ; M e a s u r e s \ Y e a r   o f   g r a d u a t i o n   c o m p l e t i o n & g t ; \ C O L U M N < / K e y > < / a : K e y > < a : V a l u e   i : t y p e = " M e a s u r e G r i d V i e w S t a t e I D i a g r a m L i n k E n d p o i n t " / > < / a : K e y V a l u e O f D i a g r a m O b j e c t K e y a n y T y p e z b w N T n L X > < a : K e y V a l u e O f D i a g r a m O b j e c t K e y a n y T y p e z b w N T n L X > < a : K e y > < K e y > L i n k s \ & l t ; C o l u m n s \ M a x   o f   Y e a r   o f   g r a d u a t i o n   c o m p l e t i o n & g t ; - & l t ; M e a s u r e s \ Y e a r   o f   g r a d u a t i o n   c o m p l e t i o n & g t ; \ M E A S U R E < / K e y > < / a : K e y > < a : V a l u e   i : t y p e = " M e a s u r e G r i d V i e w S t a t e I D i a g r a m L i n k E n d p o i n t " / > < / a : K e y V a l u e O f D i a g r a m O b j e c t K e y a n y T y p e z b w N T n L X > < a : K e y V a l u e O f D i a g r a m O b j e c t K e y a n y T y p e z b w N T n L X > < a : K e y > < K e y > L i n k s \ & l t ; C o l u m n s \ C o u n t   o f   O f f e r   S e n t & g t ; - & l t ; M e a s u r e s \ O f f e r   S e n t & g t ; < / K e y > < / a : K e y > < a : V a l u e   i : t y p e = " M e a s u r e G r i d V i e w S t a t e I D i a g r a m L i n k " / > < / a : K e y V a l u e O f D i a g r a m O b j e c t K e y a n y T y p e z b w N T n L X > < a : K e y V a l u e O f D i a g r a m O b j e c t K e y a n y T y p e z b w N T n L X > < a : K e y > < K e y > L i n k s \ & l t ; C o l u m n s \ C o u n t   o f   O f f e r   S e n t & g t ; - & l t ; M e a s u r e s \ O f f e r   S e n t & g t ; \ C O L U M N < / K e y > < / a : K e y > < a : V a l u e   i : t y p e = " M e a s u r e G r i d V i e w S t a t e I D i a g r a m L i n k E n d p o i n t " / > < / a : K e y V a l u e O f D i a g r a m O b j e c t K e y a n y T y p e z b w N T n L X > < a : K e y V a l u e O f D i a g r a m O b j e c t K e y a n y T y p e z b w N T n L X > < a : K e y > < K e y > L i n k s \ & l t ; C o l u m n s \ C o u n t   o f   O f f e r   S e n t & g t ; - & l t ; M e a s u r e s \ O f f e r   S e n t & g t ; \ M E A S U R E < / K e y > < / a : K e y > < a : V a l u e   i : t y p e = " M e a s u r e G r i d V i e w S t a t e I D i a g r a m L i n k E n d p o i n t " / > < / a : K e y V a l u e O f D i a g r a m O b j e c t K e y a n y T y p e z b w N T n L X > < a : K e y V a l u e O f D i a g r a m O b j e c t K e y a n y T y p e z b w N T n L X > < a : K e y > < K e y > L i n k s \ & l t ; C o l u m n s \ S u m   o f   O f f e r   S e n t & g t ; - & l t ; M e a s u r e s \ O f f e r   S e n t & g t ; < / K e y > < / a : K e y > < a : V a l u e   i : t y p e = " M e a s u r e G r i d V i e w S t a t e I D i a g r a m L i n k " / > < / a : K e y V a l u e O f D i a g r a m O b j e c t K e y a n y T y p e z b w N T n L X > < a : K e y V a l u e O f D i a g r a m O b j e c t K e y a n y T y p e z b w N T n L X > < a : K e y > < K e y > L i n k s \ & l t ; C o l u m n s \ S u m   o f   O f f e r   S e n t & g t ; - & l t ; M e a s u r e s \ O f f e r   S e n t & g t ; \ C O L U M N < / K e y > < / a : K e y > < a : V a l u e   i : t y p e = " M e a s u r e G r i d V i e w S t a t e I D i a g r a m L i n k E n d p o i n t " / > < / a : K e y V a l u e O f D i a g r a m O b j e c t K e y a n y T y p e z b w N T n L X > < a : K e y V a l u e O f D i a g r a m O b j e c t K e y a n y T y p e z b w N T n L X > < a : K e y > < K e y > L i n k s \ & l t ; C o l u m n s \ S u m   o f   O f f e r   S e n t & g t ; - & l t ; M e a s u r e s \ O f f e r   S e n t & g t ; \ M E A S U R E 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 T a g s \ T a b l e s \ & l t ; T a b l e s \ C a l c u l a t i o n s & g t ; < / K e y > < / D i a g r a m O b j e c t K e y > < D i a g r a m O b j e c t K e y > < K e y > D y n a m i c   T a g s \ T a b l e s \ & l t ; T a b l e s \ F o r m R e s p o n s e s & g t ; < / K e y > < / D i a g r a m O b j e c t K e y > < D i a g r a m O b j e c t K e y > < K e y > D y n a m i c   T a g s \ T a b l e s \ & l t ; T a b l e s \ G r a d i n g & g t ; < / K e y > < / D i a g r a m O b j e c t K e y > < D i a g r a m O b j e c t K e y > < K e y > T a b l e s \ C a l c u l a t i o n s < / K e y > < / D i a g r a m O b j e c t K e y > < D i a g r a m O b j e c t K e y > < K e y > T a b l e s \ C a l c u l a t i o n s \ C o l u m n s \ C o l u m n 1 < / K e y > < / D i a g r a m O b j e c t K e y > < D i a g r a m O b j e c t K e y > < K e y > T a b l e s \ C a l c u l a t i o n s \ M e a s u r e s \ A v g   A t t e n d a n c e < / K e y > < / D i a g r a m O b j e c t K e y > < D i a g r a m O b j e c t K e y > < K e y > T a b l e s \ F o r m R e s p o n s e s < / K e y > < / D i a g r a m O b j e c t K e y > < D i a g r a m O b j e c t K e y > < K e y > T a b l e s \ F o r m R e s p o n s e s \ C o l u m n s \ N a m e < / K e y > < / D i a g r a m O b j e c t K e y > < D i a g r a m O b j e c t K e y > < K e y > T a b l e s \ F o r m R e s p o n s e s \ C o l u m n s \ E m a i l   A d d r e s s < / K e y > < / D i a g r a m O b j e c t K e y > < D i a g r a m O b j e c t K e y > < K e y > T a b l e s \ F o r m R e s p o n s e s \ C o l u m n s \ O f f e r   S e n t < / K e y > < / D i a g r a m O b j e c t K e y > < D i a g r a m O b j e c t K e y > < K e y > T a b l e s \ F o r m R e s p o n s e s \ C o l u m n s \ M o b i l e   N o < / K e y > < / D i a g r a m O b j e c t K e y > < D i a g r a m O b j e c t K e y > < K e y > T a b l e s \ F o r m R e s p o n s e s \ C o l u m n s \ S c r a p e d   C o l l e g e   N a m e s < / K e y > < / D i a g r a m O b j e c t K e y > < D i a g r a m O b j e c t K e y > < K e y > T a b l e s \ F o r m R e s p o n s e s \ C o l u m n s \ C u r r e n t   C i t y < / K e y > < / D i a g r a m O b j e c t K e y > < D i a g r a m O b j e c t K e y > < K e y > T a b l e s \ F o r m R e s p o n s e s \ C o l u m n s \ Y e a r   o f   g r a d u a t i o n   c o m p l e t i o n < / K e y > < / D i a g r a m O b j e c t K e y > < D i a g r a m O b j e c t K e y > < K e y > T a b l e s \ F o r m R e s p o n s e s \ C o l u m n s \ D e g r e e < / K e y > < / D i a g r a m O b j e c t K e y > < D i a g r a m O b j e c t K e y > < K e y > T a b l e s \ F o r m R e s p o n s e s \ C o l u m n s \ C u r r e n t   C T C < / K e y > < / D i a g r a m O b j e c t K e y > < D i a g r a m O b j e c t K e y > < K e y > T a b l e s \ F o r m R e s p o n s e s \ C o l u m n s \ C a r e e r O p t i o n < / K e y > < / D i a g r a m O b j e c t K e y > < D i a g r a m O b j e c t K e y > < K e y > T a b l e s \ F o r m R e s p o n s e s \ C o l u m n s \ A s p i r a t i o n s < / K e y > < / D i a g r a m O b j e c t K e y > < D i a g r a m O b j e c t K e y > < K e y > T a b l e s \ F o r m R e s p o n s e s \ C o l u m n s \ A l r e a d y   P l a c e d     ? < / K e y > < / D i a g r a m O b j e c t K e y > < D i a g r a m O b j e c t K e y > < K e y > T a b l e s \ F o r m R e s p o n s e s \ M e a s u r e s \ C o u n t   o f   N a m e < / K e y > < / D i a g r a m O b j e c t K e y > < D i a g r a m O b j e c t K e y > < K e y > T a b l e s \ F o r m R e s p o n s e s \ C o u n t   o f   N a m e \ A d d i t i o n a l   I n f o \ I m p l i c i t   M e a s u r e < / K e y > < / D i a g r a m O b j e c t K e y > < D i a g r a m O b j e c t K e y > < K e y > T a b l e s \ F o r m R e s p o n s e s \ M e a s u r e s \ C o u n t   o f   A l r e a d y   P l a c e d     ? < / K e y > < / D i a g r a m O b j e c t K e y > < D i a g r a m O b j e c t K e y > < K e y > T a b l e s \ F o r m R e s p o n s e s \ C o u n t   o f   A l r e a d y   P l a c e d     ? \ A d d i t i o n a l   I n f o \ I m p l i c i t   M e a s u r e < / K e y > < / D i a g r a m O b j e c t K e y > < D i a g r a m O b j e c t K e y > < K e y > T a b l e s \ F o r m R e s p o n s e s \ M e a s u r e s \ A v e r a g e   o f   A l r e a d y   P l a c e d     ? < / K e y > < / D i a g r a m O b j e c t K e y > < D i a g r a m O b j e c t K e y > < K e y > T a b l e s \ F o r m R e s p o n s e s \ A v e r a g e   o f   A l r e a d y   P l a c e d     ? \ A d d i t i o n a l   I n f o \ I m p l i c i t   M e a s u r e < / K e y > < / D i a g r a m O b j e c t K e y > < D i a g r a m O b j e c t K e y > < K e y > T a b l e s \ F o r m R e s p o n s e s \ M e a s u r e s \ C o u n t   o f   E m a i l   A d d r e s s < / K e y > < / D i a g r a m O b j e c t K e y > < D i a g r a m O b j e c t K e y > < K e y > T a b l e s \ F o r m R e s p o n s e s \ C o u n t   o f   E m a i l   A d d r e s s \ A d d i t i o n a l   I n f o \ I m p l i c i t   M e a s u r e < / K e y > < / D i a g r a m O b j e c t K e y > < D i a g r a m O b j e c t K e y > < K e y > T a b l e s \ F o r m R e s p o n s e s \ M e a s u r e s \ C o u n t   o f   A s p i r a t i o n s < / K e y > < / D i a g r a m O b j e c t K e y > < D i a g r a m O b j e c t K e y > < K e y > T a b l e s \ F o r m R e s p o n s e s \ C o u n t   o f   A s p i r a t i o n s \ A d d i t i o n a l   I n f o \ I m p l i c i t   M e a s u r e < / K e y > < / D i a g r a m O b j e c t K e y > < D i a g r a m O b j e c t K e y > < K e y > T a b l e s \ F o r m R e s p o n s e s \ M e a s u r e s \ S u m   o f   A l r e a d y   P l a c e d     ? < / K e y > < / D i a g r a m O b j e c t K e y > < D i a g r a m O b j e c t K e y > < K e y > T a b l e s \ F o r m R e s p o n s e s \ S u m   o f   A l r e a d y   P l a c e d     ? \ A d d i t i o n a l   I n f o \ I m p l i c i t   M e a s u r e < / K e y > < / D i a g r a m O b j e c t K e y > < D i a g r a m O b j e c t K e y > < K e y > T a b l e s \ F o r m R e s p o n s e s \ M e a s u r e s \ S u m   o f   Y e a r   o f   g r a d u a t i o n   c o m p l e t i o n < / K e y > < / D i a g r a m O b j e c t K e y > < D i a g r a m O b j e c t K e y > < K e y > T a b l e s \ F o r m R e s p o n s e s \ S u m   o f   Y e a r   o f   g r a d u a t i o n   c o m p l e t i o n \ A d d i t i o n a l   I n f o \ I m p l i c i t   M e a s u r e < / K e y > < / D i a g r a m O b j e c t K e y > < D i a g r a m O b j e c t K e y > < K e y > T a b l e s \ F o r m R e s p o n s e s \ M e a s u r e s \ A v e r a g e   o f   Y e a r   o f   g r a d u a t i o n   c o m p l e t i o n < / K e y > < / D i a g r a m O b j e c t K e y > < D i a g r a m O b j e c t K e y > < K e y > T a b l e s \ F o r m R e s p o n s e s \ A v e r a g e   o f   Y e a r   o f   g r a d u a t i o n   c o m p l e t i o n \ A d d i t i o n a l   I n f o \ I m p l i c i t   M e a s u r e < / K e y > < / D i a g r a m O b j e c t K e y > < D i a g r a m O b j e c t K e y > < K e y > T a b l e s \ F o r m R e s p o n s e s \ M e a s u r e s \ M a x   o f   Y e a r   o f   g r a d u a t i o n   c o m p l e t i o n < / K e y > < / D i a g r a m O b j e c t K e y > < D i a g r a m O b j e c t K e y > < K e y > T a b l e s \ F o r m R e s p o n s e s \ M a x   o f   Y e a r   o f   g r a d u a t i o n   c o m p l e t i o n \ A d d i t i o n a l   I n f o \ I m p l i c i t   M e a s u r e < / K e y > < / D i a g r a m O b j e c t K e y > < D i a g r a m O b j e c t K e y > < K e y > T a b l e s \ F o r m R e s p o n s e s \ M e a s u r e s \ C o u n t   o f   O f f e r   S e n t < / K e y > < / D i a g r a m O b j e c t K e y > < D i a g r a m O b j e c t K e y > < K e y > T a b l e s \ F o r m R e s p o n s e s \ C o u n t   o f   O f f e r   S e n t \ A d d i t i o n a l   I n f o \ I m p l i c i t   M e a s u r e < / K e y > < / D i a g r a m O b j e c t K e y > < D i a g r a m O b j e c t K e y > < K e y > T a b l e s \ F o r m R e s p o n s e s \ M e a s u r e s \ S u m   o f   O f f e r   S e n t < / K e y > < / D i a g r a m O b j e c t K e y > < D i a g r a m O b j e c t K e y > < K e y > T a b l e s \ F o r m R e s p o n s e s \ S u m   o f   O f f e r   S e n t \ A d d i t i o n a l   I n f o \ I m p l i c i t   M e a s u r e < / K e y > < / D i a g r a m O b j e c t K e y > < D i a g r a m O b j e c t K e y > < K e y > T a b l e s \ G r a d i n g < / K e y > < / D i a g r a m O b j e c t K e y > < D i a g r a m O b j e c t K e y > < K e y > T a b l e s \ G r a d i n g \ C o l u m n s \ E m a i l   A d d r e s s < / K e y > < / D i a g r a m O b j e c t K e y > < D i a g r a m O b j e c t K e y > < K e y > T a b l e s \ G r a d i n g \ C o l u m n s \ O r i e n t a t i o n T e s t S c o r e < / K e y > < / D i a g r a m O b j e c t K e y > < D i a g r a m O b j e c t K e y > < K e y > T a b l e s \ G r a d i n g \ C o l u m n s \ L i n k e d i n   P o s i t i o n < / K e y > < / D i a g r a m O b j e c t K e y > < D i a g r a m O b j e c t K e y > < K e y > T a b l e s \ G r a d i n g \ C o l u m n s \ G o o g l e   R e v i e w < / K e y > < / D i a g r a m O b j e c t K e y > < D i a g r a m O b j e c t K e y > < K e y > T a b l e s \ G r a d i n g \ C o l u m n s \ A t t e n d a n c e < / K e y > < / D i a g r a m O b j e c t K e y > < D i a g r a m O b j e c t K e y > < K e y > T a b l e s \ G r a d i n g \ M e a s u r e s \ S u m   o f   A t t e n d a n c e < / K e y > < / D i a g r a m O b j e c t K e y > < D i a g r a m O b j e c t K e y > < K e y > T a b l e s \ G r a d i n g \ S u m   o f   A t t e n d a n c e \ A d d i t i o n a l   I n f o \ I m p l i c i t   M e a s u r e < / K e y > < / D i a g r a m O b j e c t K e y > < D i a g r a m O b j e c t K e y > < K e y > T a b l e s \ G r a d i n g \ M e a s u r e s \ A v e r a g e   o f   A t t e n d a n c e < / K e y > < / D i a g r a m O b j e c t K e y > < D i a g r a m O b j e c t K e y > < K e y > T a b l e s \ G r a d i n g \ A v e r a g e   o f   A t t e n d a n c e \ A d d i t i o n a l   I n f o \ I m p l i c i t   M e a s u r e < / K e y > < / D i a g r a m O b j e c t K e y > < D i a g r a m O b j e c t K e y > < K e y > T a b l e s \ G r a d i n g \ M e a s u r e s \ C o u n t   o f   O r i e n t a t i o n T e s t S c o r e < / K e y > < / D i a g r a m O b j e c t K e y > < D i a g r a m O b j e c t K e y > < K e y > T a b l e s \ G r a d i n g \ C o u n t   o f   O r i e n t a t i o n T e s t S c o r e \ A d d i t i o n a l   I n f o \ I m p l i c i t   M e a s u r e < / K e y > < / D i a g r a m O b j e c t K e y > < D i a g r a m O b j e c t K e y > < K e y > T a b l e s \ G r a d i n g \ M e a s u r e s \ A v e r a g e   o f   O r i e n t a t i o n T e s t S c o r e < / K e y > < / D i a g r a m O b j e c t K e y > < D i a g r a m O b j e c t K e y > < K e y > T a b l e s \ G r a d i n g \ A v e r a g e   o f   O r i e n t a t i o n T e s t S c o r e \ A d d i t i o n a l   I n f o \ I m p l i c i t   M e a s u r e < / K e y > < / D i a g r a m O b j e c t K e y > < D i a g r a m O b j e c t K e y > < K e y > T a b l e s \ G r a d i n g \ M e a s u r e s \ S u m   o f   O r i e n t a t i o n T e s t S c o r e < / K e y > < / D i a g r a m O b j e c t K e y > < D i a g r a m O b j e c t K e y > < K e y > T a b l e s \ G r a d i n g \ S u m   o f   O r i e n t a t i o n T e s t S c o r e \ A d d i t i o n a l   I n f o \ I m p l i c i t   M e a s u r e < / K e y > < / D i a g r a m O b j e c t K e y > < D i a g r a m O b j e c t K e y > < K e y > T a b l e s \ G r a d i n g \ M e a s u r e s \ C o u n t   o f   E m a i l   A d d r e s s   2 < / K e y > < / D i a g r a m O b j e c t K e y > < D i a g r a m O b j e c t K e y > < K e y > T a b l e s \ G r a d i n g \ C o u n t   o f   E m a i l   A d d r e s s   2 \ A d d i t i o n a l   I n f o \ I m p l i c i t   M e a s u r e < / K e y > < / D i a g r a m O b j e c t K e y > < D i a g r a m O b j e c t K e y > < K e y > R e l a t i o n s h i p s \ & l t ; T a b l e s \ G r a d i n g \ C o l u m n s \ E m a i l   A d d r e s s & g t ; - & l t ; T a b l e s \ F o r m R e s p o n s e s \ C o l u m n s \ E m a i l   A d d r e s s & g t ; < / K e y > < / D i a g r a m O b j e c t K e y > < D i a g r a m O b j e c t K e y > < K e y > R e l a t i o n s h i p s \ & l t ; T a b l e s \ G r a d i n g \ C o l u m n s \ E m a i l   A d d r e s s & g t ; - & l t ; T a b l e s \ F o r m R e s p o n s e s \ C o l u m n s \ E m a i l   A d d r e s s & g t ; \ F K < / K e y > < / D i a g r a m O b j e c t K e y > < D i a g r a m O b j e c t K e y > < K e y > R e l a t i o n s h i p s \ & l t ; T a b l e s \ G r a d i n g \ C o l u m n s \ E m a i l   A d d r e s s & g t ; - & l t ; T a b l e s \ F o r m R e s p o n s e s \ C o l u m n s \ E m a i l   A d d r e s s & g t ; \ P K < / K e y > < / D i a g r a m O b j e c t K e y > < D i a g r a m O b j e c t K e y > < K e y > R e l a t i o n s h i p s \ & l t ; T a b l e s \ G r a d i n g \ C o l u m n s \ E m a i l   A d d r e s s & g t ; - & l t ; T a b l e s \ F o r m R e s p o n s e s \ C o l u m n s \ E m a i l   A d d r e s s & g t ; \ C r o s s F i l t e r 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 T a g s \ T a b l e s \ & l t ; T a b l e s \ C a l c u l a t i o n s & g t ; < / K e y > < / a : K e y > < a : V a l u e   i : t y p e = " D i a g r a m D i s p l a y T a g V i e w S t a t e " > < I s N o t F i l t e r e d O u t > t r u e < / I s N o t F i l t e r e d O u t > < / a : V a l u e > < / a : K e y V a l u e O f D i a g r a m O b j e c t K e y a n y T y p e z b w N T n L X > < a : K e y V a l u e O f D i a g r a m O b j e c t K e y a n y T y p e z b w N T n L X > < a : K e y > < K e y > D y n a m i c   T a g s \ T a b l e s \ & l t ; T a b l e s \ F o r m R e s p o n s e s & g t ; < / K e y > < / a : K e y > < a : V a l u e   i : t y p e = " D i a g r a m D i s p l a y T a g V i e w S t a t e " > < I s N o t F i l t e r e d O u t > t r u e < / I s N o t F i l t e r e d O u t > < / a : V a l u e > < / a : K e y V a l u e O f D i a g r a m O b j e c t K e y a n y T y p e z b w N T n L X > < a : K e y V a l u e O f D i a g r a m O b j e c t K e y a n y T y p e z b w N T n L X > < a : K e y > < K e y > D y n a m i c   T a g s \ T a b l e s \ & l t ; T a b l e s \ G r a d i n g & g t ; < / K e y > < / a : K e y > < a : V a l u e   i : t y p e = " D i a g r a m D i s p l a y T a g V i e w S t a t e " > < I s N o t F i l t e r e d O u t > t r u e < / I s N o t F i l t e r e d O u t > < / a : V a l u e > < / a : K e y V a l u e O f D i a g r a m O b j e c t K e y a n y T y p e z b w N T n L X > < a : K e y V a l u e O f D i a g r a m O b j e c t K e y a n y T y p e z b w N T n L X > < a : K e y > < K e y > T a b l e s \ C a l c u l a t i o n s < / K e y > < / a : K e y > < a : V a l u e   i : t y p e = " D i a g r a m D i s p l a y N o d e V i e w S t a t e " > < H e i g h t > 1 5 0 < / H e i g h t > < I s E x p a n d e d > t r u e < / I s E x p a n d e d > < L a y e d O u t > t r u e < / L a y e d O u t > < L e f t > 6 5 9 . 8 0 7 6 2 1 1 3 5 3 3 1 6 < / L e f t > < T a b I n d e x > 1 < / T a b I n d e x > < W i d t h > 2 0 0 < / W i d t h > < / a : V a l u e > < / a : K e y V a l u e O f D i a g r a m O b j e c t K e y a n y T y p e z b w N T n L X > < a : K e y V a l u e O f D i a g r a m O b j e c t K e y a n y T y p e z b w N T n L X > < a : K e y > < K e y > T a b l e s \ C a l c u l a t i o n s \ C o l u m n s \ C o l u m n 1 < / K e y > < / a : K e y > < a : V a l u e   i : t y p e = " D i a g r a m D i s p l a y N o d e V i e w S t a t e " > < H e i g h t > 1 5 0 < / H e i g h t > < I s E x p a n d e d > t r u e < / I s E x p a n d e d > < W i d t h > 2 0 0 < / W i d t h > < / a : V a l u e > < / a : K e y V a l u e O f D i a g r a m O b j e c t K e y a n y T y p e z b w N T n L X > < a : K e y V a l u e O f D i a g r a m O b j e c t K e y a n y T y p e z b w N T n L X > < a : K e y > < K e y > T a b l e s \ C a l c u l a t i o n s \ M e a s u r e s \ A v g   A t t e n d a n c e < / K e y > < / a : K e y > < a : V a l u e   i : t y p e = " D i a g r a m D i s p l a y N o d e V i e w S t a t e " > < H e i g h t > 1 5 0 < / H e i g h t > < I s E x p a n d e d > t r u e < / I s E x p a n d e d > < W i d t h > 2 0 0 < / W i d t h > < / a : V a l u e > < / a : K e y V a l u e O f D i a g r a m O b j e c t K e y a n y T y p e z b w N T n L X > < a : K e y V a l u e O f D i a g r a m O b j e c t K e y a n y T y p e z b w N T n L X > < a : K e y > < K e y > T a b l e s \ F o r m R e s p o n s e s < / K e y > < / a : K e y > < a : V a l u e   i : t y p e = " D i a g r a m D i s p l a y N o d e V i e w S t a t e " > < H e i g h t > 1 5 0 < / H e i g h t > < I s E x p a n d e d > t r u e < / I s E x p a n d e d > < L a y e d O u t > t r u e < / L a y e d O u t > < W i d t h > 2 0 0 < / W i d t h > < / a : V a l u e > < / a : K e y V a l u e O f D i a g r a m O b j e c t K e y a n y T y p e z b w N T n L X > < a : K e y V a l u e O f D i a g r a m O b j e c t K e y a n y T y p e z b w N T n L X > < a : K e y > < K e y > T a b l e s \ F o r m R e s p o n s e s \ C o l u m n s \ N a m e < / K e y > < / a : K e y > < a : V a l u e   i : t y p e = " D i a g r a m D i s p l a y N o d e V i e w S t a t e " > < H e i g h t > 1 5 0 < / H e i g h t > < I s E x p a n d e d > t r u e < / I s E x p a n d e d > < W i d t h > 2 0 0 < / W i d t h > < / a : V a l u e > < / a : K e y V a l u e O f D i a g r a m O b j e c t K e y a n y T y p e z b w N T n L X > < a : K e y V a l u e O f D i a g r a m O b j e c t K e y a n y T y p e z b w N T n L X > < a : K e y > < K e y > T a b l e s \ F o r m R e s p o n s e s \ C o l u m n s \ E m a i l   A d d r e s s < / K e y > < / a : K e y > < a : V a l u e   i : t y p e = " D i a g r a m D i s p l a y N o d e V i e w S t a t e " > < H e i g h t > 1 5 0 < / H e i g h t > < I s E x p a n d e d > t r u e < / I s E x p a n d e d > < W i d t h > 2 0 0 < / W i d t h > < / a : V a l u e > < / a : K e y V a l u e O f D i a g r a m O b j e c t K e y a n y T y p e z b w N T n L X > < a : K e y V a l u e O f D i a g r a m O b j e c t K e y a n y T y p e z b w N T n L X > < a : K e y > < K e y > T a b l e s \ F o r m R e s p o n s e s \ C o l u m n s \ O f f e r   S e n t < / K e y > < / a : K e y > < a : V a l u e   i : t y p e = " D i a g r a m D i s p l a y N o d e V i e w S t a t e " > < H e i g h t > 1 5 0 < / H e i g h t > < I s E x p a n d e d > t r u e < / I s E x p a n d e d > < W i d t h > 2 0 0 < / W i d t h > < / a : V a l u e > < / a : K e y V a l u e O f D i a g r a m O b j e c t K e y a n y T y p e z b w N T n L X > < a : K e y V a l u e O f D i a g r a m O b j e c t K e y a n y T y p e z b w N T n L X > < a : K e y > < K e y > T a b l e s \ F o r m R e s p o n s e s \ C o l u m n s \ M o b i l e   N o < / K e y > < / a : K e y > < a : V a l u e   i : t y p e = " D i a g r a m D i s p l a y N o d e V i e w S t a t e " > < H e i g h t > 1 5 0 < / H e i g h t > < I s E x p a n d e d > t r u e < / I s E x p a n d e d > < W i d t h > 2 0 0 < / W i d t h > < / a : V a l u e > < / a : K e y V a l u e O f D i a g r a m O b j e c t K e y a n y T y p e z b w N T n L X > < a : K e y V a l u e O f D i a g r a m O b j e c t K e y a n y T y p e z b w N T n L X > < a : K e y > < K e y > T a b l e s \ F o r m R e s p o n s e s \ C o l u m n s \ S c r a p e d   C o l l e g e   N a m e s < / K e y > < / a : K e y > < a : V a l u e   i : t y p e = " D i a g r a m D i s p l a y N o d e V i e w S t a t e " > < H e i g h t > 1 5 0 < / H e i g h t > < I s E x p a n d e d > t r u e < / I s E x p a n d e d > < W i d t h > 2 0 0 < / W i d t h > < / a : V a l u e > < / a : K e y V a l u e O f D i a g r a m O b j e c t K e y a n y T y p e z b w N T n L X > < a : K e y V a l u e O f D i a g r a m O b j e c t K e y a n y T y p e z b w N T n L X > < a : K e y > < K e y > T a b l e s \ F o r m R e s p o n s e s \ C o l u m n s \ C u r r e n t   C i t y < / K e y > < / a : K e y > < a : V a l u e   i : t y p e = " D i a g r a m D i s p l a y N o d e V i e w S t a t e " > < H e i g h t > 1 5 0 < / H e i g h t > < I s E x p a n d e d > t r u e < / I s E x p a n d e d > < W i d t h > 2 0 0 < / W i d t h > < / a : V a l u e > < / a : K e y V a l u e O f D i a g r a m O b j e c t K e y a n y T y p e z b w N T n L X > < a : K e y V a l u e O f D i a g r a m O b j e c t K e y a n y T y p e z b w N T n L X > < a : K e y > < K e y > T a b l e s \ F o r m R e s p o n s e s \ C o l u m n s \ Y e a r   o f   g r a d u a t i o n   c o m p l e t i o n < / K e y > < / a : K e y > < a : V a l u e   i : t y p e = " D i a g r a m D i s p l a y N o d e V i e w S t a t e " > < H e i g h t > 1 5 0 < / H e i g h t > < I s E x p a n d e d > t r u e < / I s E x p a n d e d > < W i d t h > 2 0 0 < / W i d t h > < / a : V a l u e > < / a : K e y V a l u e O f D i a g r a m O b j e c t K e y a n y T y p e z b w N T n L X > < a : K e y V a l u e O f D i a g r a m O b j e c t K e y a n y T y p e z b w N T n L X > < a : K e y > < K e y > T a b l e s \ F o r m R e s p o n s e s \ C o l u m n s \ D e g r e e < / K e y > < / a : K e y > < a : V a l u e   i : t y p e = " D i a g r a m D i s p l a y N o d e V i e w S t a t e " > < H e i g h t > 1 5 0 < / H e i g h t > < I s E x p a n d e d > t r u e < / I s E x p a n d e d > < W i d t h > 2 0 0 < / W i d t h > < / a : V a l u e > < / a : K e y V a l u e O f D i a g r a m O b j e c t K e y a n y T y p e z b w N T n L X > < a : K e y V a l u e O f D i a g r a m O b j e c t K e y a n y T y p e z b w N T n L X > < a : K e y > < K e y > T a b l e s \ F o r m R e s p o n s e s \ C o l u m n s \ C u r r e n t   C T C < / K e y > < / a : K e y > < a : V a l u e   i : t y p e = " D i a g r a m D i s p l a y N o d e V i e w S t a t e " > < H e i g h t > 1 5 0 < / H e i g h t > < I s E x p a n d e d > t r u e < / I s E x p a n d e d > < W i d t h > 2 0 0 < / W i d t h > < / a : V a l u e > < / a : K e y V a l u e O f D i a g r a m O b j e c t K e y a n y T y p e z b w N T n L X > < a : K e y V a l u e O f D i a g r a m O b j e c t K e y a n y T y p e z b w N T n L X > < a : K e y > < K e y > T a b l e s \ F o r m R e s p o n s e s \ C o l u m n s \ C a r e e r O p t i o n < / K e y > < / a : K e y > < a : V a l u e   i : t y p e = " D i a g r a m D i s p l a y N o d e V i e w S t a t e " > < H e i g h t > 1 5 0 < / H e i g h t > < I s E x p a n d e d > t r u e < / I s E x p a n d e d > < W i d t h > 2 0 0 < / W i d t h > < / a : V a l u e > < / a : K e y V a l u e O f D i a g r a m O b j e c t K e y a n y T y p e z b w N T n L X > < a : K e y V a l u e O f D i a g r a m O b j e c t K e y a n y T y p e z b w N T n L X > < a : K e y > < K e y > T a b l e s \ F o r m R e s p o n s e s \ C o l u m n s \ A s p i r a t i o n s < / K e y > < / a : K e y > < a : V a l u e   i : t y p e = " D i a g r a m D i s p l a y N o d e V i e w S t a t e " > < H e i g h t > 1 5 0 < / H e i g h t > < I s E x p a n d e d > t r u e < / I s E x p a n d e d > < W i d t h > 2 0 0 < / W i d t h > < / a : V a l u e > < / a : K e y V a l u e O f D i a g r a m O b j e c t K e y a n y T y p e z b w N T n L X > < a : K e y V a l u e O f D i a g r a m O b j e c t K e y a n y T y p e z b w N T n L X > < a : K e y > < K e y > T a b l e s \ F o r m R e s p o n s e s \ C o l u m n s \ A l r e a d y   P l a c e d     ? < / K e y > < / a : K e y > < a : V a l u e   i : t y p e = " D i a g r a m D i s p l a y N o d e V i e w S t a t e " > < H e i g h t > 1 5 0 < / H e i g h t > < I s E x p a n d e d > t r u e < / I s E x p a n d e d > < W i d t h > 2 0 0 < / W i d t h > < / a : V a l u e > < / a : K e y V a l u e O f D i a g r a m O b j e c t K e y a n y T y p e z b w N T n L X > < a : K e y V a l u e O f D i a g r a m O b j e c t K e y a n y T y p e z b w N T n L X > < a : K e y > < K e y > T a b l e s \ F o r m R e s p o n s e s \ M e a s u r e s \ C o u n t   o f   N a m e < / K e y > < / a : K e y > < a : V a l u e   i : t y p e = " D i a g r a m D i s p l a y N o d e V i e w S t a t e " > < H e i g h t > 1 5 0 < / H e i g h t > < I s E x p a n d e d > t r u e < / I s E x p a n d e d > < W i d t h > 2 0 0 < / W i d t h > < / a : V a l u e > < / a : K e y V a l u e O f D i a g r a m O b j e c t K e y a n y T y p e z b w N T n L X > < a : K e y V a l u e O f D i a g r a m O b j e c t K e y a n y T y p e z b w N T n L X > < a : K e y > < K e y > T a b l e s \ F o r m R e s p o n s e s \ C o u n t   o f   N a m e \ A d d i t i o n a l   I n f o \ I m p l i c i t   M e a s u r e < / K e y > < / a : K e y > < a : V a l u e   i : t y p e = " D i a g r a m D i s p l a y V i e w S t a t e I D i a g r a m T a g A d d i t i o n a l I n f o " / > < / a : K e y V a l u e O f D i a g r a m O b j e c t K e y a n y T y p e z b w N T n L X > < a : K e y V a l u e O f D i a g r a m O b j e c t K e y a n y T y p e z b w N T n L X > < a : K e y > < K e y > T a b l e s \ F o r m R e s p o n s e s \ M e a s u r e s \ C o u n t   o f   A l r e a d y   P l a c e d     ? < / K e y > < / a : K e y > < a : V a l u e   i : t y p e = " D i a g r a m D i s p l a y N o d e V i e w S t a t e " > < H e i g h t > 1 5 0 < / H e i g h t > < I s E x p a n d e d > t r u e < / I s E x p a n d e d > < W i d t h > 2 0 0 < / W i d t h > < / a : V a l u e > < / a : K e y V a l u e O f D i a g r a m O b j e c t K e y a n y T y p e z b w N T n L X > < a : K e y V a l u e O f D i a g r a m O b j e c t K e y a n y T y p e z b w N T n L X > < a : K e y > < K e y > T a b l e s \ F o r m R e s p o n s e s \ C o u n t   o f   A l r e a d y   P l a c e d     ? \ A d d i t i o n a l   I n f o \ I m p l i c i t   M e a s u r e < / K e y > < / a : K e y > < a : V a l u e   i : t y p e = " D i a g r a m D i s p l a y V i e w S t a t e I D i a g r a m T a g A d d i t i o n a l I n f o " / > < / a : K e y V a l u e O f D i a g r a m O b j e c t K e y a n y T y p e z b w N T n L X > < a : K e y V a l u e O f D i a g r a m O b j e c t K e y a n y T y p e z b w N T n L X > < a : K e y > < K e y > T a b l e s \ F o r m R e s p o n s e s \ M e a s u r e s \ A v e r a g e   o f   A l r e a d y   P l a c e d     ? < / K e y > < / a : K e y > < a : V a l u e   i : t y p e = " D i a g r a m D i s p l a y N o d e V i e w S t a t e " > < H e i g h t > 1 5 0 < / H e i g h t > < I s E x p a n d e d > t r u e < / I s E x p a n d e d > < W i d t h > 2 0 0 < / W i d t h > < / a : V a l u e > < / a : K e y V a l u e O f D i a g r a m O b j e c t K e y a n y T y p e z b w N T n L X > < a : K e y V a l u e O f D i a g r a m O b j e c t K e y a n y T y p e z b w N T n L X > < a : K e y > < K e y > T a b l e s \ F o r m R e s p o n s e s \ A v e r a g e   o f   A l r e a d y   P l a c e d     ? \ A d d i t i o n a l   I n f o \ I m p l i c i t   M e a s u r e < / K e y > < / a : K e y > < a : V a l u e   i : t y p e = " D i a g r a m D i s p l a y V i e w S t a t e I D i a g r a m T a g A d d i t i o n a l I n f o " / > < / a : K e y V a l u e O f D i a g r a m O b j e c t K e y a n y T y p e z b w N T n L X > < a : K e y V a l u e O f D i a g r a m O b j e c t K e y a n y T y p e z b w N T n L X > < a : K e y > < K e y > T a b l e s \ F o r m R e s p o n s e s \ M e a s u r e s \ C o u n t   o f   E m a i l   A d d r e s s < / K e y > < / a : K e y > < a : V a l u e   i : t y p e = " D i a g r a m D i s p l a y N o d e V i e w S t a t e " > < H e i g h t > 1 5 0 < / H e i g h t > < I s E x p a n d e d > t r u e < / I s E x p a n d e d > < W i d t h > 2 0 0 < / W i d t h > < / a : V a l u e > < / a : K e y V a l u e O f D i a g r a m O b j e c t K e y a n y T y p e z b w N T n L X > < a : K e y V a l u e O f D i a g r a m O b j e c t K e y a n y T y p e z b w N T n L X > < a : K e y > < K e y > T a b l e s \ F o r m R e s p o n s e s \ C o u n t   o f   E m a i l   A d d r e s s \ A d d i t i o n a l   I n f o \ I m p l i c i t   M e a s u r e < / K e y > < / a : K e y > < a : V a l u e   i : t y p e = " D i a g r a m D i s p l a y V i e w S t a t e I D i a g r a m T a g A d d i t i o n a l I n f o " / > < / a : K e y V a l u e O f D i a g r a m O b j e c t K e y a n y T y p e z b w N T n L X > < a : K e y V a l u e O f D i a g r a m O b j e c t K e y a n y T y p e z b w N T n L X > < a : K e y > < K e y > T a b l e s \ F o r m R e s p o n s e s \ M e a s u r e s \ C o u n t   o f   A s p i r a t i o n s < / K e y > < / a : K e y > < a : V a l u e   i : t y p e = " D i a g r a m D i s p l a y N o d e V i e w S t a t e " > < H e i g h t > 1 5 0 < / H e i g h t > < I s E x p a n d e d > t r u e < / I s E x p a n d e d > < W i d t h > 2 0 0 < / W i d t h > < / a : V a l u e > < / a : K e y V a l u e O f D i a g r a m O b j e c t K e y a n y T y p e z b w N T n L X > < a : K e y V a l u e O f D i a g r a m O b j e c t K e y a n y T y p e z b w N T n L X > < a : K e y > < K e y > T a b l e s \ F o r m R e s p o n s e s \ C o u n t   o f   A s p i r a t i o n s \ A d d i t i o n a l   I n f o \ I m p l i c i t   M e a s u r e < / K e y > < / a : K e y > < a : V a l u e   i : t y p e = " D i a g r a m D i s p l a y V i e w S t a t e I D i a g r a m T a g A d d i t i o n a l I n f o " / > < / a : K e y V a l u e O f D i a g r a m O b j e c t K e y a n y T y p e z b w N T n L X > < a : K e y V a l u e O f D i a g r a m O b j e c t K e y a n y T y p e z b w N T n L X > < a : K e y > < K e y > T a b l e s \ F o r m R e s p o n s e s \ M e a s u r e s \ S u m   o f   A l r e a d y   P l a c e d     ? < / K e y > < / a : K e y > < a : V a l u e   i : t y p e = " D i a g r a m D i s p l a y N o d e V i e w S t a t e " > < H e i g h t > 1 5 0 < / H e i g h t > < I s E x p a n d e d > t r u e < / I s E x p a n d e d > < W i d t h > 2 0 0 < / W i d t h > < / a : V a l u e > < / a : K e y V a l u e O f D i a g r a m O b j e c t K e y a n y T y p e z b w N T n L X > < a : K e y V a l u e O f D i a g r a m O b j e c t K e y a n y T y p e z b w N T n L X > < a : K e y > < K e y > T a b l e s \ F o r m R e s p o n s e s \ S u m   o f   A l r e a d y   P l a c e d     ? \ A d d i t i o n a l   I n f o \ I m p l i c i t   M e a s u r e < / K e y > < / a : K e y > < a : V a l u e   i : t y p e = " D i a g r a m D i s p l a y V i e w S t a t e I D i a g r a m T a g A d d i t i o n a l I n f o " / > < / a : K e y V a l u e O f D i a g r a m O b j e c t K e y a n y T y p e z b w N T n L X > < a : K e y V a l u e O f D i a g r a m O b j e c t K e y a n y T y p e z b w N T n L X > < a : K e y > < K e y > T a b l e s \ F o r m R e s p o n s e s \ M e a s u r e s \ S u m   o f   Y e a r   o f   g r a d u a t i o n   c o m p l e t i o n < / K e y > < / a : K e y > < a : V a l u e   i : t y p e = " D i a g r a m D i s p l a y N o d e V i e w S t a t e " > < H e i g h t > 1 5 0 < / H e i g h t > < I s E x p a n d e d > t r u e < / I s E x p a n d e d > < W i d t h > 2 0 0 < / W i d t h > < / a : V a l u e > < / a : K e y V a l u e O f D i a g r a m O b j e c t K e y a n y T y p e z b w N T n L X > < a : K e y V a l u e O f D i a g r a m O b j e c t K e y a n y T y p e z b w N T n L X > < a : K e y > < K e y > T a b l e s \ F o r m R e s p o n s e s \ S u m   o f   Y e a r   o f   g r a d u a t i o n   c o m p l e t i o n \ A d d i t i o n a l   I n f o \ I m p l i c i t   M e a s u r e < / K e y > < / a : K e y > < a : V a l u e   i : t y p e = " D i a g r a m D i s p l a y V i e w S t a t e I D i a g r a m T a g A d d i t i o n a l I n f o " / > < / a : K e y V a l u e O f D i a g r a m O b j e c t K e y a n y T y p e z b w N T n L X > < a : K e y V a l u e O f D i a g r a m O b j e c t K e y a n y T y p e z b w N T n L X > < a : K e y > < K e y > T a b l e s \ F o r m R e s p o n s e s \ M e a s u r e s \ A v e r a g e   o f   Y e a r   o f   g r a d u a t i o n   c o m p l e t i o n < / K e y > < / a : K e y > < a : V a l u e   i : t y p e = " D i a g r a m D i s p l a y N o d e V i e w S t a t e " > < H e i g h t > 1 5 0 < / H e i g h t > < I s E x p a n d e d > t r u e < / I s E x p a n d e d > < W i d t h > 2 0 0 < / W i d t h > < / a : V a l u e > < / a : K e y V a l u e O f D i a g r a m O b j e c t K e y a n y T y p e z b w N T n L X > < a : K e y V a l u e O f D i a g r a m O b j e c t K e y a n y T y p e z b w N T n L X > < a : K e y > < K e y > T a b l e s \ F o r m R e s p o n s e s \ A v e r a g e   o f   Y e a r   o f   g r a d u a t i o n   c o m p l e t i o n \ A d d i t i o n a l   I n f o \ I m p l i c i t   M e a s u r e < / K e y > < / a : K e y > < a : V a l u e   i : t y p e = " D i a g r a m D i s p l a y V i e w S t a t e I D i a g r a m T a g A d d i t i o n a l I n f o " / > < / a : K e y V a l u e O f D i a g r a m O b j e c t K e y a n y T y p e z b w N T n L X > < a : K e y V a l u e O f D i a g r a m O b j e c t K e y a n y T y p e z b w N T n L X > < a : K e y > < K e y > T a b l e s \ F o r m R e s p o n s e s \ M e a s u r e s \ M a x   o f   Y e a r   o f   g r a d u a t i o n   c o m p l e t i o n < / K e y > < / a : K e y > < a : V a l u e   i : t y p e = " D i a g r a m D i s p l a y N o d e V i e w S t a t e " > < H e i g h t > 1 5 0 < / H e i g h t > < I s E x p a n d e d > t r u e < / I s E x p a n d e d > < W i d t h > 2 0 0 < / W i d t h > < / a : V a l u e > < / a : K e y V a l u e O f D i a g r a m O b j e c t K e y a n y T y p e z b w N T n L X > < a : K e y V a l u e O f D i a g r a m O b j e c t K e y a n y T y p e z b w N T n L X > < a : K e y > < K e y > T a b l e s \ F o r m R e s p o n s e s \ M a x   o f   Y e a r   o f   g r a d u a t i o n   c o m p l e t i o n \ A d d i t i o n a l   I n f o \ I m p l i c i t   M e a s u r e < / K e y > < / a : K e y > < a : V a l u e   i : t y p e = " D i a g r a m D i s p l a y V i e w S t a t e I D i a g r a m T a g A d d i t i o n a l I n f o " / > < / a : K e y V a l u e O f D i a g r a m O b j e c t K e y a n y T y p e z b w N T n L X > < a : K e y V a l u e O f D i a g r a m O b j e c t K e y a n y T y p e z b w N T n L X > < a : K e y > < K e y > T a b l e s \ F o r m R e s p o n s e s \ M e a s u r e s \ C o u n t   o f   O f f e r   S e n t < / K e y > < / a : K e y > < a : V a l u e   i : t y p e = " D i a g r a m D i s p l a y N o d e V i e w S t a t e " > < H e i g h t > 1 5 0 < / H e i g h t > < I s E x p a n d e d > t r u e < / I s E x p a n d e d > < W i d t h > 2 0 0 < / W i d t h > < / a : V a l u e > < / a : K e y V a l u e O f D i a g r a m O b j e c t K e y a n y T y p e z b w N T n L X > < a : K e y V a l u e O f D i a g r a m O b j e c t K e y a n y T y p e z b w N T n L X > < a : K e y > < K e y > T a b l e s \ F o r m R e s p o n s e s \ C o u n t   o f   O f f e r   S e n t \ A d d i t i o n a l   I n f o \ I m p l i c i t   M e a s u r e < / K e y > < / a : K e y > < a : V a l u e   i : t y p e = " D i a g r a m D i s p l a y V i e w S t a t e I D i a g r a m T a g A d d i t i o n a l I n f o " / > < / a : K e y V a l u e O f D i a g r a m O b j e c t K e y a n y T y p e z b w N T n L X > < a : K e y V a l u e O f D i a g r a m O b j e c t K e y a n y T y p e z b w N T n L X > < a : K e y > < K e y > T a b l e s \ F o r m R e s p o n s e s \ M e a s u r e s \ S u m   o f   O f f e r   S e n t < / K e y > < / a : K e y > < a : V a l u e   i : t y p e = " D i a g r a m D i s p l a y N o d e V i e w S t a t e " > < H e i g h t > 1 5 0 < / H e i g h t > < I s E x p a n d e d > t r u e < / I s E x p a n d e d > < W i d t h > 2 0 0 < / W i d t h > < / a : V a l u e > < / a : K e y V a l u e O f D i a g r a m O b j e c t K e y a n y T y p e z b w N T n L X > < a : K e y V a l u e O f D i a g r a m O b j e c t K e y a n y T y p e z b w N T n L X > < a : K e y > < K e y > T a b l e s \ F o r m R e s p o n s e s \ S u m   o f   O f f e r   S e n t \ A d d i t i o n a l   I n f o \ I m p l i c i t   M e a s u r e < / K e y > < / a : K e y > < a : V a l u e   i : t y p e = " D i a g r a m D i s p l a y V i e w S t a t e I D i a g r a m T a g A d d i t i o n a l I n f o " / > < / a : K e y V a l u e O f D i a g r a m O b j e c t K e y a n y T y p e z b w N T n L X > < a : K e y V a l u e O f D i a g r a m O b j e c t K e y a n y T y p e z b w N T n L X > < a : K e y > < K e y > T a b l e s \ G r a d i n g < / K e y > < / a : K e y > < a : V a l u e   i : t y p e = " D i a g r a m D i s p l a y N o d e V i e w S t a t e " > < H e i g h t > 1 5 0 < / H e i g h t > < I s E x p a n d e d > t r u e < / I s E x p a n d e d > < L a y e d O u t > t r u e < / L a y e d O u t > < L e f t > 3 2 9 . 9 0 3 8 1 0 5 6 7 6 6 5 8 < / L e f t > < T a b I n d e x > 2 < / T a b I n d e x > < T o p > 1 8 5 . 1 4 5 7 0 1 5 1 6 7 7 1 3 4 < / T o p > < W i d t h > 2 0 0 < / W i d t h > < / a : V a l u e > < / a : K e y V a l u e O f D i a g r a m O b j e c t K e y a n y T y p e z b w N T n L X > < a : K e y V a l u e O f D i a g r a m O b j e c t K e y a n y T y p e z b w N T n L X > < a : K e y > < K e y > T a b l e s \ G r a d i n g \ C o l u m n s \ E m a i l   A d d r e s s < / K e y > < / a : K e y > < a : V a l u e   i : t y p e = " D i a g r a m D i s p l a y N o d e V i e w S t a t e " > < H e i g h t > 1 5 0 < / H e i g h t > < I s E x p a n d e d > t r u e < / I s E x p a n d e d > < W i d t h > 2 0 0 < / W i d t h > < / a : V a l u e > < / a : K e y V a l u e O f D i a g r a m O b j e c t K e y a n y T y p e z b w N T n L X > < a : K e y V a l u e O f D i a g r a m O b j e c t K e y a n y T y p e z b w N T n L X > < a : K e y > < K e y > T a b l e s \ G r a d i n g \ C o l u m n s \ O r i e n t a t i o n T e s t S c o r e < / K e y > < / a : K e y > < a : V a l u e   i : t y p e = " D i a g r a m D i s p l a y N o d e V i e w S t a t e " > < H e i g h t > 1 5 0 < / H e i g h t > < I s E x p a n d e d > t r u e < / I s E x p a n d e d > < W i d t h > 2 0 0 < / W i d t h > < / a : V a l u e > < / a : K e y V a l u e O f D i a g r a m O b j e c t K e y a n y T y p e z b w N T n L X > < a : K e y V a l u e O f D i a g r a m O b j e c t K e y a n y T y p e z b w N T n L X > < a : K e y > < K e y > T a b l e s \ G r a d i n g \ C o l u m n s \ L i n k e d i n   P o s i t i o n < / K e y > < / a : K e y > < a : V a l u e   i : t y p e = " D i a g r a m D i s p l a y N o d e V i e w S t a t e " > < H e i g h t > 1 5 0 < / H e i g h t > < I s E x p a n d e d > t r u e < / I s E x p a n d e d > < W i d t h > 2 0 0 < / W i d t h > < / a : V a l u e > < / a : K e y V a l u e O f D i a g r a m O b j e c t K e y a n y T y p e z b w N T n L X > < a : K e y V a l u e O f D i a g r a m O b j e c t K e y a n y T y p e z b w N T n L X > < a : K e y > < K e y > T a b l e s \ G r a d i n g \ C o l u m n s \ G o o g l e   R e v i e w < / K e y > < / a : K e y > < a : V a l u e   i : t y p e = " D i a g r a m D i s p l a y N o d e V i e w S t a t e " > < H e i g h t > 1 5 0 < / H e i g h t > < I s E x p a n d e d > t r u e < / I s E x p a n d e d > < W i d t h > 2 0 0 < / W i d t h > < / a : V a l u e > < / a : K e y V a l u e O f D i a g r a m O b j e c t K e y a n y T y p e z b w N T n L X > < a : K e y V a l u e O f D i a g r a m O b j e c t K e y a n y T y p e z b w N T n L X > < a : K e y > < K e y > T a b l e s \ G r a d i n g \ C o l u m n s \ A t t e n d a n c e < / K e y > < / a : K e y > < a : V a l u e   i : t y p e = " D i a g r a m D i s p l a y N o d e V i e w S t a t e " > < H e i g h t > 1 5 0 < / H e i g h t > < I s E x p a n d e d > t r u e < / I s E x p a n d e d > < W i d t h > 2 0 0 < / W i d t h > < / a : V a l u e > < / a : K e y V a l u e O f D i a g r a m O b j e c t K e y a n y T y p e z b w N T n L X > < a : K e y V a l u e O f D i a g r a m O b j e c t K e y a n y T y p e z b w N T n L X > < a : K e y > < K e y > T a b l e s \ G r a d i n g \ M e a s u r e s \ S u m   o f   A t t e n d a n c e < / K e y > < / a : K e y > < a : V a l u e   i : t y p e = " D i a g r a m D i s p l a y N o d e V i e w S t a t e " > < H e i g h t > 1 5 0 < / H e i g h t > < I s E x p a n d e d > t r u e < / I s E x p a n d e d > < W i d t h > 2 0 0 < / W i d t h > < / a : V a l u e > < / a : K e y V a l u e O f D i a g r a m O b j e c t K e y a n y T y p e z b w N T n L X > < a : K e y V a l u e O f D i a g r a m O b j e c t K e y a n y T y p e z b w N T n L X > < a : K e y > < K e y > T a b l e s \ G r a d i n g \ S u m   o f   A t t e n d a n c e \ A d d i t i o n a l   I n f o \ I m p l i c i t   M e a s u r e < / K e y > < / a : K e y > < a : V a l u e   i : t y p e = " D i a g r a m D i s p l a y V i e w S t a t e I D i a g r a m T a g A d d i t i o n a l I n f o " / > < / a : K e y V a l u e O f D i a g r a m O b j e c t K e y a n y T y p e z b w N T n L X > < a : K e y V a l u e O f D i a g r a m O b j e c t K e y a n y T y p e z b w N T n L X > < a : K e y > < K e y > T a b l e s \ G r a d i n g \ M e a s u r e s \ A v e r a g e   o f   A t t e n d a n c e < / K e y > < / a : K e y > < a : V a l u e   i : t y p e = " D i a g r a m D i s p l a y N o d e V i e w S t a t e " > < H e i g h t > 1 5 0 < / H e i g h t > < I s E x p a n d e d > t r u e < / I s E x p a n d e d > < W i d t h > 2 0 0 < / W i d t h > < / a : V a l u e > < / a : K e y V a l u e O f D i a g r a m O b j e c t K e y a n y T y p e z b w N T n L X > < a : K e y V a l u e O f D i a g r a m O b j e c t K e y a n y T y p e z b w N T n L X > < a : K e y > < K e y > T a b l e s \ G r a d i n g \ A v e r a g e   o f   A t t e n d a n c e \ A d d i t i o n a l   I n f o \ I m p l i c i t   M e a s u r e < / K e y > < / a : K e y > < a : V a l u e   i : t y p e = " D i a g r a m D i s p l a y V i e w S t a t e I D i a g r a m T a g A d d i t i o n a l I n f o " / > < / a : K e y V a l u e O f D i a g r a m O b j e c t K e y a n y T y p e z b w N T n L X > < a : K e y V a l u e O f D i a g r a m O b j e c t K e y a n y T y p e z b w N T n L X > < a : K e y > < K e y > T a b l e s \ G r a d i n g \ M e a s u r e s \ C o u n t   o f   O r i e n t a t i o n T e s t S c o r e < / K e y > < / a : K e y > < a : V a l u e   i : t y p e = " D i a g r a m D i s p l a y N o d e V i e w S t a t e " > < H e i g h t > 1 5 0 < / H e i g h t > < I s E x p a n d e d > t r u e < / I s E x p a n d e d > < W i d t h > 2 0 0 < / W i d t h > < / a : V a l u e > < / a : K e y V a l u e O f D i a g r a m O b j e c t K e y a n y T y p e z b w N T n L X > < a : K e y V a l u e O f D i a g r a m O b j e c t K e y a n y T y p e z b w N T n L X > < a : K e y > < K e y > T a b l e s \ G r a d i n g \ C o u n t   o f   O r i e n t a t i o n T e s t S c o r e \ A d d i t i o n a l   I n f o \ I m p l i c i t   M e a s u r e < / K e y > < / a : K e y > < a : V a l u e   i : t y p e = " D i a g r a m D i s p l a y V i e w S t a t e I D i a g r a m T a g A d d i t i o n a l I n f o " / > < / a : K e y V a l u e O f D i a g r a m O b j e c t K e y a n y T y p e z b w N T n L X > < a : K e y V a l u e O f D i a g r a m O b j e c t K e y a n y T y p e z b w N T n L X > < a : K e y > < K e y > T a b l e s \ G r a d i n g \ M e a s u r e s \ A v e r a g e   o f   O r i e n t a t i o n T e s t S c o r e < / K e y > < / a : K e y > < a : V a l u e   i : t y p e = " D i a g r a m D i s p l a y N o d e V i e w S t a t e " > < H e i g h t > 1 5 0 < / H e i g h t > < I s E x p a n d e d > t r u e < / I s E x p a n d e d > < W i d t h > 2 0 0 < / W i d t h > < / a : V a l u e > < / a : K e y V a l u e O f D i a g r a m O b j e c t K e y a n y T y p e z b w N T n L X > < a : K e y V a l u e O f D i a g r a m O b j e c t K e y a n y T y p e z b w N T n L X > < a : K e y > < K e y > T a b l e s \ G r a d i n g \ A v e r a g e   o f   O r i e n t a t i o n T e s t S c o r e \ A d d i t i o n a l   I n f o \ I m p l i c i t   M e a s u r e < / K e y > < / a : K e y > < a : V a l u e   i : t y p e = " D i a g r a m D i s p l a y V i e w S t a t e I D i a g r a m T a g A d d i t i o n a l I n f o " / > < / a : K e y V a l u e O f D i a g r a m O b j e c t K e y a n y T y p e z b w N T n L X > < a : K e y V a l u e O f D i a g r a m O b j e c t K e y a n y T y p e z b w N T n L X > < a : K e y > < K e y > T a b l e s \ G r a d i n g \ M e a s u r e s \ S u m   o f   O r i e n t a t i o n T e s t S c o r e < / K e y > < / a : K e y > < a : V a l u e   i : t y p e = " D i a g r a m D i s p l a y N o d e V i e w S t a t e " > < H e i g h t > 1 5 0 < / H e i g h t > < I s E x p a n d e d > t r u e < / I s E x p a n d e d > < W i d t h > 2 0 0 < / W i d t h > < / a : V a l u e > < / a : K e y V a l u e O f D i a g r a m O b j e c t K e y a n y T y p e z b w N T n L X > < a : K e y V a l u e O f D i a g r a m O b j e c t K e y a n y T y p e z b w N T n L X > < a : K e y > < K e y > T a b l e s \ G r a d i n g \ S u m   o f   O r i e n t a t i o n T e s t S c o r e \ A d d i t i o n a l   I n f o \ I m p l i c i t   M e a s u r e < / K e y > < / a : K e y > < a : V a l u e   i : t y p e = " D i a g r a m D i s p l a y V i e w S t a t e I D i a g r a m T a g A d d i t i o n a l I n f o " / > < / a : K e y V a l u e O f D i a g r a m O b j e c t K e y a n y T y p e z b w N T n L X > < a : K e y V a l u e O f D i a g r a m O b j e c t K e y a n y T y p e z b w N T n L X > < a : K e y > < K e y > T a b l e s \ G r a d i n g \ M e a s u r e s \ C o u n t   o f   E m a i l   A d d r e s s   2 < / K e y > < / a : K e y > < a : V a l u e   i : t y p e = " D i a g r a m D i s p l a y N o d e V i e w S t a t e " > < H e i g h t > 1 5 0 < / H e i g h t > < I s E x p a n d e d > t r u e < / I s E x p a n d e d > < W i d t h > 2 0 0 < / W i d t h > < / a : V a l u e > < / a : K e y V a l u e O f D i a g r a m O b j e c t K e y a n y T y p e z b w N T n L X > < a : K e y V a l u e O f D i a g r a m O b j e c t K e y a n y T y p e z b w N T n L X > < a : K e y > < K e y > T a b l e s \ G r a d i n g \ C o u n t   o f   E m a i l   A d d r e s s   2 \ A d d i t i o n a l   I n f o \ I m p l i c i t   M e a s u r e < / K e y > < / a : K e y > < a : V a l u e   i : t y p e = " D i a g r a m D i s p l a y V i e w S t a t e I D i a g r a m T a g A d d i t i o n a l I n f o " / > < / a : K e y V a l u e O f D i a g r a m O b j e c t K e y a n y T y p e z b w N T n L X > < a : K e y V a l u e O f D i a g r a m O b j e c t K e y a n y T y p e z b w N T n L X > < a : K e y > < K e y > R e l a t i o n s h i p s \ & l t ; T a b l e s \ G r a d i n g \ C o l u m n s \ E m a i l   A d d r e s s & g t ; - & l t ; T a b l e s \ F o r m R e s p o n s e s \ C o l u m n s \ E m a i l   A d d r e s s & g t ; 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 2 6 6 . 9 5 1 9 0 5 1 1 8 6 5 4 7 4 < / b : _ x > < b : _ y > 2 6 0 . 1 4 5 7 0 2 < / b : _ y > < / b : P o i n t > < b : P o i n t > < b : _ x > 2 6 4 . 9 5 1 9 0 5 1 1 8 6 5 4 7 4 < / b : _ x > < b : _ y > 2 5 8 . 1 4 5 7 0 2 < / b : _ y > < / b : P o i n t > < b : P o i n t > < b : _ x > 2 6 4 . 9 5 1 9 0 5 1 1 8 6 5 4 7 4 < / b : _ x > < b : _ y > 7 7 < / b : _ y > < / b : P o i n t > < b : P o i n t > < b : _ x > 2 6 2 . 9 5 1 9 0 5 1 1 8 6 5 4 7 4 < / b : _ x > < b : _ y > 7 5 < / b : _ y > < / b : P o i n t > < b : P o i n t > < b : _ x > 2 1 5 . 9 9 9 9 9 9 9 9 9 9 9 9 9 4 < / b : _ x > < b : _ y > 7 5 < / b : _ y > < / b : P o i n t > < / P o i n t s > < / a : V a l u e > < / a : K e y V a l u e O f D i a g r a m O b j e c t K e y a n y T y p e z b w N T n L X > < a : K e y V a l u e O f D i a g r a m O b j e c t K e y a n y T y p e z b w N T n L X > < a : K e y > < K e y > R e l a t i o n s h i p s \ & l t ; T a b l e s \ G r a d i n g \ C o l u m n s \ E m a i l   A d d r e s s & g t ; - & l t ; T a b l e s \ F o r m R e s p o n s e s \ C o l u m n s \ E m a i l   A d d r e s s & g t ; \ F K 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 R e l a t i o n s h i p s \ & l t ; T a b l e s \ G r a d i n g \ C o l u m n s \ E m a i l   A d d r e s s & g t ; - & l t ; T a b l e s \ F o r m R e s p o n s e s \ C o l u m n s \ E m a i l   A d d r e s s & g t ; \ P K < / K e y > < / a : K e y > < a : V a l u e   i : t y p e = " D i a g r a m D i s p l a y L i n k E n d p o i n t V i e w S t a t e " > < H e i g h t > 1 6 < / H e i g h t > < L a b e l L o c a t i o n   x m l n s : b = " h t t p : / / s c h e m a s . d a t a c o n t r a c t . o r g / 2 0 0 4 / 0 7 / S y s t e m . W i n d o w s " > < b : _ x > 1 9 9 . 9 9 9 9 9 9 9 9 9 9 9 9 9 4 < / 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 R e l a t i o n s h i p s \ & l t ; T a b l e s \ G r a d i n g \ C o l u m n s \ E m a i l   A d d r e s s & g t ; - & l t ; T a b l e s \ F o r m R e s p o n s e s \ C o l u m n s \ E m a i l   A d d r e s s & g t ; \ C r o s s F i l t e r < / K e y > < / a : K e y > < a : V a l u e   i : t y p e = " D i a g r a m D i s p l a y L i n k C r o s s F i l t e r V i e w S t a t e " > < P o i n t s   x m l n s : b = " h t t p : / / s c h e m a s . d a t a c o n t r a c t . o r g / 2 0 0 4 / 0 7 / S y s t e m . W i n d o w s " > < b : P o i n t > < b : _ x > 3 1 3 . 9 0 3 8 1 0 5 6 7 6 6 5 8 < / b : _ x > < b : _ y > 2 6 0 . 1 4 5 7 0 2 < / b : _ y > < / b : P o i n t > < b : P o i n t > < b : _ x > 2 6 6 . 9 5 1 9 0 5 1 1 8 6 5 4 7 4 < / b : _ x > < b : _ y > 2 6 0 . 1 4 5 7 0 2 < / b : _ y > < / b : P o i n t > < b : P o i n t > < b : _ x > 2 6 4 . 9 5 1 9 0 5 1 1 8 6 5 4 7 4 < / b : _ x > < b : _ y > 2 5 8 . 1 4 5 7 0 2 < / b : _ y > < / b : P o i n t > < b : P o i n t > < b : _ x > 2 6 4 . 9 5 1 9 0 5 1 1 8 6 5 4 7 4 < / b : _ x > < b : _ y > 7 7 < / b : _ y > < / b : P o i n t > < b : P o i n t > < b : _ x > 2 6 2 . 9 5 1 9 0 5 1 1 8 6 5 4 7 4 < / b : _ x > < b : _ y > 7 5 < / b : _ y > < / b : P o i n t > < b : P o i n t > < b : _ x > 2 1 5 . 9 9 9 9 9 9 9 9 9 9 9 9 9 4 < / b : _ x > < b : _ y > 7 5 < / b : _ y > < / b : P o i n t > < / P o i n t s > < / a : V a l u e > < / a : K e y V a l u e O f D i a g r a m O b j e c t K e y a n y T y p e z b w N T n L X > < / V i e w S t a t e s > < / D i a g r a m M a n a g e r . S e r i a l i z a b l e D i a g r a m > < / A r r a y O f D i a g r a m M a n a g e r . S e r i a l i z a b l e D i a g r a m > ] ] > < / 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a 6 1 d 2 b 8 5 - 4 e 9 b - 4 e 5 7 - b 2 6 b - 7 2 2 d f f 9 4 d d c e " > < C u s t o m C o n t e n t > < ! [ C D A T A [ < ? x m l   v e r s i o n = " 1 . 0 "   e n c o d i n g = " u t f - 1 6 " ? > < S e t t i n g s > < C a l c u l a t e d F i e l d s > < i t e m > < M e a s u r e N a m e > A v g   A t t e n d a n c e < / M e a s u r e N a m e > < D i s p l a y N a m e > A v g   A t t e n d a n c e < / D i s p l a y N a m e > < V i s i b l e > F a l s e < / V i s i b l e > < / i t e m > < / C a l c u l a t e d F i e l d s > < S A H o s t H a s h > 0 < / S A H o s t H a s h > < G e m i n i F i e l d L i s t V i s i b l e > T r u e < / G e m i n i F i e l d L i s t V i s i b l e > < / S e t t i n g s > ] ] > < / C u s t o m C o n t e n t > < / G e m i n i > 
</file>

<file path=customXml/item3.xml>��< ? x m l   v e r s i o n = " 1 . 0 "   e n c o d i n g = " U T F - 1 6 " ? > < G e m i n i   x m l n s = " h t t p : / / g e m i n i / p i v o t c u s t o m i z a t i o n / 6 4 7 2 d 8 7 f - a 3 0 e - 4 0 9 9 - 9 a 6 d - 5 d 5 5 2 c e 4 0 c f 4 " > < C u s t o m C o n t e n t > < ! [ C D A T A [ < ? x m l   v e r s i o n = " 1 . 0 "   e n c o d i n g = " u t f - 1 6 " ? > < S e t t i n g s > < C a l c u l a t e d F i e l d s > < i t e m > < M e a s u r e N a m e > A v g   A t t e n d a n c e < / M e a s u r e N a m e > < D i s p l a y N a m e > A v g   A t t e n d a n c e < / D i s p l a y N a m e > < V i s i b l e > F a l s e < / V i s i b l e > < / i t e m > < i t e m > < M e a s u r e N a m e > A t t e n d a n c e   m o r e   t h a n   a v e r a g e   a t t e n d a n c e < / M e a s u r e N a m e > < D i s p l a y N a m e > A t t e n d a n c e   m o r e   t h a n   a v e r a g e   a t t e n d a n c e < / D i s p l a y N a m e > < V i s i b l e > F a l s e < / V i s i b l e > < / i t e m > < / C a l c u l a t e d F i e l d s > < S A H o s t H a s h > 0 < / S A H o s t H a s h > < G e m i n i F i e l d L i s t V i s i b l e > T r u e < / G e m i n i F i e l d L i s t V i s i b l e > < / S e t t i n g s > ] ] > < / C u s t o m C o n t e n t > < / G e m i n i > 
</file>

<file path=customXml/item30.xml>��< ? x m l   v e r s i o n = " 1 . 0 "   e n c o d i n g = " U T F - 1 6 " ? > < G e m i n i   x m l n s = " h t t p : / / g e m i n i / p i v o t c u s t o m i z a t i o n / 0 a 2 3 d a 2 b - 9 d d 5 - 4 b e 8 - b a c a - b e 9 6 e d 3 1 9 3 5 5 " > < C u s t o m C o n t e n t > < ! [ C D A T A [ < ? x m l   v e r s i o n = " 1 . 0 "   e n c o d i n g = " u t f - 1 6 " ? > < S e t t i n g s > < C a l c u l a t e d F i e l d s > < i t e m > < M e a s u r e N a m e > A v g   A t t e n d a n c e < / M e a s u r e N a m e > < D i s p l a y N a m e > A v g   A t t e n d a n c e < / D i s p l a y N a m e > < V i s i b l e > F a l s e < / V i s i b l e > < / i t e m > < i t e m > < M e a s u r e N a m e > A t t e n d a n c e   m o r e   t h a n   a v e r a g e   a t t e n d a n c e < / M e a s u r e N a m e > < D i s p l a y N a m e > A t t e n d a n c e   m o r e   t h a n   a v e r a g e   a t t e n d a n c e < / D i s p l a y N a m e > < V i s i b l e > F a l s e < / V i s i b l e > < / i t e m > < / C a l c u l a t e d F i e l d s > < S A H o s t H a s h > 0 < / S A H o s t H a s h > < G e m i n i F i e l d L i s t V i s i b l e > T r u e < / G e m i n i F i e l d L i s t V i s i b l e > < / S e t t i n g s > ] ] > < / C u s t o m C o n t e n t > < / G e m i n i > 
</file>

<file path=customXml/item31.xml>��< ? x m l   v e r s i o n = " 1 . 0 "   e n c o d i n g = " U T F - 1 6 " ? > < G e m i n i   x m l n s = " h t t p : / / g e m i n i / p i v o t c u s t o m i z a t i o n / 1 9 2 c 3 5 d b - c 4 7 0 - 4 f 8 d - b a d 0 - 4 c b 8 4 0 7 2 9 2 5 e " > < C u s t o m C o n t e n t > < ! [ C D A T A [ < ? x m l   v e r s i o n = " 1 . 0 "   e n c o d i n g = " u t f - 1 6 " ? > < S e t t i n g s > < C a l c u l a t e d F i e l d s > < i t e m > < M e a s u r e N a m e > A v g   A t t e n d a n c e < / M e a s u r e N a m e > < D i s p l a y N a m e > A v g   A t t e n d a n c e < / D i s p l a y N a m e > < V i s i b l e > F a l s e < / V i s i b l e > < / i t e m > < i t e m > < M e a s u r e N a m e > A t t e n d a n c e   m o r e   t h a n   a v e r a g e   a t t e n d a n c e < / M e a s u r e N a m e > < D i s p l a y N a m e > A t t e n d a n c e   m o r e   t h a n   a v e r a g e   a t t e n d a n c e < / D i s p l a y N a m e > < V i s i b l e > F a l s e < / V i s i b l e > < / i t e m > < / C a l c u l a t e d F i e l d s > < S A H o s t H a s h > 0 < / S A H o s t H a s h > < G e m i n i F i e l d L i s t V i s i b l e > T r u e < / G e m i n i F i e l d L i s t V i s i b l e > < / S e t t i n g s > ] ] > < / C u s t o m C o n t e n t > < / G e m i n i > 
</file>

<file path=customXml/item32.xml>��< ? x m l   v e r s i o n = " 1 . 0 "   e n c o d i n g = " U T F - 1 6 " ? > < G e m i n i   x m l n s = " h t t p : / / g e m i n i / p i v o t c u s t o m i z a t i o n / T a b l e X M L _ F o r m R e s p o n s e s _ e 9 2 c 6 3 c e - b b 3 b - 4 e 1 5 - a 7 3 6 - 1 3 7 1 f b b 8 7 6 7 e " > < 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 8 8 < / i n t > < / v a l u e > < / i t e m > < i t e m > < k e y > < s t r i n g > E m a i l   A d d r e s s < / s t r i n g > < / k e y > < v a l u e > < i n t > 1 5 1 < / i n t > < / v a l u e > < / i t e m > < i t e m > < k e y > < s t r i n g > O f f e r   S e n t < / s t r i n g > < / k e y > < v a l u e > < i n t > 1 2 1 < / i n t > < / v a l u e > < / i t e m > < i t e m > < k e y > < s t r i n g > M o b i l e   N o < / s t r i n g > < / k e y > < v a l u e > < i n t > 1 2 2 < / i n t > < / v a l u e > < / i t e m > < i t e m > < k e y > < s t r i n g > S c r a p e d   C o l l e g e   N a m e s < / s t r i n g > < / k e y > < v a l u e > < i n t > 2 2 1 < / i n t > < / v a l u e > < / i t e m > < i t e m > < k e y > < s t r i n g > C u r r e n t   C i t y < / s t r i n g > < / k e y > < v a l u e > < i n t > 1 3 5 < / i n t > < / v a l u e > < / i t e m > < i t e m > < k e y > < s t r i n g > Y e a r   o f   g r a d u a t i o n   c o m p l e t i o n < / s t r i n g > < / k e y > < v a l u e > < i n t > 2 7 6 < / i n t > < / v a l u e > < / i t e m > < i t e m > < k e y > < s t r i n g > D e g r e e < / s t r i n g > < / k e y > < v a l u e > < i n t > 9 8 < / i n t > < / v a l u e > < / i t e m > < i t e m > < k e y > < s t r i n g > C u r r e n t   C T C < / s t r i n g > < / k e y > < v a l u e > < i n t > 1 3 5 < / i n t > < / v a l u e > < / i t e m > < i t e m > < k e y > < s t r i n g > C a r e e r O p t i o n < / s t r i n g > < / k e y > < v a l u e > < i n t > 1 4 8 < / i n t > < / v a l u e > < / i t e m > < i t e m > < k e y > < s t r i n g > A s p i r a t i o n s < / s t r i n g > < / k e y > < v a l u e > < i n t > 1 3 1 < / i n t > < / v a l u e > < / i t e m > < i t e m > < k e y > < s t r i n g > A l r e a d y   P l a c e d     ? < / s t r i n g > < / k e y > < v a l u e > < i n t > 1 7 3 < / i n t > < / v a l u e > < / i t e m > < / C o l u m n W i d t h s > < C o l u m n D i s p l a y I n d e x > < i t e m > < k e y > < s t r i n g > N a m e < / s t r i n g > < / k e y > < v a l u e > < i n t > 0 < / i n t > < / v a l u e > < / i t e m > < i t e m > < k e y > < s t r i n g > E m a i l   A d d r e s s < / s t r i n g > < / k e y > < v a l u e > < i n t > 1 < / i n t > < / v a l u e > < / i t e m > < i t e m > < k e y > < s t r i n g > O f f e r   S e n t < / s t r i n g > < / k e y > < v a l u e > < i n t > 2 < / i n t > < / v a l u e > < / i t e m > < i t e m > < k e y > < s t r i n g > M o b i l e   N o < / s t r i n g > < / k e y > < v a l u e > < i n t > 3 < / i n t > < / v a l u e > < / i t e m > < i t e m > < k e y > < s t r i n g > S c r a p e d   C o l l e g e   N a m e s < / s t r i n g > < / k e y > < v a l u e > < i n t > 4 < / i n t > < / v a l u e > < / i t e m > < i t e m > < k e y > < s t r i n g > C u r r e n t   C i t y < / s t r i n g > < / k e y > < v a l u e > < i n t > 5 < / i n t > < / v a l u e > < / i t e m > < i t e m > < k e y > < s t r i n g > Y e a r   o f   g r a d u a t i o n   c o m p l e t i o n < / s t r i n g > < / k e y > < v a l u e > < i n t > 6 < / i n t > < / v a l u e > < / i t e m > < i t e m > < k e y > < s t r i n g > D e g r e e < / s t r i n g > < / k e y > < v a l u e > < i n t > 7 < / i n t > < / v a l u e > < / i t e m > < i t e m > < k e y > < s t r i n g > C u r r e n t   C T C < / s t r i n g > < / k e y > < v a l u e > < i n t > 8 < / i n t > < / v a l u e > < / i t e m > < i t e m > < k e y > < s t r i n g > C a r e e r O p t i o n < / s t r i n g > < / k e y > < v a l u e > < i n t > 9 < / i n t > < / v a l u e > < / i t e m > < i t e m > < k e y > < s t r i n g > A s p i r a t i o n s < / s t r i n g > < / k e y > < v a l u e > < i n t > 1 0 < / i n t > < / v a l u e > < / i t e m > < i t e m > < k e y > < s t r i n g > A l r e a d y   P l a c e d     ? < / s t r i n g > < / k e y > < v a l u e > < i n t > 1 1 < / 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8 c 8 4 b d a f - b 7 e 7 - 4 2 2 c - 9 b 5 3 - c 7 7 7 5 6 2 3 9 b 8 b " > < C u s t o m C o n t e n t > < ! [ C D A T A [ < ? x m l   v e r s i o n = " 1 . 0 "   e n c o d i n g = " u t f - 1 6 " ? > < S e t t i n g s > < C a l c u l a t e d F i e l d s > < i t e m > < M e a s u r e N a m e > A v g   A t t e n d a n c e < / M e a s u r e N a m e > < D i s p l a y N a m e > A v g   A t t e n d a n c e < / D i s p l a y N a m e > < V i s i b l e > F a l s e < / V i s i b l e > < / i t e m > < i t e m > < M e a s u r e N a m e > A t t e n d a n c e   m o r e   t h a n   a v e r a g e   a t t e n d a n c e < / M e a s u r e N a m e > < D i s p l a y N a m e > A t t e n d a n c e   m o r e   t h a n   a v e r a g e   a t t e n d a n c e < / D i s p l a y N a m e > < V i s i b l e > F a l s e < / V i s i b l e > < / i t e m > < / C a l c u l a t e d F i e l d s > < S A H o s t H a s h > 0 < / S A H o s t H a s h > < G e m i n i F i e l d L i s t V i s i b l e > T r u e < / G e m i n i F i e l d L i s t V i s i b l e > < / S e t t i n g s > ] ] > < / C u s t o m C o n t e n t > < / G e m i n i > 
</file>

<file path=customXml/item3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 F o r m R e s p o n s e s _ e 9 2 c 6 3 c e - b b 3 b - 4 e 1 5 - a 7 3 6 - 1 3 7 1 f b b 8 7 6 7 e < / 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35.xml>��< ? x m l   v e r s i o n = " 1 . 0 "   e n c o d i n g = " U T F - 1 6 " ? > < G e m i n i   x m l n s = " h t t p : / / g e m i n i / p i v o t c u s t o m i z a t i o n / S h o w H i d d e n " > < C u s t o m C o n t e n t > < ! [ C D A T A [ T r u e ] ] > < / C u s t o m C o n t e n t > < / G e m i n i > 
</file>

<file path=customXml/item4.xml>��< ? x m l   v e r s i o n = " 1 . 0 "   e n c o d i n g = " u t f - 1 6 " ? > < D a t a M a s h u p   s q m i d = " 0 a 6 8 4 f d 9 - 1 b 2 e - 4 0 1 7 - 9 b b 1 - d 9 1 c 2 7 d 7 2 c 4 e "   x m l n s = " h t t p : / / s c h e m a s . m i c r o s o f t . c o m / D a t a M a s h u p " > A A A A A M M G A A B Q S w M E F A A C A A g A K w G k 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r A a 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w G k W L / z K z u 7 A w A A X h E A A B M A H A B G b 3 J t d W x h c y 9 T Z W N 0 a W 9 u M S 5 t I K I Y A C i g F A A A A A A A A A A A A A A A A A A A A A A A A A A A A O 1 X 2 2 7 b R h B 9 N + B / W N A v N E C o p m I n Q F O 1 J a g k b e H I j k k U C O y g 2 J A j a d v l L r G 7 V G o Y + v c O L 4 1 4 l W j X T 0 H 1 I m p n N W d m z t y o I T J M C h K U 3 + 7 r 4 6 P j I 7 2 m C m L y V q r k B n Q q h Q Z N Z o S D O T 4 i + A l k p i L A E 1 9 v J n M Z Z Q k I Y 7 9 l H C a + F A Z / a N v y v 7 / z E o a q 7 u Z e 6 F 1 f e h / v g g + X d w 2 l k 0 h v r F P n d g 6 c J c y A m l m O 5 R B f 8 i w R e u a e O + S N i G T M x G r m T i + m D v m Q S Q O B u e c w 2 z 1 O F l L A p 1 O n t O 7 E u l Y y Q V l M f g E a g 9 I W m h r S z 3 i x k l T n d u m I Q 2 6 r c 4 / z I K K c K j 0 z K q u r 9 N d U r F B j e J / C T l 2 o q N B L 9 K i 0 O B d q u w f f e X i w Q p a A N j R J 0 U G D F 4 m B v 8 3 W I Q / W g i b Q e / h H y A w H n + q u + E 1 C G S d e H C v Q u i O 9 W i 5 B I a f C d E T v 5 W f k i S x k R x J E i q Z o N P r C Y Y V X 0 I K u a j 9 T C v U S n 5 l 7 0 p F + B K q I X J K V o n F G i 8 y K Z J J i 5 u A j 3 v 5 V m J f n k z x O x f U 5 r B R 0 n f u K E f p d G a Y m q K u 0 U t g U e j p l q o D t G u 5 x h W z c k 2 t O I / S S / N S 4 s d 1 R f Q O J 3 J R x y L N w x 3 Y p q I 7 t V k 4 4 T Y b b / N X 0 Y 5 1 g p u P / b u S X m v Y A O N Z g f m Z 3 b X A I 0 G h N 8 q S s G 5 q W v v x O e Q Z 1 O 4 v z 4 t R u 4 z l W T r 1 1 Z j n V N f X v / R D j 4 P T F a T s E 6 Q 5 i t k x z M D F y a P d p q P V A u w e r r 2 1 j X n x 9 5 N d y c d D D 6 a C H T Z s c q y y 2 P R 7 W a n I Q 7 s X I g E 4 R q Z / E Q j w S 7 X w k 2 g u E m k P E m Y B 4 b + r 0 g 9 Y j N X 0 k e + c F e 4 1 2 N k R b W T D z L O U s o g Z q l T V n 2 j A R G b t t y 9 f m u 1 e R 2 6 u p B 7 D b l 4 e q 3 j 1 Q 9 n X w q v T t 2 9 z S T + S H H 4 k V r N m G C k Z + o z H N B L F O h x i + G N c U 3 D K d F t K Q O S x L m o c S q 9 n / B 3 P r 5 c j c u t h B x 4 e g + w f U 9 v T 4 i I k h K + r 7 z D s c S r h J P N c m U 6 k 7 s M N c f E M r z I G l Q z G M V z F 9 Q 5 y D Q S R V d 7 R f M v E X Y D D I t d S s d 4 a / k 3 K F C 8 o N b B h 8 6 U 5 x g 6 T E V E Q w s o O P a u D I 2 M n i O 2 9 / c + t z 7 z l G 4 4 F G f g D 2 v 8 / G A d 6 e r c + 6 + x v j 2 I H b 1 3 C n r u N O n x y 6 c Y t Y a + 7 2 L W K P m 3 C t f e y x D I w a J O 0 5 V 4 2 Q B g n l L N H l L P m z G C V n r 9 y z n 1 f 5 p Q m u 7 T h X 6 q 2 1 B V z v r D 7 l U c b L x f v / 9 v q t t 9 e y D q / M G p e y z k t S m Y b D L 0 l 7 + k D n t c v d B V e K D a g 8 Y E a W Q L n 8 x O R P t o u W P 3 Q V b J / c J X v Q c n 7 K S 2 4 7 M v U a a e K 8 / g d Q S w E C L Q A U A A I A C A A r A a R Y v X 1 Q N K Y A A A D 3 A A A A E g A A A A A A A A A A A A A A A A A A A A A A Q 2 9 u Z m l n L 1 B h Y 2 t h Z 2 U u e G 1 s U E s B A i 0 A F A A C A A g A K w G k W A / K 6 a u k A A A A 6 Q A A A B M A A A A A A A A A A A A A A A A A 8 g A A A F t D b 2 5 0 Z W 5 0 X 1 R 5 c G V z X S 5 4 b W x Q S w E C L Q A U A A I A C A A r A a R Y v / M r O 7 s D A A B e E Q A A E w A A A A A A A A A A A A A A A A D j A Q A A R m 9 y b X V s Y X M v U 2 V j d G l v b j E u b V B L B Q Y A A A A A A w A D A M I A A A D r 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M M A A A A A A A A K o 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3 J t U m V z c G 9 u c 2 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T a G V l d D E h U G l 2 b 3 R U Y W J s Z T I x I i A v P j x F b n R y e S B U e X B l P S J G a W x s Z W R D b 2 1 w b G V 0 Z V J l c 3 V s d F R v V 2 9 y a 3 N o Z W V 0 I i B W Y W x 1 Z T 0 i b D A i I C 8 + P E V u d H J 5 I F R 5 c G U 9 I k Z p b G x D b 3 V u d C I g V m F s d W U 9 I m w y M z E i I C 8 + P E V u d H J 5 I F R 5 c G U 9 I k Z p b G x F c n J v c k N v Z G U i I F Z h b H V l P S J z V W 5 r b m 9 3 b i I g L z 4 8 R W 5 0 c n k g V H l w Z T 0 i R m l s b E V y c m 9 y Q 2 9 1 b n Q i I F Z h b H V l P S J s M C I g L z 4 8 R W 5 0 c n k g V H l w Z T 0 i R m l s b E x h c 3 R V c G R h d G V k I i B W Y W x 1 Z T 0 i Z D I w M j Q t M D U t M D N U M T g 6 M z k 6 M T g u M D M x O T k y M l o i I C 8 + P E V u d H J 5 I F R 5 c G U 9 I k Z p b G x D b 2 x 1 b W 5 U e X B l c y I g V m F s d W U 9 I n N C Z 1 l E Q m d Z R 0 F 3 W U d C Z 1 l E I i A v P j x F b n R y e S B U e X B l P S J G a W x s Q 2 9 s d W 1 u T m F t Z X M i I F Z h b H V l P S J z W y Z x d W 9 0 O 0 5 h b W U m c X V v d D s s J n F 1 b 3 Q 7 R W 1 h a W w g Q W R k c m V z c y Z x d W 9 0 O y w m c X V v d D t P Z m Z l c i B T Z W 5 0 J n F 1 b 3 Q 7 L C Z x d W 9 0 O 0 1 v Y m l s Z S B O b y Z x d W 9 0 O y w m c X V v d D t T Y 3 J h c G V k I E N v b G x l Z 2 U g T m F t Z X M m c X V v d D s s J n F 1 b 3 Q 7 Q 3 V y c m V u d C B D a X R 5 I C Z x d W 9 0 O y w m c X V v d D t Z Z W F y I G 9 m I G d y Y W R 1 Y X R p b 2 4 g Y 2 9 t c G x l d G l v b i Z x d W 9 0 O y w m c X V v d D t E Z W d y Z W U m c X V v d D s s J n F 1 b 3 Q 7 Q 3 V y c m V u d C B D V E M m c X V v d D s s J n F 1 b 3 Q 7 Q 2 F y Z W V y T 3 B 0 a W 9 u J n F 1 b 3 Q 7 L C Z x d W 9 0 O 0 F z c G l y Y X R p b 2 5 z J n F 1 b 3 Q 7 L C Z x d W 9 0 O 0 F s c m V h Z H k g U G x h Y 2 V k I C A / J n F 1 b 3 Q 7 X S I g L z 4 8 R W 5 0 c n k g V H l w Z T 0 i R m l s b F N 0 Y X R 1 c y I g V m F s d W U 9 I n N D b 2 1 w b G V 0 Z S I g L z 4 8 R W 5 0 c n k g V H l w Z T 0 i U X V l c n l J R C I g V m F s d W U 9 I n N l Z j Y 3 N T M y M C 1 k Y j I 3 L T Q w M D A t O T c 0 N C 1 k Y z g 3 N D g 2 Z j A 4 N W M i I C 8 + P E V u d H J 5 I F R 5 c G U 9 I l J l b G F 0 a W 9 u c 2 h p c E l u Z m 9 D b 2 5 0 Y W l u Z X I i I F Z h b H V l P S J z e y Z x d W 9 0 O 2 N v b H V t b k N v d W 5 0 J n F 1 b 3 Q 7 O j E y L C Z x d W 9 0 O 2 t l e U N v b H V t b k 5 h b W V z J n F 1 b 3 Q 7 O l s m c X V v d D t O Y W 1 l J n F 1 b 3 Q 7 X S w m c X V v d D t x d W V y e V J l b G F 0 a W 9 u c 2 h p c H M m c X V v d D s 6 W 1 0 s J n F 1 b 3 Q 7 Y 2 9 s d W 1 u S W R l b n R p d G l l c y Z x d W 9 0 O z p b J n F 1 b 3 Q 7 U 2 V j d G l v b j E v R m 9 y b V J l c 3 B v b n N l c y 9 D a G F u Z 2 V k I F R 5 c G U u e 0 5 h b W U s M X 0 m c X V v d D s s J n F 1 b 3 Q 7 U 2 V j d G l v b j E v R m 9 y b V J l c 3 B v b n N l c y 9 D a G F u Z 2 V k I F R 5 c G U u e 0 V t Y W l s I E F k Z H J l c 3 M s M 3 0 m c X V v d D s s J n F 1 b 3 Q 7 U 2 V j d G l v b j E v R m 9 y b V J l c 3 B v b n N l c y 9 D a G F u Z 2 V k I F R 5 c G U y L n t P Z m Z l c i B T Z W 5 0 L D J 9 J n F 1 b 3 Q 7 L C Z x d W 9 0 O 1 N l Y 3 R p b 2 4 x L 0 Z v c m 1 S Z X N w b 2 5 z Z X M v Q 2 h h b m d l Z C B U e X B l L n t N b 2 J p b G U g T m 8 s N X 0 m c X V v d D s s J n F 1 b 3 Q 7 U 2 V j d G l v b j E v R m 9 y b V J l c 3 B v b n N l c y 9 S Z X B s Y W N l Z C B W Y W x 1 Z T Y u e 1 N j c m F w Z W Q g Q 2 9 s b G V n Z S B O Y W 1 l c y w 0 f S Z x d W 9 0 O y w m c X V v d D t T Z W N 0 a W 9 u M S 9 G b 3 J t U m V z c G 9 u c 2 V z L 1 J l c G x h Y 2 V k I F Z h b H V l N S 5 7 Q 3 V y c m V u d C B D a X R 5 I C w 1 f S Z x d W 9 0 O y w m c X V v d D t T Z W N 0 a W 9 u M S 9 G b 3 J t U m V z c G 9 u c 2 V z L 0 N o Y W 5 n Z W Q g V H l w Z S 5 7 W W V h c i B v Z i B n c m F k d W F 0 a W 9 u I G N v b X B s Z X R p b 2 4 s O H 0 m c X V v d D s s J n F 1 b 3 Q 7 U 2 V j d G l v b j E v R m 9 y b V J l c 3 B v b n N l c y 9 D a G F u Z 2 V k I F R 5 c G U u e 0 R l Z 3 J l Z S w 5 f S Z x d W 9 0 O y w m c X V v d D t T Z W N 0 a W 9 u M S 9 G b 3 J t U m V z c G 9 u c 2 V z L 0 N o Y W 5 n Z W Q g V H l w Z S 5 7 Q 3 V y c m V u d C B D V E M s M T B 9 J n F 1 b 3 Q 7 L C Z x d W 9 0 O 1 N l Y 3 R p b 2 4 x L 0 Z v c m 1 S Z X N w b 2 5 z Z X M v Q 2 h h b m d l Z C B U e X B l L n t D Y X J l Z X J P c H R p b 2 4 s M T F 9 J n F 1 b 3 Q 7 L C Z x d W 9 0 O 1 N l Y 3 R p b 2 4 x L 0 Z v c m 1 S Z X N w b 2 5 z Z X M v Q 2 h h b m d l Z C B U e X B l L n t B c 3 B p c m F 0 a W 9 u c y w x M n 0 m c X V v d D s s J n F 1 b 3 Q 7 U 2 V j d G l v b j E v R m 9 y b V J l c 3 B v b n N l c y 9 D a G F u Z 2 V k I F R 5 c G U x L n t B b H J l Y W R 5 I F B s Y W N l Z C A g P y w x M X 0 m c X V v d D t d L C Z x d W 9 0 O 0 N v b H V t b k N v d W 5 0 J n F 1 b 3 Q 7 O j E y L C Z x d W 9 0 O 0 t l e U N v b H V t b k 5 h b W V z J n F 1 b 3 Q 7 O l s m c X V v d D t O Y W 1 l J n F 1 b 3 Q 7 X S w m c X V v d D t D b 2 x 1 b W 5 J Z G V u d G l 0 a W V z J n F 1 b 3 Q 7 O l s m c X V v d D t T Z W N 0 a W 9 u M S 9 G b 3 J t U m V z c G 9 u c 2 V z L 0 N o Y W 5 n Z W Q g V H l w Z S 5 7 T m F t Z S w x f S Z x d W 9 0 O y w m c X V v d D t T Z W N 0 a W 9 u M S 9 G b 3 J t U m V z c G 9 u c 2 V z L 0 N o Y W 5 n Z W Q g V H l w Z S 5 7 R W 1 h a W w g Q W R k c m V z c y w z f S Z x d W 9 0 O y w m c X V v d D t T Z W N 0 a W 9 u M S 9 G b 3 J t U m V z c G 9 u c 2 V z L 0 N o Y W 5 n Z W Q g V H l w Z T I u e 0 9 m Z m V y I F N l b n Q s M n 0 m c X V v d D s s J n F 1 b 3 Q 7 U 2 V j d G l v b j E v R m 9 y b V J l c 3 B v b n N l c y 9 D a G F u Z 2 V k I F R 5 c G U u e 0 1 v Y m l s Z S B O b y w 1 f S Z x d W 9 0 O y w m c X V v d D t T Z W N 0 a W 9 u M S 9 G b 3 J t U m V z c G 9 u c 2 V z L 1 J l c G x h Y 2 V k I F Z h b H V l N i 5 7 U 2 N y Y X B l Z C B D b 2 x s Z W d l I E 5 h b W V z L D R 9 J n F 1 b 3 Q 7 L C Z x d W 9 0 O 1 N l Y 3 R p b 2 4 x L 0 Z v c m 1 S Z X N w b 2 5 z Z X M v U m V w b G F j Z W Q g V m F s d W U 1 L n t D d X J y Z W 5 0 I E N p d H k g L D V 9 J n F 1 b 3 Q 7 L C Z x d W 9 0 O 1 N l Y 3 R p b 2 4 x L 0 Z v c m 1 S Z X N w b 2 5 z Z X M v Q 2 h h b m d l Z C B U e X B l L n t Z Z W F y I G 9 m I G d y Y W R 1 Y X R p b 2 4 g Y 2 9 t c G x l d G l v b i w 4 f S Z x d W 9 0 O y w m c X V v d D t T Z W N 0 a W 9 u M S 9 G b 3 J t U m V z c G 9 u c 2 V z L 0 N o Y W 5 n Z W Q g V H l w Z S 5 7 R G V n c m V l L D l 9 J n F 1 b 3 Q 7 L C Z x d W 9 0 O 1 N l Y 3 R p b 2 4 x L 0 Z v c m 1 S Z X N w b 2 5 z Z X M v Q 2 h h b m d l Z C B U e X B l L n t D d X J y Z W 5 0 I E N U Q y w x M H 0 m c X V v d D s s J n F 1 b 3 Q 7 U 2 V j d G l v b j E v R m 9 y b V J l c 3 B v b n N l c y 9 D a G F u Z 2 V k I F R 5 c G U u e 0 N h c m V l c k 9 w d G l v b i w x M X 0 m c X V v d D s s J n F 1 b 3 Q 7 U 2 V j d G l v b j E v R m 9 y b V J l c 3 B v b n N l c y 9 D a G F u Z 2 V k I F R 5 c G U u e 0 F z c G l y Y X R p b 2 5 z L D E y f S Z x d W 9 0 O y w m c X V v d D t T Z W N 0 a W 9 u M S 9 G b 3 J t U m V z c G 9 u c 2 V z L 0 N o Y W 5 n Z W Q g V H l w Z T E u e 0 F s c m V h Z H k g U G x h Y 2 V k I C A / L D E x f S Z x d W 9 0 O 1 0 s J n F 1 b 3 Q 7 U m V s Y X R p b 2 5 z a G l w S W 5 m b y Z x d W 9 0 O z p b X X 0 i I C 8 + P E V u d H J 5 I F R 5 c G U 9 I k F k Z G V k V G 9 E Y X R h T W 9 k Z W w i I F Z h b H V l P S J s M S I g L z 4 8 L 1 N 0 Y W J s Z U V u d H J p Z X M + P C 9 J d G V t P j x J d G V t P j x J d G V t T G 9 j Y X R p b 2 4 + P E l 0 Z W 1 U e X B l P k Z v c m 1 1 b G E 8 L 0 l 0 Z W 1 U e X B l P j x J d G V t U G F 0 a D 5 T Z W N 0 a W 9 u M S 9 G b 3 J t U m V z c G 9 u c 2 V z L 1 N v d X J j Z T w v S X R l b V B h d G g + P C 9 J d G V t T G 9 j Y X R p b 2 4 + P F N 0 Y W J s Z U V u d H J p Z X M g L z 4 8 L 0 l 0 Z W 0 + P E l 0 Z W 0 + P E l 0 Z W 1 M b 2 N h d G l v b j 4 8 S X R l b V R 5 c G U + R m 9 y b X V s Y T w v S X R l b V R 5 c G U + P E l 0 Z W 1 Q Y X R o P l N l Y 3 R p b 2 4 x L 0 Z v c m 1 S Z X N w b 2 5 z Z X M v U H J v b W 9 0 Z W Q l M j B I Z W F k Z X J z P C 9 J d G V t U G F 0 a D 4 8 L 0 l 0 Z W 1 M b 2 N h d G l v b j 4 8 U 3 R h Y m x l R W 5 0 c m l l c y A v P j w v S X R l b T 4 8 S X R l b T 4 8 S X R l b U x v Y 2 F 0 a W 9 u P j x J d G V t V H l w Z T 5 G b 3 J t d W x h P C 9 J d G V t V H l w Z T 4 8 S X R l b V B h d G g + U 2 V j d G l v b j E v R m 9 y b V J l c 3 B v b n N l c y 9 D a G F u Z 2 V k J T I w V H l w Z T w v S X R l b V B h d G g + P C 9 J d G V t T G 9 j Y X R p b 2 4 + P F N 0 Y W J s Z U V u d H J p Z X M g L z 4 8 L 0 l 0 Z W 0 + P E l 0 Z W 0 + P E l 0 Z W 1 M b 2 N h d G l v b j 4 8 S X R l b V R 5 c G U + R m 9 y b X V s Y T w v S X R l b V R 5 c G U + P E l 0 Z W 1 Q Y X R o P l N l Y 3 R p b 2 4 x L 0 d y Y W R p b m c 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O Y W 1 l V X B k Y X R l Z E F m d G V y R m l s b C I g V m F s d W U 9 I m w w I i A v P j x F b n R y e S B U e X B l P S J S Z X N 1 b H R U e X B l I i B W Y W x 1 Z T 0 i c 1 R h Y m x l I i A v P j x F b n R y e S B U e X B l P S J C d W Z m Z X J O Z X h 0 U m V m c m V z a C I g V m F s d W U 9 I m w x I i A v P j x F b n R y e S B U e X B l P S J Q a X Z v d E 9 i a m V j d E 5 h b W U i I F Z h b H V l P S J z U 2 h l Z X Q x I V B p d m 9 0 V G F i b G U y M S I g L z 4 8 R W 5 0 c n k g V H l w Z T 0 i R m l s b G V k Q 2 9 t c G x l d G V S Z X N 1 b H R U b 1 d v c m t z a G V l d C I g V m F s d W U 9 I m w w I i A v P j x F b n R y e S B U e X B l P S J G a W x s Q 2 9 1 b n Q i I F Z h b H V l P S J s M T Q 1 I i A v P j x F b n R y e S B U e X B l P S J G a W x s R X J y b 3 J D b 2 R l I i B W Y W x 1 Z T 0 i c 1 V u a 2 5 v d 2 4 i I C 8 + P E V u d H J 5 I F R 5 c G U 9 I k Z p b G x F c n J v c k N v d W 5 0 I i B W Y W x 1 Z T 0 i b D A i I C 8 + P E V u d H J 5 I F R 5 c G U 9 I k Z p b G x M Y X N 0 V X B k Y X R l Z C I g V m F s d W U 9 I m Q y M D I 0 L T A 1 L T A y V D E z O j U 4 O j E 0 L j Y 4 O D c w O D F a I i A v P j x F b n R y e S B U e X B l P S J G a W x s Q 2 9 s d W 1 u V H l w Z X M i I F Z h b H V l P S J z Q m d N R 0 J n T T 0 i I C 8 + P E V u d H J 5 I F R 5 c G U 9 I k Z p b G x D b 2 x 1 b W 5 O Y W 1 l c y I g V m F s d W U 9 I n N b J n F 1 b 3 Q 7 R W 1 h a W w g Q W R k c m V z c y Z x d W 9 0 O y w m c X V v d D t P c m l l b n R h d G l v b l R l c 3 R T Y 2 9 y Z S Z x d W 9 0 O y w m c X V v d D t M a W 5 r Z W R p b i B Q b 3 N p d G l v b i Z x d W 9 0 O y w m c X V v d D t H b 2 9 n b G U g U m V 2 a W V 3 J n F 1 b 3 Q 7 L C Z x d W 9 0 O 0 F 0 d G V u Z G F u Y 2 U m c X V v d D t d I i A v P j x F b n R y e S B U e X B l P S J G a W x s U 3 R h d H V z I i B W Y W x 1 Z T 0 i c 0 N v b X B s Z X R l I i A v P j x F b n R y e S B U e X B l P S J O Y X Z p Z 2 F 0 a W 9 u U 3 R l c E 5 h b W U i I F Z h b H V l P S J z T m F 2 a W d h d G l v b i I g L z 4 8 R W 5 0 c n k g V H l w Z T 0 i U X V l c n l J R C I g V m F s d W U 9 I n M 3 N W Y 1 N W E y Z S 0 w Y j Z i L T Q w O W Y t O G Q x Y y 1 m Y j Y y Z G V h N T d i N G Y i I C 8 + P E V u d H J 5 I F R 5 c G U 9 I k F k Z G V k V G 9 E Y X R h T W 9 k Z W w i I F Z h b H V l P S J s M S I g L z 4 8 R W 5 0 c n k g V H l w Z T 0 i U m V s Y X R p b 2 5 z a G l w S W 5 m b 0 N v b n R h a W 5 l c i I g V m F s d W U 9 I n N 7 J n F 1 b 3 Q 7 Y 2 9 s d W 1 u Q 2 9 1 b n Q m c X V v d D s 6 N S w m c X V v d D t r Z X l D b 2 x 1 b W 5 O Y W 1 l c y Z x d W 9 0 O z p b J n F 1 b 3 Q 7 R W 1 h a W w g Q W R k c m V z c y Z x d W 9 0 O 1 0 s J n F 1 b 3 Q 7 c X V l c n l S Z W x h d G l v b n N o a X B z J n F 1 b 3 Q 7 O l t d L C Z x d W 9 0 O 2 N v b H V t b k l k Z W 5 0 a X R p Z X M m c X V v d D s 6 W y Z x d W 9 0 O 1 N l Y 3 R p b 2 4 x L 0 d y Y W R p b m c v Q 2 h h b m d l Z C B U e X B l L n t F b W F p b C B B Z G R y Z X N z L D B 9 J n F 1 b 3 Q 7 L C Z x d W 9 0 O 1 N l Y 3 R p b 2 4 x L 0 d y Y W R p b m c v Q 2 h h b m d l Z C B U e X B l M i 5 7 T 3 J p Z W 5 0 Y X R p b 2 5 U Z X N 0 U 2 N v c m U s M X 0 m c X V v d D s s J n F 1 b 3 Q 7 U 2 V j d G l v b j E v R 3 J h Z G l u Z y 9 D a G F u Z 2 V k I F R 5 c G U u e 0 x p b m t l Z G l u I F B v c 2 l 0 a W 9 u L D J 9 J n F 1 b 3 Q 7 L C Z x d W 9 0 O 1 N l Y 3 R p b 2 4 x L 0 d y Y W R p b m c v Q 2 h h b m d l Z C B U e X B l L n t H b 2 9 n b G U g U m V 2 a W V 3 L D N 9 J n F 1 b 3 Q 7 L C Z x d W 9 0 O 1 N l Y 3 R p b 2 4 x L 0 d y Y W R p b m c v Q 2 h h b m d l Z C B U e X B l L n t B d H R l b m R h b m N l L D R 9 J n F 1 b 3 Q 7 X S w m c X V v d D t D b 2 x 1 b W 5 D b 3 V u d C Z x d W 9 0 O z o 1 L C Z x d W 9 0 O 0 t l e U N v b H V t b k 5 h b W V z J n F 1 b 3 Q 7 O l s m c X V v d D t F b W F p b C B B Z G R y Z X N z J n F 1 b 3 Q 7 X S w m c X V v d D t D b 2 x 1 b W 5 J Z G V u d G l 0 a W V z J n F 1 b 3 Q 7 O l s m c X V v d D t T Z W N 0 a W 9 u M S 9 H c m F k a W 5 n L 0 N o Y W 5 n Z W Q g V H l w Z S 5 7 R W 1 h a W w g Q W R k c m V z c y w w f S Z x d W 9 0 O y w m c X V v d D t T Z W N 0 a W 9 u M S 9 H c m F k a W 5 n L 0 N o Y W 5 n Z W Q g V H l w Z T I u e 0 9 y a W V u d G F 0 a W 9 u V G V z d F N j b 3 J l L D F 9 J n F 1 b 3 Q 7 L C Z x d W 9 0 O 1 N l Y 3 R p b 2 4 x L 0 d y Y W R p b m c v Q 2 h h b m d l Z C B U e X B l L n t M a W 5 r Z W R p b i B Q b 3 N p d G l v b i w y f S Z x d W 9 0 O y w m c X V v d D t T Z W N 0 a W 9 u M S 9 H c m F k a W 5 n L 0 N o Y W 5 n Z W Q g V H l w Z S 5 7 R 2 9 v Z 2 x l I F J l d m l l d y w z f S Z x d W 9 0 O y w m c X V v d D t T Z W N 0 a W 9 u M S 9 H c m F k a W 5 n L 0 N o Y W 5 n Z W Q g V H l w Z S 5 7 Q X R 0 Z W 5 k Y W 5 j Z S w 0 f S Z x d W 9 0 O 1 0 s J n F 1 b 3 Q 7 U m V s Y X R p b 2 5 z a G l w S W 5 m b y Z x d W 9 0 O z p b X X 0 i I C 8 + P C 9 T d G F i b G V F b n R y a W V z P j w v S X R l b T 4 8 S X R l b T 4 8 S X R l b U x v Y 2 F 0 a W 9 u P j x J d G V t V H l w Z T 5 G b 3 J t d W x h P C 9 J d G V t V H l w Z T 4 8 S X R l b V B h d G g + U 2 V j d G l v b j E v R 3 J h Z G l u Z y 9 T b 3 V y Y 2 U 8 L 0 l 0 Z W 1 Q Y X R o P j w v S X R l b U x v Y 2 F 0 a W 9 u P j x T d G F i b G V F b n R y a W V z I C 8 + P C 9 J d G V t P j x J d G V t P j x J d G V t T G 9 j Y X R p b 2 4 + P E l 0 Z W 1 U e X B l P k Z v c m 1 1 b G E 8 L 0 l 0 Z W 1 U e X B l P j x J d G V t U G F 0 a D 5 T Z W N 0 a W 9 u M S 9 H c m F k a W 5 n L 1 B y b 2 1 v d G V k J T I w S G V h Z G V y c z w v S X R l b V B h d G g + P C 9 J d G V t T G 9 j Y X R p b 2 4 + P F N 0 Y W J s Z U V u d H J p Z X M g L z 4 8 L 0 l 0 Z W 0 + P E l 0 Z W 0 + P E l 0 Z W 1 M b 2 N h d G l v b j 4 8 S X R l b V R 5 c G U + R m 9 y b X V s Y T w v S X R l b V R 5 c G U + P E l 0 Z W 1 Q Y X R o P l N l Y 3 R p b 2 4 x L 0 d y Y W R p b m c v Q 2 h h b m d l Z C U y M F R 5 c G U 8 L 0 l 0 Z W 1 Q Y X R o P j w v S X R l b U x v Y 2 F 0 a W 9 u P j x T d G F i b G V F b n R y a W V z I C 8 + P C 9 J d G V t P j x J d G V t P j x J d G V t T G 9 j Y X R p b 2 4 + P E l 0 Z W 1 U e X B l P k Z v c m 1 1 b G E 8 L 0 l 0 Z W 1 U e X B l P j x J d G V t U G F 0 a D 5 T Z W N 0 a W 9 u M S 9 G b 3 J t U m V z c G 9 u c 2 V z L 1 J l b W 9 2 Z W Q l M j B D b 2 x 1 b W 5 z P C 9 J d G V t U G F 0 a D 4 8 L 0 l 0 Z W 1 M b 2 N h d G l v b j 4 8 U 3 R h Y m x l R W 5 0 c m l l c y A v P j w v S X R l b T 4 8 S X R l b T 4 8 S X R l b U x v Y 2 F 0 a W 9 u P j x J d G V t V H l w Z T 5 G b 3 J t d W x h P C 9 J d G V t V H l w Z T 4 8 S X R l b V B h d G g + U 2 V j d G l v b j E v R m 9 y b V J l c 3 B v b n N l c y 9 G a W x 0 Z X J l Z C U y M F J v d 3 M 8 L 0 l 0 Z W 1 Q Y X R o P j w v S X R l b U x v Y 2 F 0 a W 9 u P j x T d G F i b G V F b n R y a W V z I C 8 + P C 9 J d G V t P j x J d G V t P j x J d G V t T G 9 j Y X R p b 2 4 + P E l 0 Z W 1 U e X B l P k Z v c m 1 1 b G E 8 L 0 l 0 Z W 1 U e X B l P j x J d G V t U G F 0 a D 5 T Z W N 0 a W 9 u M S 9 D Y W x j d W x h d G l v 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l R 5 c G V z I i B W Y W x 1 Z T 0 i c 0 F 3 P T 0 i I C 8 + P E V u d H J 5 I F R 5 c G U 9 I k Z p b G x M Y X N 0 V X B k Y X R l Z C I g V m F s d W U 9 I m Q y M D I 0 L T A 1 L T A x V D E 4 O j I w O j Q 0 L j Y 2 O T A 5 N j B a I i A v P j x F b n R y e S B U e X B l P S J G a W x s R X J y b 3 J D b 3 V u d C I g V m F s d W U 9 I m w w I i A v P j x F b n R y e S B U e X B l P S J G a W x s R X J y b 3 J D b 2 R l I i B W Y W x 1 Z T 0 i c 1 V u a 2 5 v d 2 4 i I C 8 + P E V u d H J 5 I F R 5 c G U 9 I k Z p b G x D b 3 V u d C I g V m F s d W U 9 I m w x I i A v P j x F b n R y e S B U e X B l P S J G a W x s Q 2 9 s d W 1 u T m F t Z X M i I F Z h b H V l P S J z W y Z x d W 9 0 O 0 N v b H V t b j E m c X V v d D t d I i A v P j x F b n R y e S B U e X B l P S J B Z G R l Z F R v R G F 0 Y U 1 v Z G V s I i B W Y W x 1 Z T 0 i b D E i I C 8 + P E V u d H J 5 I F R 5 c G U 9 I k x v Y W R l Z F R v Q W 5 h b H l z a X N T Z X J 2 a W N l c y I g V m F s d W U 9 I m w w I i A v P j x F b n R y e S B U e X B l P S J R d W V y e U l E I i B W Y W x 1 Z T 0 i c z d m Y z V j Y j B h L W E 2 Y m Q t N D B j M C 0 5 N D U 4 L T d j Y z M 0 Z G N h N j d m Z i I g L z 4 8 R W 5 0 c n k g V H l w Z T 0 i U m V s Y X R p b 2 5 z a G l w S W 5 m b 0 N v b n R h a W 5 l c i I g V m F s d W U 9 I n N 7 J n F 1 b 3 Q 7 Y 2 9 s d W 1 u Q 2 9 1 b n Q m c X V v d D s 6 M S w m c X V v d D t r Z X l D b 2 x 1 b W 5 O Y W 1 l c y Z x d W 9 0 O z p b X S w m c X V v d D t x d W V y e V J l b G F 0 a W 9 u c 2 h p c H M m c X V v d D s 6 W 1 0 s J n F 1 b 3 Q 7 Y 2 9 s d W 1 u S W R l b n R p d G l l c y Z x d W 9 0 O z p b J n F 1 b 3 Q 7 U 2 V j d G l v b j E v Q 2 F s Y 3 V s Y X R p b 2 5 z L 0 N o Y W 5 n Z W Q g V H l w Z T E u e 0 N v b H V t b j E s M H 0 m c X V v d D t d L C Z x d W 9 0 O 0 N v b H V t b k N v d W 5 0 J n F 1 b 3 Q 7 O j E s J n F 1 b 3 Q 7 S 2 V 5 Q 2 9 s d W 1 u T m F t Z X M m c X V v d D s 6 W 1 0 s J n F 1 b 3 Q 7 Q 2 9 s d W 1 u S W R l b n R p d G l l c y Z x d W 9 0 O z p b J n F 1 b 3 Q 7 U 2 V j d G l v b j E v Q 2 F s Y 3 V s Y X R p b 2 5 z L 0 N o Y W 5 n Z W Q g V H l w Z T E u e 0 N v b H V t b j E s M H 0 m c X V v d D t d L C Z x d W 9 0 O 1 J l b G F 0 a W 9 u c 2 h p c E l u Z m 8 m c X V v d D s 6 W 1 1 9 I i A v P j w v U 3 R h Y m x l R W 5 0 c m l l c z 4 8 L 0 l 0 Z W 0 + P E l 0 Z W 0 + P E l 0 Z W 1 M b 2 N h d G l v b j 4 8 S X R l b V R 5 c G U + R m 9 y b X V s Y T w v S X R l b V R 5 c G U + P E l 0 Z W 1 Q Y X R o P l N l Y 3 R p b 2 4 x L 0 N h b G N 1 b G F 0 a W 9 u c y 9 T b 3 V y Y 2 U 8 L 0 l 0 Z W 1 Q Y X R o P j w v S X R l b U x v Y 2 F 0 a W 9 u P j x T d G F i b G V F b n R y a W V z I C 8 + P C 9 J d G V t P j x J d G V t P j x J d G V t T G 9 j Y X R p b 2 4 + P E l 0 Z W 1 U e X B l P k Z v c m 1 1 b G E 8 L 0 l 0 Z W 1 U e X B l P j x J d G V t U G F 0 a D 5 T Z W N 0 a W 9 u M S 9 D Y W x j d W x h d G l v b n M v U H J v b W 9 0 Z W Q l M j B I Z W F k Z X J z P C 9 J d G V t U G F 0 a D 4 8 L 0 l 0 Z W 1 M b 2 N h d G l v b j 4 8 U 3 R h Y m x l R W 5 0 c m l l c y A v P j w v S X R l b T 4 8 S X R l b T 4 8 S X R l b U x v Y 2 F 0 a W 9 u P j x J d G V t V H l w Z T 5 G b 3 J t d W x h P C 9 J d G V t V H l w Z T 4 8 S X R l b V B h d G g + U 2 V j d G l v b j E v Q 2 F s Y 3 V s Y X R p b 2 5 z L 0 N o Y W 5 n Z W Q l M j B U e X B l P C 9 J d G V t U G F 0 a D 4 8 L 0 l 0 Z W 1 M b 2 N h d G l v b j 4 8 U 3 R h Y m x l R W 5 0 c m l l c y A v P j w v S X R l b T 4 8 S X R l b T 4 8 S X R l b U x v Y 2 F 0 a W 9 u P j x J d G V t V H l w Z T 5 G b 3 J t d W x h P C 9 J d G V t V H l w Z T 4 8 S X R l b V B h d G g + U 2 V j d G l v b j E v Q 2 F s Y 3 V s Y X R p b 2 5 z L 1 J l b W 9 2 Z W Q l M j B P d G h l c i U y M E N v b H V t b n M 8 L 0 l 0 Z W 1 Q Y X R o P j w v S X R l b U x v Y 2 F 0 a W 9 u P j x T d G F i b G V F b n R y a W V z I C 8 + P C 9 J d G V t P j x J d G V t P j x J d G V t T G 9 j Y X R p b 2 4 + P E l 0 Z W 1 U e X B l P k Z v c m 1 1 b G E 8 L 0 l 0 Z W 1 U e X B l P j x J d G V t U G F 0 a D 5 T Z W N 0 a W 9 u M S 9 D Y W x j d W x h d G l v b n M v U m V t b 3 Z l Z C U y M E N v b H V t b n M 8 L 0 l 0 Z W 1 Q Y X R o P j w v S X R l b U x v Y 2 F 0 a W 9 u P j x T d G F i b G V F b n R y a W V z I C 8 + P C 9 J d G V t P j x J d G V t P j x J d G V t T G 9 j Y X R p b 2 4 + P E l 0 Z W 1 U e X B l P k Z v c m 1 1 b G E 8 L 0 l 0 Z W 1 U e X B l P j x J d G V t U G F 0 a D 5 T Z W N 0 a W 9 u M S 9 D Y W x j d W x h d G l v b n M v Q 2 9 u d m V y d G V k J T I w d G 8 l M j B U Y W J s Z T w v S X R l b V B h d G g + P C 9 J d G V t T G 9 j Y X R p b 2 4 + P F N 0 Y W J s Z U V u d H J p Z X M g L z 4 8 L 0 l 0 Z W 0 + P E l 0 Z W 0 + P E l 0 Z W 1 M b 2 N h d G l v b j 4 8 S X R l b V R 5 c G U + R m 9 y b X V s Y T w v S X R l b V R 5 c G U + P E l 0 Z W 1 Q Y X R o P l N l Y 3 R p b 2 4 x L 0 N h b G N 1 b G F 0 a W 9 u c y 9 D a G F u Z 2 V k J T I w V H l w Z T E 8 L 0 l 0 Z W 1 Q Y X R o P j w v S X R l b U x v Y 2 F 0 a W 9 u P j x T d G F i b G V F b n R y a W V z I C 8 + P C 9 J d G V t P j x J d G V t P j x J d G V t T G 9 j Y X R p b 2 4 + P E l 0 Z W 1 U e X B l P k Z v c m 1 1 b G E 8 L 0 l 0 Z W 1 U e X B l P j x J d G V t U G F 0 a D 5 T Z W N 0 a W 9 u M S 9 G b 3 J t U m V z c G 9 u c 2 V z L 1 J l c G x h Y 2 V k J T I w V m F s d W U 8 L 0 l 0 Z W 1 Q Y X R o P j w v S X R l b U x v Y 2 F 0 a W 9 u P j x T d G F i b G V F b n R y a W V z I C 8 + P C 9 J d G V t P j x J d G V t P j x J d G V t T G 9 j Y X R p b 2 4 + P E l 0 Z W 1 U e X B l P k Z v c m 1 1 b G E 8 L 0 l 0 Z W 1 U e X B l P j x J d G V t U G F 0 a D 5 T Z W N 0 a W 9 u M S 9 G b 3 J t U m V z c G 9 u c 2 V z L 1 J l c G x h Y 2 V k J T I w V m F s d W U x P C 9 J d G V t U G F 0 a D 4 8 L 0 l 0 Z W 1 M b 2 N h d G l v b j 4 8 U 3 R h Y m x l R W 5 0 c m l l c y A v P j w v S X R l b T 4 8 S X R l b T 4 8 S X R l b U x v Y 2 F 0 a W 9 u P j x J d G V t V H l w Z T 5 G b 3 J t d W x h P C 9 J d G V t V H l w Z T 4 8 S X R l b V B h d G g + U 2 V j d G l v b j E v R m 9 y b V J l c 3 B v b n N l c y 9 D a G F u Z 2 V k J T I w V H l w Z T E 8 L 0 l 0 Z W 1 Q Y X R o P j w v S X R l b U x v Y 2 F 0 a W 9 u P j x T d G F i b G V F b n R y a W V z I C 8 + P C 9 J d G V t P j x J d G V t P j x J d G V t T G 9 j Y X R p b 2 4 + P E l 0 Z W 1 U e X B l P k Z v c m 1 1 b G E 8 L 0 l 0 Z W 1 U e X B l P j x J d G V t U G F 0 a D 5 T Z W N 0 a W 9 u M S 9 G b 3 J t U m V z c G 9 u c 2 V z L 1 J l c G x h Y 2 V k J T I w V m F s d W U y P C 9 J d G V t U G F 0 a D 4 8 L 0 l 0 Z W 1 M b 2 N h d G l v b j 4 8 U 3 R h Y m x l R W 5 0 c m l l c y A v P j w v S X R l b T 4 8 S X R l b T 4 8 S X R l b U x v Y 2 F 0 a W 9 u P j x J d G V t V H l w Z T 5 G b 3 J t d W x h P C 9 J d G V t V H l w Z T 4 8 S X R l b V B h d G g + U 2 V j d G l v b j E v R m 9 y b V J l c 3 B v b n N l c y 9 S Z X B s Y W N l Z C U y M F Z h b H V l M z w v S X R l b V B h d G g + P C 9 J d G V t T G 9 j Y X R p b 2 4 + P F N 0 Y W J s Z U V u d H J p Z X M g L z 4 8 L 0 l 0 Z W 0 + P E l 0 Z W 0 + P E l 0 Z W 1 M b 2 N h d G l v b j 4 8 S X R l b V R 5 c G U + R m 9 y b X V s Y T w v S X R l b V R 5 c G U + P E l 0 Z W 1 Q Y X R o P l N l Y 3 R p b 2 4 x L 0 Z v c m 1 S Z X N w b 2 5 z Z X M v U m V w b G F j Z W Q l M j B W Y W x 1 Z T Q 8 L 0 l 0 Z W 1 Q Y X R o P j w v S X R l b U x v Y 2 F 0 a W 9 u P j x T d G F i b G V F b n R y a W V z I C 8 + P C 9 J d G V t P j x J d G V t P j x J d G V t T G 9 j Y X R p b 2 4 + P E l 0 Z W 1 U e X B l P k Z v c m 1 1 b G E 8 L 0 l 0 Z W 1 U e X B l P j x J d G V t U G F 0 a D 5 T Z W N 0 a W 9 u M S 9 G b 3 J t U m V z c G 9 u c 2 V z L 0 N o Y W 5 n Z W Q l M j B U e X B l M j w v S X R l b V B h d G g + P C 9 J d G V t T G 9 j Y X R p b 2 4 + P F N 0 Y W J s Z U V u d H J p Z X M g L z 4 8 L 0 l 0 Z W 0 + P E l 0 Z W 0 + P E l 0 Z W 1 M b 2 N h d G l v b j 4 8 S X R l b V R 5 c G U + R m 9 y b X V s Y T w v S X R l b V R 5 c G U + P E l 0 Z W 1 Q Y X R o P l N l Y 3 R p b 2 4 x L 0 d y Y W R p b m c v U m V w b G F j Z W Q l M j B W Y W x 1 Z T w v S X R l b V B h d G g + P C 9 J d G V t T G 9 j Y X R p b 2 4 + P F N 0 Y W J s Z U V u d H J p Z X M g L z 4 8 L 0 l 0 Z W 0 + P E l 0 Z W 0 + P E l 0 Z W 1 M b 2 N h d G l v b j 4 8 S X R l b V R 5 c G U + R m 9 y b X V s Y T w v S X R l b V R 5 c G U + P E l 0 Z W 1 Q Y X R o P l N l Y 3 R p b 2 4 x L 0 d y Y W R p b m c v U m V w b G F j Z W Q l M j B W Y W x 1 Z T E 8 L 0 l 0 Z W 1 Q Y X R o P j w v S X R l b U x v Y 2 F 0 a W 9 u P j x T d G F i b G V F b n R y a W V z I C 8 + P C 9 J d G V t P j x J d G V t P j x J d G V t T G 9 j Y X R p b 2 4 + P E l 0 Z W 1 U e X B l P k Z v c m 1 1 b G E 8 L 0 l 0 Z W 1 U e X B l P j x J d G V t U G F 0 a D 5 T Z W N 0 a W 9 u M S 9 H c m F k a W 5 n L 0 N o Y W 5 n Z W Q l M j B U e X B l M T w v S X R l b V B h d G g + P C 9 J d G V t T G 9 j Y X R p b 2 4 + P F N 0 Y W J s Z U V u d H J p Z X M g L z 4 8 L 0 l 0 Z W 0 + P E l 0 Z W 0 + P E l 0 Z W 1 M b 2 N h d G l v b j 4 8 S X R l b V R 5 c G U + R m 9 y b X V s Y T w v S X R l b V R 5 c G U + P E l 0 Z W 1 Q Y X R o P l N l Y 3 R p b 2 4 x L 0 Z v c m 1 S Z X N w b 2 5 z Z X M v U m V t b 3 Z l Z C U y M E R 1 c G x p Y 2 F 0 Z X M 8 L 0 l 0 Z W 1 Q Y X R o P j w v S X R l b U x v Y 2 F 0 a W 9 u P j x T d G F i b G V F b n R y a W V z I C 8 + P C 9 J d G V t P j x J d G V t P j x J d G V t T G 9 j Y X R p b 2 4 + P E l 0 Z W 1 U e X B l P k Z v c m 1 1 b G E 8 L 0 l 0 Z W 1 U e X B l P j x J d G V t U G F 0 a D 5 T Z W N 0 a W 9 u M S 9 H c m F k a W 5 n L 1 J l b W 9 2 Z W Q l M j B E d X B s a W N h d G V z P C 9 J d G V t U G F 0 a D 4 8 L 0 l 0 Z W 1 M b 2 N h d G l v b j 4 8 U 3 R h Y m x l R W 5 0 c m l l c y A v P j w v S X R l b T 4 8 S X R l b T 4 8 S X R l b U x v Y 2 F 0 a W 9 u P j x J d G V t V H l w Z T 5 G b 3 J t d W x h P C 9 J d G V t V H l w Z T 4 8 S X R l b V B h d G g + U 2 V j d G l v b j E v R m 9 y b V J l c 3 B v b n N l c y 9 S Z W 1 v d m V k J T I w R H V w b G l j Y X R l c z E 8 L 0 l 0 Z W 1 Q Y X R o P j w v S X R l b U x v Y 2 F 0 a W 9 u P j x T d G F i b G V F b n R y a W V z I C 8 + P C 9 J d G V t P j x J d G V t P j x J d G V t T G 9 j Y X R p b 2 4 + P E l 0 Z W 1 U e X B l P k Z v c m 1 1 b G E 8 L 0 l 0 Z W 1 U e X B l P j x J d G V t U G F 0 a D 5 T Z W N 0 a W 9 u M S 9 G b 3 J t U m V z c G 9 u c 2 V z L 0 Z p b H R l c m V k J T I w U m 9 3 c z E 8 L 0 l 0 Z W 1 Q Y X R o P j w v S X R l b U x v Y 2 F 0 a W 9 u P j x T d G F i b G V F b n R y a W V z I C 8 + P C 9 J d G V t P j x J d G V t P j x J d G V t T G 9 j Y X R p b 2 4 + P E l 0 Z W 1 U e X B l P k Z v c m 1 1 b G E 8 L 0 l 0 Z W 1 U e X B l P j x J d G V t U G F 0 a D 5 T Z W N 0 a W 9 u M S 9 H c m F k a W 5 n L 1 J l c G x h Y 2 V k J T I w V m F s d W U y P C 9 J d G V t U G F 0 a D 4 8 L 0 l 0 Z W 1 M b 2 N h d G l v b j 4 8 U 3 R h Y m x l R W 5 0 c m l l c y A v P j w v S X R l b T 4 8 S X R l b T 4 8 S X R l b U x v Y 2 F 0 a W 9 u P j x J d G V t V H l w Z T 5 G b 3 J t d W x h P C 9 J d G V t V H l w Z T 4 8 S X R l b V B h d G g + U 2 V j d G l v b j E v R 3 J h Z G l u Z y 9 G a W x 0 Z X J l Z C U y M F J v d 3 M 8 L 0 l 0 Z W 1 Q Y X R o P j w v S X R l b U x v Y 2 F 0 a W 9 u P j x T d G F i b G V F b n R y a W V z I C 8 + P C 9 J d G V t P j x J d G V t P j x J d G V t T G 9 j Y X R p b 2 4 + P E l 0 Z W 1 U e X B l P k Z v c m 1 1 b G E 8 L 0 l 0 Z W 1 U e X B l P j x J d G V t U G F 0 a D 5 T Z W N 0 a W 9 u M S 9 H c m F k a W 5 n L 0 N o Y W 5 n Z W Q l M j B U e X B l M j w v S X R l b V B h d G g + P C 9 J d G V t T G 9 j Y X R p b 2 4 + P F N 0 Y W J s Z U V u d H J p Z X M g L z 4 8 L 0 l 0 Z W 0 + P E l 0 Z W 0 + P E l 0 Z W 1 M b 2 N h d G l v b j 4 8 S X R l b V R 5 c G U + R m 9 y b X V s Y T w v S X R l b V R 5 c G U + P E l 0 Z W 1 Q Y X R o P l N l Y 3 R p b 2 4 x L 0 d y Y W R p b m c v R m l s d G V y Z W Q l M j B S b 3 d z M T w v S X R l b V B h d G g + P C 9 J d G V t T G 9 j Y X R p b 2 4 + P F N 0 Y W J s Z U V u d H J p Z X M g L z 4 8 L 0 l 0 Z W 0 + P E l 0 Z W 0 + P E l 0 Z W 1 M b 2 N h d G l v b j 4 8 S X R l b V R 5 c G U + R m 9 y b X V s Y T w v S X R l b V R 5 c G U + P E l 0 Z W 1 Q Y X R o P l N l Y 3 R p b 2 4 x L 0 Z v c m 1 S Z X N w b 2 5 z Z X M v U m V w b G F j Z W Q l M j B W Y W x 1 Z T U 8 L 0 l 0 Z W 1 Q Y X R o P j w v S X R l b U x v Y 2 F 0 a W 9 u P j x T d G F i b G V F b n R y a W V z I C 8 + P C 9 J d G V t P j x J d G V t P j x J d G V t T G 9 j Y X R p b 2 4 + P E l 0 Z W 1 U e X B l P k Z v c m 1 1 b G E 8 L 0 l 0 Z W 1 U e X B l P j x J d G V t U G F 0 a D 5 T Z W N 0 a W 9 u M S 9 G b 3 J t U m V z c G 9 u c 2 V z L 1 J l c G x h Y 2 V k J T I w V m F s d W U 2 P C 9 J d G V t U G F 0 a D 4 8 L 0 l 0 Z W 1 M b 2 N h d G l v b j 4 8 U 3 R h Y m x l R W 5 0 c m l l c y A v P j w v S X R l b T 4 8 L 0 l 0 Z W 1 z P j w v T G 9 j Y W x Q Y W N r Y W d l T W V 0 Y W R h d G F G a W x l P h Y A A A B Q S w U G A A A A A A A A A A A A A A A A A A A A A A A A J g E A A A E A A A D Q j J 3 f A R X R E Y x 6 A M B P w p f r A Q A A A B r 4 g U J M Y g 9 I g p J r 6 / D Y M k A A A A A A A g A A A A A A E G Y A A A A B A A A g A A A A H N V l o 0 s f 7 x F z 9 3 C W a h t p e Z j / g i m m k s l D q O w 2 g H 7 m c f A A A A A A D o A A A A A C A A A g A A A A R 0 R 7 / a l B d 7 B a 3 v C G z a o / Q N j y 4 r / r z O R q x P g q t 7 2 s P L p Q A A A A S v X G k 5 A v R T e J n i j 1 v k 6 s i v 7 U R U U U w 4 T T K r L N N g 7 v u J n 0 B Z F r z 6 j Y 4 N 9 L c K C c U O B y 5 2 J l e z e L a J r C j Y o 8 y p 1 p m W c v N c W 9 e 7 Z m f J P + g 1 f 4 5 D h A A A A A G V I p g k r F m N c H Q + 3 R t T Q I t 6 a 1 2 F u l l f J 2 z J x r L b z P j K f v o x p y 5 X 9 0 Q S d t 6 E z 7 l d Q + z g t 0 9 E 0 u 6 e e l a L 5 U 0 v Q G k g = = < / D a t a M a s h u p > 
</file>

<file path=customXml/item5.xml>��< ? x m l   v e r s i o n = " 1 . 0 "   e n c o d i n g = " U T F - 1 6 " ? > < G e m i n i   x m l n s = " h t t p : / / g e m i n i / p i v o t c u s t o m i z a t i o n / 3 4 7 6 5 e 9 0 - a 9 c 4 - 4 c 9 2 - 8 9 5 5 - a 8 c 7 3 b 6 7 3 4 5 2 " > < C u s t o m C o n t e n t > < ! [ C D A T A [ < ? x m l   v e r s i o n = " 1 . 0 "   e n c o d i n g = " u t f - 1 6 " ? > < S e t t i n g s > < C a l c u l a t e d F i e l d s > < i t e m > < M e a s u r e N a m e > A v g   A t t e n d a n c e < / M e a s u r e N a m e > < D i s p l a y N a m e > A v g   A t t e n d a n c e < / D i s p l a y N a m e > < V i s i b l e > F a l s e < / V i s i b l e > < / i t e m > < i t e m > < M e a s u r e N a m e > A t t e n d a n c e   m o r e   t h a n   a v e r a g e   a t t e n d a n c e < / M e a s u r e N a m e > < D i s p l a y N a m e > A t t e n d a n c e   m o r e   t h a n   a v e r a g e   a t t e n d a n c e < / D i s p l a y N a m e > < V i s i b l e > F a l s e < / V i s i b l e > < / i t e m > < / C a l c u l a t e d F i e l d s > < S A H o s t H a s h > 0 < / S A H o s t H a s h > < G e m i n i F i e l d L i s t V i s i b l e > T r u e < / G e m i n i F i e l d L i s t V i s i b l e > < / S e t t i n g 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 G r a d i n g 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 G r a d i n g 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 C o l u m n s \ E m a i l   A d d r e s s < / K e y > < / a : K e y > < a : V a l u e   i : t y p e = " T a b l e W i d g e t B a s e V i e w S t a t e " / > < / a : K e y V a l u e O f D i a g r a m O b j e c t K e y a n y T y p e z b w N T n L X > < a : K e y V a l u e O f D i a g r a m O b j e c t K e y a n y T y p e z b w N T n L X > < a : K e y > < K e y > C o l u m n s \ O r i e n t a t i o n T e s t S c o r e < / K e y > < / a : K e y > < a : V a l u e   i : t y p e = " T a b l e W i d g e t B a s e V i e w S t a t e " / > < / a : K e y V a l u e O f D i a g r a m O b j e c t K e y a n y T y p e z b w N T n L X > < a : K e y V a l u e O f D i a g r a m O b j e c t K e y a n y T y p e z b w N T n L X > < a : K e y > < K e y > C o l u m n s \ L i n k e d i n   P o s i t i o n < / K e y > < / a : K e y > < a : V a l u e   i : t y p e = " T a b l e W i d g e t B a s e V i e w S t a t e " / > < / a : K e y V a l u e O f D i a g r a m O b j e c t K e y a n y T y p e z b w N T n L X > < a : K e y V a l u e O f D i a g r a m O b j e c t K e y a n y T y p e z b w N T n L X > < a : K e y > < K e y > C o l u m n s \ G o o g l e   R e v i e w < / K e y > < / a : K e y > < a : V a l u e   i : t y p e = " T a b l e W i d g e t B a s e V i e w S t a t e " / > < / a : K e y V a l u e O f D i a g r a m O b j e c t K e y a n y T y p e z b w N T n L X > < a : K e y V a l u e O f D i a g r a m O b j e c t K e y a n y T y p e z b w N T n L X > < a : K e y > < K e y > C o l u m n s \ A t t e n d a n c e 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 C a l c u l a t i o n s 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 C a l c u l a t i o n s 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 F o r m R e s p o n s e s 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 F o r m R e s p o n s e s 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 C o l u m n s \ E m a i l   A d d r e s s < / K e y > < / a : K e y > < a : V a l u e   i : t y p e = " T a b l e W i d g e t B a s e V i e w S t a t e " / > < / a : K e y V a l u e O f D i a g r a m O b j e c t K e y a n y T y p e z b w N T n L X > < a : K e y V a l u e O f D i a g r a m O b j e c t K e y a n y T y p e z b w N T n L X > < a : K e y > < K e y > C o l u m n s \ O f f e r   S e n t < / K e y > < / a : K e y > < a : V a l u e   i : t y p e = " T a b l e W i d g e t B a s e V i e w S t a t e " / > < / a : K e y V a l u e O f D i a g r a m O b j e c t K e y a n y T y p e z b w N T n L X > < a : K e y V a l u e O f D i a g r a m O b j e c t K e y a n y T y p e z b w N T n L X > < a : K e y > < K e y > C o l u m n s \ M o b i l e   N o < / K e y > < / a : K e y > < a : V a l u e   i : t y p e = " T a b l e W i d g e t B a s e V i e w S t a t e " / > < / a : K e y V a l u e O f D i a g r a m O b j e c t K e y a n y T y p e z b w N T n L X > < a : K e y V a l u e O f D i a g r a m O b j e c t K e y a n y T y p e z b w N T n L X > < a : K e y > < K e y > C o l u m n s \ S c r a p e d   C o l l e g e   N a m e s < / K e y > < / a : K e y > < a : V a l u e   i : t y p e = " T a b l e W i d g e t B a s e V i e w S t a t e " / > < / a : K e y V a l u e O f D i a g r a m O b j e c t K e y a n y T y p e z b w N T n L X > < a : K e y V a l u e O f D i a g r a m O b j e c t K e y a n y T y p e z b w N T n L X > < a : K e y > < K e y > C o l u m n s \ C u r r e n t   C i t y < / K e y > < / a : K e y > < a : V a l u e   i : t y p e = " T a b l e W i d g e t B a s e V i e w S t a t e " / > < / a : K e y V a l u e O f D i a g r a m O b j e c t K e y a n y T y p e z b w N T n L X > < a : K e y V a l u e O f D i a g r a m O b j e c t K e y a n y T y p e z b w N T n L X > < a : K e y > < K e y > C o l u m n s \ Y e a r   o f   g r a d u a t i o n   c o m p l e t i o n < / K e y > < / a : K e y > < a : V a l u e   i : t y p e = " T a b l e W i d g e t B a s e V i e w S t a t e " / > < / a : K e y V a l u e O f D i a g r a m O b j e c t K e y a n y T y p e z b w N T n L X > < a : K e y V a l u e O f D i a g r a m O b j e c t K e y a n y T y p e z b w N T n L X > < a : K e y > < K e y > C o l u m n s \ D e g r e e < / K e y > < / a : K e y > < a : V a l u e   i : t y p e = " T a b l e W i d g e t B a s e V i e w S t a t e " / > < / a : K e y V a l u e O f D i a g r a m O b j e c t K e y a n y T y p e z b w N T n L X > < a : K e y V a l u e O f D i a g r a m O b j e c t K e y a n y T y p e z b w N T n L X > < a : K e y > < K e y > C o l u m n s \ C u r r e n t   C T C < / K e y > < / a : K e y > < a : V a l u e   i : t y p e = " T a b l e W i d g e t B a s e V i e w S t a t e " / > < / a : K e y V a l u e O f D i a g r a m O b j e c t K e y a n y T y p e z b w N T n L X > < a : K e y V a l u e O f D i a g r a m O b j e c t K e y a n y T y p e z b w N T n L X > < a : K e y > < K e y > C o l u m n s \ C a r e e r O p t i o n < / K e y > < / a : K e y > < a : V a l u e   i : t y p e = " T a b l e W i d g e t B a s e V i e w S t a t e " / > < / a : K e y V a l u e O f D i a g r a m O b j e c t K e y a n y T y p e z b w N T n L X > < a : K e y V a l u e O f D i a g r a m O b j e c t K e y a n y T y p e z b w N T n L X > < a : K e y > < K e y > C o l u m n s \ A s p i r a t i o n s < / K e y > < / a : K e y > < a : V a l u e   i : t y p e = " T a b l e W i d g e t B a s e V i e w S t a t e " / > < / a : K e y V a l u e O f D i a g r a m O b j e c t K e y a n y T y p e z b w N T n L X > < a : K e y V a l u e O f D i a g r a m O b j e c t K e y a n y T y p e z b w N T n L X > < a : K e y > < K e y > C o l u m n s \ A l r e a d y   P l a c e d   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d 8 6 9 5 5 f 9 - 4 e c d - 4 8 3 d - b 3 3 6 - 1 8 7 1 3 8 0 c 0 3 f 2 " > < C u s t o m C o n t e n t > < ! [ C D A T A [ < ? x m l   v e r s i o n = " 1 . 0 "   e n c o d i n g = " u t f - 1 6 " ? > < S e t t i n g s > < C a l c u l a t e d F i e l d s > < i t e m > < M e a s u r e N a m e > A v e r a g e   a t t e n d a n c e < / M e a s u r e N a m e > < D i s p l a y N a m e > A v e r a g e   a t t e n d a n c e < / D i s p l a y N a m e > < V i s i b l e > F a l s e < / V i s i b l e > < / i t e m > < i t e m > < M e a s u r e N a m e > A v g   A t t e n d a n c e < / M e a s u r e N a m e > < D i s p l a y N a m e > A v g   A t t e n d a n c e < / D i s p l a y N a m e > < V i s i b l e > T r u e < / V i s i b l e > < / i t e m > < i t e m > < M e a s u r e N a m e > M o r e   t h a n   a v g   a t t e n d a c e < / M e a s u r e N a m e > < D i s p l a y N a m e > M o r e   t h a n   a v g   a t t e n d a c e < / D i s p l a y N a m e > < V i s i b l e > T r u e < / V i s i b l e > < / i t e m > < / C a l c u l a t e d F i e l d s > < S A H o s t H a s h > 0 < / S A H o s t H a s h > < G e m i n i F i e l d L i s t V i s i b l e > T r u e < / G e m i n i F i e l d L i s t V i s i b l e > < / S e t t i n g s > ] ] > < / C u s t o m C o n t e n t > < / G e m i n i > 
</file>

<file path=customXml/item8.xml>��< ? x m l   v e r s i o n = " 1 . 0 "   e n c o d i n g = " U T F - 1 6 " ? > < G e m i n i   x m l n s = " h t t p : / / g e m i n i / p i v o t c u s t o m i z a t i o n / 2 9 b e 9 7 8 4 - d 1 2 e - 4 3 a 1 - a 7 b 3 - 2 6 4 8 a b d 4 7 8 b 5 " > < C u s t o m C o n t e n t > < ! [ C D A T A [ < ? x m l   v e r s i o n = " 1 . 0 "   e n c o d i n g = " u t f - 1 6 " ? > < S e t t i n g s > < C a l c u l a t e d F i e l d s > < i t e m > < M e a s u r e N a m e > A v g   A t t e n d a n c e < / M e a s u r e N a m e > < D i s p l a y N a m e > A v g   A t t e n d a n c e < / D i s p l a y N a m e > < V i s i b l e > F a l s e < / V i s i b l e > < / i t e m > < i t e m > < M e a s u r e N a m e > A t t e n d a n c e   m o r e   t h a n   a v e r a g e   a t t e n d a n c e < / M e a s u r e N a m e > < D i s p l a y N a m e > A t t e n d a n c e   m o r e   t h a n   a v e r a g e   a t t e n d a n c e < / D i s p l a y N a m e > < V i s i b l e > F a l s e < / V i s i b l e > < / i t e m > < / C a l c u l a t e d F i e l d s > < S A H o s t H a s h > 0 < / S A H o s t H a s h > < G e m i n i F i e l d L i s t V i s i b l e > T r u e < / G e m i n i F i e l d L i s t V i s i b l e > < / S e t t i n g 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6E4702C4-35F5-4DB4-B99D-0E8186B6E826}">
  <ds:schemaRefs/>
</ds:datastoreItem>
</file>

<file path=customXml/itemProps10.xml><?xml version="1.0" encoding="utf-8"?>
<ds:datastoreItem xmlns:ds="http://schemas.openxmlformats.org/officeDocument/2006/customXml" ds:itemID="{F2D1B50E-0217-4C6A-8936-C4B2394E9BBD}">
  <ds:schemaRefs/>
</ds:datastoreItem>
</file>

<file path=customXml/itemProps11.xml><?xml version="1.0" encoding="utf-8"?>
<ds:datastoreItem xmlns:ds="http://schemas.openxmlformats.org/officeDocument/2006/customXml" ds:itemID="{2A941B6F-0BC6-44DD-AB97-1BB55A2967FF}">
  <ds:schemaRefs/>
</ds:datastoreItem>
</file>

<file path=customXml/itemProps12.xml><?xml version="1.0" encoding="utf-8"?>
<ds:datastoreItem xmlns:ds="http://schemas.openxmlformats.org/officeDocument/2006/customXml" ds:itemID="{A690EC23-70DB-4613-9F5C-04E6FB99A543}">
  <ds:schemaRefs/>
</ds:datastoreItem>
</file>

<file path=customXml/itemProps13.xml><?xml version="1.0" encoding="utf-8"?>
<ds:datastoreItem xmlns:ds="http://schemas.openxmlformats.org/officeDocument/2006/customXml" ds:itemID="{45A6A01D-65D5-4328-ACB8-2B2E7D42DC4E}">
  <ds:schemaRefs/>
</ds:datastoreItem>
</file>

<file path=customXml/itemProps14.xml><?xml version="1.0" encoding="utf-8"?>
<ds:datastoreItem xmlns:ds="http://schemas.openxmlformats.org/officeDocument/2006/customXml" ds:itemID="{5C9876A8-2B8B-429A-8DB9-9A59F8FCBC34}">
  <ds:schemaRefs/>
</ds:datastoreItem>
</file>

<file path=customXml/itemProps15.xml><?xml version="1.0" encoding="utf-8"?>
<ds:datastoreItem xmlns:ds="http://schemas.openxmlformats.org/officeDocument/2006/customXml" ds:itemID="{9C18F3F3-0F60-40DA-BC42-808062395CB6}">
  <ds:schemaRefs/>
</ds:datastoreItem>
</file>

<file path=customXml/itemProps16.xml><?xml version="1.0" encoding="utf-8"?>
<ds:datastoreItem xmlns:ds="http://schemas.openxmlformats.org/officeDocument/2006/customXml" ds:itemID="{80315D0B-54EF-46FA-A484-F4D35B1836D1}">
  <ds:schemaRefs/>
</ds:datastoreItem>
</file>

<file path=customXml/itemProps17.xml><?xml version="1.0" encoding="utf-8"?>
<ds:datastoreItem xmlns:ds="http://schemas.openxmlformats.org/officeDocument/2006/customXml" ds:itemID="{016A9B08-EDEF-4DF2-A9D9-556C29A701E8}">
  <ds:schemaRefs/>
</ds:datastoreItem>
</file>

<file path=customXml/itemProps18.xml><?xml version="1.0" encoding="utf-8"?>
<ds:datastoreItem xmlns:ds="http://schemas.openxmlformats.org/officeDocument/2006/customXml" ds:itemID="{93271C8B-B1CF-4BAF-A66F-F66970051A45}">
  <ds:schemaRefs/>
</ds:datastoreItem>
</file>

<file path=customXml/itemProps19.xml><?xml version="1.0" encoding="utf-8"?>
<ds:datastoreItem xmlns:ds="http://schemas.openxmlformats.org/officeDocument/2006/customXml" ds:itemID="{5EFDB3BB-F7AE-4964-933C-1C0375751CF1}">
  <ds:schemaRefs/>
</ds:datastoreItem>
</file>

<file path=customXml/itemProps2.xml><?xml version="1.0" encoding="utf-8"?>
<ds:datastoreItem xmlns:ds="http://schemas.openxmlformats.org/officeDocument/2006/customXml" ds:itemID="{FDAA50FC-6FC5-4E72-BE87-F1F1BFF47CF1}">
  <ds:schemaRefs/>
</ds:datastoreItem>
</file>

<file path=customXml/itemProps20.xml><?xml version="1.0" encoding="utf-8"?>
<ds:datastoreItem xmlns:ds="http://schemas.openxmlformats.org/officeDocument/2006/customXml" ds:itemID="{8C9D02F5-53F7-4E92-BF62-EC89813EFB56}">
  <ds:schemaRefs/>
</ds:datastoreItem>
</file>

<file path=customXml/itemProps21.xml><?xml version="1.0" encoding="utf-8"?>
<ds:datastoreItem xmlns:ds="http://schemas.openxmlformats.org/officeDocument/2006/customXml" ds:itemID="{3DF96A17-64B9-4D67-805E-1EBC70DCEC77}">
  <ds:schemaRefs/>
</ds:datastoreItem>
</file>

<file path=customXml/itemProps22.xml><?xml version="1.0" encoding="utf-8"?>
<ds:datastoreItem xmlns:ds="http://schemas.openxmlformats.org/officeDocument/2006/customXml" ds:itemID="{591EBAFF-73F1-4C12-8043-B851EA3AE5E1}">
  <ds:schemaRefs/>
</ds:datastoreItem>
</file>

<file path=customXml/itemProps23.xml><?xml version="1.0" encoding="utf-8"?>
<ds:datastoreItem xmlns:ds="http://schemas.openxmlformats.org/officeDocument/2006/customXml" ds:itemID="{96854076-F6A8-48F3-89BA-A8FFDBCBF939}">
  <ds:schemaRefs/>
</ds:datastoreItem>
</file>

<file path=customXml/itemProps24.xml><?xml version="1.0" encoding="utf-8"?>
<ds:datastoreItem xmlns:ds="http://schemas.openxmlformats.org/officeDocument/2006/customXml" ds:itemID="{70F9CC25-3410-4028-B7C5-D73651E52544}">
  <ds:schemaRefs/>
</ds:datastoreItem>
</file>

<file path=customXml/itemProps25.xml><?xml version="1.0" encoding="utf-8"?>
<ds:datastoreItem xmlns:ds="http://schemas.openxmlformats.org/officeDocument/2006/customXml" ds:itemID="{7B888E5D-8F0D-43FB-A364-57F61D4C8753}">
  <ds:schemaRefs/>
</ds:datastoreItem>
</file>

<file path=customXml/itemProps26.xml><?xml version="1.0" encoding="utf-8"?>
<ds:datastoreItem xmlns:ds="http://schemas.openxmlformats.org/officeDocument/2006/customXml" ds:itemID="{863838A1-5C9B-4D8B-B121-04EE6B273712}">
  <ds:schemaRefs/>
</ds:datastoreItem>
</file>

<file path=customXml/itemProps27.xml><?xml version="1.0" encoding="utf-8"?>
<ds:datastoreItem xmlns:ds="http://schemas.openxmlformats.org/officeDocument/2006/customXml" ds:itemID="{CEA84F86-4C8D-45A2-BCB0-9DB259099785}">
  <ds:schemaRefs/>
</ds:datastoreItem>
</file>

<file path=customXml/itemProps28.xml><?xml version="1.0" encoding="utf-8"?>
<ds:datastoreItem xmlns:ds="http://schemas.openxmlformats.org/officeDocument/2006/customXml" ds:itemID="{F747C445-C9AE-4710-B218-5F9F97291E69}">
  <ds:schemaRefs/>
</ds:datastoreItem>
</file>

<file path=customXml/itemProps29.xml><?xml version="1.0" encoding="utf-8"?>
<ds:datastoreItem xmlns:ds="http://schemas.openxmlformats.org/officeDocument/2006/customXml" ds:itemID="{05708332-A3E3-469D-A2A7-51A00B4689BE}">
  <ds:schemaRefs/>
</ds:datastoreItem>
</file>

<file path=customXml/itemProps3.xml><?xml version="1.0" encoding="utf-8"?>
<ds:datastoreItem xmlns:ds="http://schemas.openxmlformats.org/officeDocument/2006/customXml" ds:itemID="{CF0AD997-1DBA-4823-A4A4-A29D2E678435}">
  <ds:schemaRefs/>
</ds:datastoreItem>
</file>

<file path=customXml/itemProps30.xml><?xml version="1.0" encoding="utf-8"?>
<ds:datastoreItem xmlns:ds="http://schemas.openxmlformats.org/officeDocument/2006/customXml" ds:itemID="{448711EF-4D77-4A46-BAFF-DD7287EA4103}">
  <ds:schemaRefs/>
</ds:datastoreItem>
</file>

<file path=customXml/itemProps31.xml><?xml version="1.0" encoding="utf-8"?>
<ds:datastoreItem xmlns:ds="http://schemas.openxmlformats.org/officeDocument/2006/customXml" ds:itemID="{EF325536-174F-48B5-AAFA-6DEACF3CBA28}">
  <ds:schemaRefs/>
</ds:datastoreItem>
</file>

<file path=customXml/itemProps32.xml><?xml version="1.0" encoding="utf-8"?>
<ds:datastoreItem xmlns:ds="http://schemas.openxmlformats.org/officeDocument/2006/customXml" ds:itemID="{E488CA0E-DE69-424D-9D1C-ECE92858403C}">
  <ds:schemaRefs/>
</ds:datastoreItem>
</file>

<file path=customXml/itemProps33.xml><?xml version="1.0" encoding="utf-8"?>
<ds:datastoreItem xmlns:ds="http://schemas.openxmlformats.org/officeDocument/2006/customXml" ds:itemID="{1C8B1FAD-90E9-425A-A3FE-5FF9551AD923}">
  <ds:schemaRefs/>
</ds:datastoreItem>
</file>

<file path=customXml/itemProps34.xml><?xml version="1.0" encoding="utf-8"?>
<ds:datastoreItem xmlns:ds="http://schemas.openxmlformats.org/officeDocument/2006/customXml" ds:itemID="{2ABE3DA9-2DB0-4AC9-B836-1E9A910B6C3B}">
  <ds:schemaRefs/>
</ds:datastoreItem>
</file>

<file path=customXml/itemProps35.xml><?xml version="1.0" encoding="utf-8"?>
<ds:datastoreItem xmlns:ds="http://schemas.openxmlformats.org/officeDocument/2006/customXml" ds:itemID="{E2D3A6CF-2C6F-421A-AD32-18664C7A2585}">
  <ds:schemaRefs/>
</ds:datastoreItem>
</file>

<file path=customXml/itemProps4.xml><?xml version="1.0" encoding="utf-8"?>
<ds:datastoreItem xmlns:ds="http://schemas.openxmlformats.org/officeDocument/2006/customXml" ds:itemID="{8E56306B-4248-4DE3-BA9E-5669016DEEA1}">
  <ds:schemaRefs>
    <ds:schemaRef ds:uri="http://schemas.microsoft.com/DataMashup"/>
  </ds:schemaRefs>
</ds:datastoreItem>
</file>

<file path=customXml/itemProps5.xml><?xml version="1.0" encoding="utf-8"?>
<ds:datastoreItem xmlns:ds="http://schemas.openxmlformats.org/officeDocument/2006/customXml" ds:itemID="{FAA8BF18-E653-4C18-9C5F-FDE462F54048}">
  <ds:schemaRefs/>
</ds:datastoreItem>
</file>

<file path=customXml/itemProps6.xml><?xml version="1.0" encoding="utf-8"?>
<ds:datastoreItem xmlns:ds="http://schemas.openxmlformats.org/officeDocument/2006/customXml" ds:itemID="{5B4D3068-0E6B-48CF-A39D-F411B2431D8F}">
  <ds:schemaRefs/>
</ds:datastoreItem>
</file>

<file path=customXml/itemProps7.xml><?xml version="1.0" encoding="utf-8"?>
<ds:datastoreItem xmlns:ds="http://schemas.openxmlformats.org/officeDocument/2006/customXml" ds:itemID="{9AA2AA2E-FABE-4D86-B472-ED622763BA4D}">
  <ds:schemaRefs/>
</ds:datastoreItem>
</file>

<file path=customXml/itemProps8.xml><?xml version="1.0" encoding="utf-8"?>
<ds:datastoreItem xmlns:ds="http://schemas.openxmlformats.org/officeDocument/2006/customXml" ds:itemID="{A27112A6-2E63-4E44-8E89-035016FD51EB}">
  <ds:schemaRefs/>
</ds:datastoreItem>
</file>

<file path=customXml/itemProps9.xml><?xml version="1.0" encoding="utf-8"?>
<ds:datastoreItem xmlns:ds="http://schemas.openxmlformats.org/officeDocument/2006/customXml" ds:itemID="{C2C97578-9B27-4501-8F86-46A1FA3E7D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Amisha Nagiya</dc:creator>
  <cp:lastModifiedBy>Amisha Nagiya</cp:lastModifiedBy>
  <dcterms:created xsi:type="dcterms:W3CDTF">2024-04-30T13:46:09Z</dcterms:created>
  <dcterms:modified xsi:type="dcterms:W3CDTF">2024-06-20T18:41:27Z</dcterms:modified>
</cp:coreProperties>
</file>