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B009F1FA-D855-4566-9C47-09D9FDB3FC57}" xr6:coauthVersionLast="37" xr6:coauthVersionMax="37" xr10:uidLastSave="{00000000-0000-0000-0000-000000000000}"/>
  <bookViews>
    <workbookView xWindow="0" yWindow="0" windowWidth="20490" windowHeight="7545" xr2:uid="{3997C4B5-3BF2-4573-B68B-A0B63218118C}"/>
  </bookViews>
  <sheets>
    <sheet name="Dashboard" sheetId="17" r:id="rId1"/>
    <sheet name="Job" sheetId="4" r:id="rId2"/>
    <sheet name="job_sectors" sheetId="9" r:id="rId3"/>
    <sheet name="company_all_details" sheetId="20" r:id="rId4"/>
    <sheet name="company" sheetId="5" r:id="rId5"/>
    <sheet name="Details" sheetId="1" r:id="rId6"/>
    <sheet name="Details_kpi" sheetId="29" r:id="rId7"/>
    <sheet name="Details_skills" sheetId="28" r:id="rId8"/>
    <sheet name="kpi_com_details_1" sheetId="23" r:id="rId9"/>
    <sheet name="kpi_com_details_2" sheetId="24" r:id="rId10"/>
    <sheet name="kpi_com_details_3" sheetId="25" r:id="rId11"/>
    <sheet name="kpi_company_details_5" sheetId="27" r:id="rId12"/>
    <sheet name="kpi_com_details_4" sheetId="26" r:id="rId13"/>
  </sheets>
  <definedNames>
    <definedName name="_xlnm._FilterDatabase" localSheetId="1" hidden="1">Job!$A$1:$B$341</definedName>
    <definedName name="_xlcn.WorksheetConnection_jobvaccanciesdashboard.xlsxMerge171" hidden="1">Merge17[]</definedName>
    <definedName name="_xlcn.WorksheetConnection_Sheet1T6U241" hidden="1">Details_skills!$T$6:$U$24</definedName>
    <definedName name="company_det">company__2[#All]</definedName>
    <definedName name="ExternalData_3" localSheetId="4" hidden="1">company!$A$1:$C$193</definedName>
    <definedName name="ExternalData_3" localSheetId="3" hidden="1">company_all_details!$A$1:$I$341</definedName>
    <definedName name="ExternalData_3" localSheetId="5" hidden="1">Details!$B$1:$C$341</definedName>
    <definedName name="ExternalData_3" localSheetId="7" hidden="1">Details_skills!$A$1:$B$341</definedName>
    <definedName name="ExternalData_3" localSheetId="1" hidden="1">Job!$C$1:$D$341</definedName>
    <definedName name="ExternalData_4" localSheetId="2" hidden="1">job_sectors!$A$1:$E$341</definedName>
    <definedName name="skills">Merge153[[skills]:[Column16]]</definedName>
    <definedName name="Slicer_location">#N/A</definedName>
    <definedName name="Slicer_Sectors">#N/A</definedName>
  </definedNames>
  <calcPr calcId="179021"/>
  <pivotCaches>
    <pivotCache cacheId="62" r:id="rId14"/>
    <pivotCache cacheId="63" r:id="rId15"/>
    <pivotCache cacheId="64" r:id="rId16"/>
    <pivotCache cacheId="65" r:id="rId17"/>
    <pivotCache cacheId="66" r:id="rId18"/>
    <pivotCache cacheId="75" r:id="rId19"/>
    <pivotCache cacheId="93" r:id="rId20"/>
  </pivotCaches>
  <extLst>
    <ext xmlns:x14="http://schemas.microsoft.com/office/spreadsheetml/2009/9/main" uri="{876F7934-8845-4945-9796-88D515C7AA90}">
      <x14:pivotCaches>
        <pivotCache cacheId="6"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rge17" name="Merge17" connection="WorksheetConnection_job vaccancies dashboard.xlsx!Merge17"/>
          <x15:modelTable id="Range" name="Range" connection="WorksheetConnection_Sheet1!$T$6:$U$24"/>
        </x15:modelTables>
      </x15:dataModel>
    </ext>
  </extLst>
</workbook>
</file>

<file path=xl/calcChain.xml><?xml version="1.0" encoding="utf-8"?>
<calcChain xmlns="http://schemas.openxmlformats.org/spreadsheetml/2006/main">
  <c r="U24" i="28" l="1"/>
  <c r="U23" i="28"/>
  <c r="U22" i="28"/>
  <c r="U21" i="28"/>
  <c r="U20" i="28"/>
  <c r="U19" i="28"/>
  <c r="U18" i="28"/>
  <c r="U17" i="28"/>
  <c r="U16" i="28"/>
  <c r="U15" i="28"/>
  <c r="U14" i="28"/>
  <c r="U13" i="28"/>
  <c r="U12" i="28"/>
  <c r="U11" i="28"/>
  <c r="U10" i="28"/>
  <c r="U9" i="28"/>
  <c r="U8" i="28"/>
  <c r="D5" i="26" l="1"/>
  <c r="D6" i="26"/>
  <c r="D7" i="26"/>
  <c r="D8" i="26"/>
  <c r="D9" i="26"/>
  <c r="D10" i="26"/>
  <c r="D11" i="26"/>
  <c r="D12" i="26"/>
  <c r="D13" i="26"/>
  <c r="D14" i="26"/>
  <c r="D15" i="26"/>
  <c r="D16" i="26"/>
  <c r="D17" i="26"/>
  <c r="D18" i="26"/>
  <c r="D4" i="26"/>
  <c r="D4" i="23"/>
  <c r="D5" i="24"/>
  <c r="D5" i="23"/>
  <c r="D6" i="23"/>
  <c r="D7" i="23"/>
  <c r="D8" i="23"/>
  <c r="D9" i="23"/>
  <c r="E16" i="26"/>
  <c r="E12" i="26"/>
  <c r="E8" i="26"/>
  <c r="E4" i="26"/>
  <c r="E4" i="24"/>
  <c r="E9" i="26"/>
  <c r="E15" i="26"/>
  <c r="E11" i="26"/>
  <c r="E7" i="26"/>
  <c r="E5" i="24"/>
  <c r="E17" i="26"/>
  <c r="E5" i="26"/>
  <c r="E18" i="26"/>
  <c r="E14" i="26"/>
  <c r="E10" i="26"/>
  <c r="E6" i="26"/>
  <c r="E13"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E67CC5-71CE-4106-88CC-9BDE95D05AFA}" keepAlive="1" name="Query - company" description="Connection to the 'company' query in the workbook." type="5" refreshedVersion="6" background="1" saveData="1">
    <dbPr connection="Provider=Microsoft.Mashup.OleDb.1;Data Source=$Workbook$;Location=company;Extended Properties=&quot;&quot;" command="SELECT * FROM [company]"/>
  </connection>
  <connection id="2" xr16:uid="{10B0490E-5D29-4F72-BE2F-7B384E512180}" keepAlive="1" name="Query - company (2)" description="Connection to the 'company (2)' query in the workbook." type="5" refreshedVersion="6" background="1" saveData="1">
    <dbPr connection="Provider=Microsoft.Mashup.OleDb.1;Data Source=$Workbook$;Location=company (2);Extended Properties=&quot;&quot;" command="SELECT * FROM [company (2)]"/>
  </connection>
  <connection id="3" xr16:uid="{F7185789-BF4A-46B3-A38E-B895718E4B79}" keepAlive="1" name="Query - company (3)" description="Connection to the 'company (3)' query in the workbook." type="5" refreshedVersion="0" background="1">
    <dbPr connection="Provider=Microsoft.Mashup.OleDb.1;Data Source=$Workbook$;Location=&quot;company (3)&quot;;Extended Properties=&quot;&quot;" command="SELECT * FROM [company (3)]"/>
  </connection>
  <connection id="4" xr16:uid="{DC8E1843-F7D0-4D0D-B672-531F82794101}" keepAlive="1" name="Query - Data" description="Connection to the 'Data' query in the workbook." type="5" refreshedVersion="6" background="1">
    <dbPr connection="Provider=Microsoft.Mashup.OleDb.1;Data Source=$Workbook$;Location=Data;Extended Properties=&quot;&quot;" command="SELECT * FROM [Data]"/>
  </connection>
  <connection id="5" xr16:uid="{269DA3CA-46A0-461D-8A64-FA02684E49F1}" keepAlive="1" name="Query - desi_sectors" description="Connection to the 'desi_sectors' query in the workbook." type="5" refreshedVersion="0" background="1">
    <dbPr connection="Provider=Microsoft.Mashup.OleDb.1;Data Source=$Workbook$;Location=desi_sectors;Extended Properties=&quot;&quot;" command="SELECT * FROM [desi_sectors]"/>
  </connection>
  <connection id="6" xr16:uid="{0245919E-386C-4D89-873A-65CAEB31C714}" keepAlive="1" name="Query - jobs" description="Connection to the 'jobs' query in the workbook." type="5" refreshedVersion="0" background="1">
    <dbPr connection="Provider=Microsoft.Mashup.OleDb.1;Data Source=$Workbook$;Location=jobs;Extended Properties=&quot;&quot;" command="SELECT * FROM [jobs]"/>
  </connection>
  <connection id="7" xr16:uid="{6D27F34D-2457-4700-A4A8-5253C3F8153D}" keepAlive="1" name="Query - jobs_sector" description="Connection to the 'jobs_sector' query in the workbook." type="5" refreshedVersion="0" background="1">
    <dbPr connection="Provider=Microsoft.Mashup.OleDb.1;Data Source=$Workbook$;Location=jobs_sector;Extended Properties=&quot;&quot;" command="SELECT * FROM [jobs_sector]"/>
  </connection>
  <connection id="8" xr16:uid="{726F09E5-717F-4E52-8E4E-C9690AAFA3EB}" keepAlive="1" name="Query - Merge1" description="Connection to the 'Merge1' query in the workbook." type="5" refreshedVersion="6" background="1" saveData="1">
    <dbPr connection="Provider=Microsoft.Mashup.OleDb.1;Data Source=$Workbook$;Location=Merge1;Extended Properties=&quot;&quot;" command="SELECT * FROM [Merge1]"/>
  </connection>
  <connection id="9" xr16:uid="{5D58469C-2879-44FA-88DA-8881806412D8}" keepAlive="1" name="Query - Merge1 (2)" description="Connection to the 'Merge1 (2)' query in the workbook." type="5" refreshedVersion="6" background="1" saveData="1">
    <dbPr connection="Provider=Microsoft.Mashup.OleDb.1;Data Source=$Workbook$;Location=&quot;Merge1 (2)&quot;;Extended Properties=&quot;&quot;" command="SELECT * FROM [Merge1 (2)]"/>
  </connection>
  <connection id="10" xr16:uid="{AA4CC118-7DAD-4890-8728-2B83E9412A27}" keepAlive="1" name="Query - Merge1 (3)" description="Connection to the 'Merge1 (3)' query in the workbook." type="5" refreshedVersion="6" background="1" saveData="1">
    <dbPr connection="Provider=Microsoft.Mashup.OleDb.1;Data Source=$Workbook$;Location=&quot;Merge1 (3)&quot;;Extended Properties=&quot;&quot;" command="SELECT * FROM [Merge1 (3)]"/>
  </connection>
  <connection id="11" xr16:uid="{F705D229-6E9F-49B3-90E4-E511BCA19204}" keepAlive="1" name="Query - Merge1 (4)" description="Connection to the 'Merge1 (4)' query in the workbook." type="5" refreshedVersion="6" background="1" saveData="1">
    <dbPr connection="Provider=Microsoft.Mashup.OleDb.1;Data Source=$Workbook$;Location=&quot;Merge1 (4)&quot;;Extended Properties=&quot;&quot;" command="SELECT * FROM [Merge1 (4)]"/>
  </connection>
  <connection id="12" xr16:uid="{5325922E-91AE-4BE8-A824-0C526CB9F04C}" keepAlive="1" name="Query - Merge1 (5)" description="Connection to the 'Merge1 (5)' query in the workbook." type="5" refreshedVersion="6" background="1" saveData="1">
    <dbPr connection="Provider=Microsoft.Mashup.OleDb.1;Data Source=$Workbook$;Location=&quot;Merge1 (5)&quot;;Extended Properties=&quot;&quot;" command="SELECT * FROM [Merge1 (5)]"/>
  </connection>
  <connection id="13" xr16:uid="{116EC549-EADB-4788-8B23-BE52D08C09FB}" keepAlive="1" name="Query - Merge1 (6)" description="Connection to the 'Merge1 (6)' query in the workbook." type="5" refreshedVersion="6" background="1" saveData="1">
    <dbPr connection="Provider=Microsoft.Mashup.OleDb.1;Data Source=$Workbook$;Location=&quot;Merge1 (6)&quot;;Extended Properties=&quot;&quot;" command="SELECT * FROM [Merge1 (6)]"/>
  </connection>
  <connection id="14" xr16:uid="{9D8C2D79-FA28-46DC-A5F1-03226220A1C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5" xr16:uid="{A07B5CF7-A60C-4470-9A32-A6562ACE96D3}" name="WorksheetConnection_job vaccancies dashboard.xlsx!Merge17" type="102" refreshedVersion="6" minRefreshableVersion="5">
    <extLst>
      <ext xmlns:x15="http://schemas.microsoft.com/office/spreadsheetml/2010/11/main" uri="{DE250136-89BD-433C-8126-D09CA5730AF9}">
        <x15:connection id="Merge17" autoDelete="1">
          <x15:rangePr sourceName="_xlcn.WorksheetConnection_jobvaccanciesdashboard.xlsxMerge171"/>
        </x15:connection>
      </ext>
    </extLst>
  </connection>
  <connection id="16" xr16:uid="{2DA15184-0329-4739-8232-500745CABF4D}" name="WorksheetConnection_Sheet1!$T$6:$U$24" type="102" refreshedVersion="6" minRefreshableVersion="5">
    <extLst>
      <ext xmlns:x15="http://schemas.microsoft.com/office/spreadsheetml/2010/11/main" uri="{DE250136-89BD-433C-8126-D09CA5730AF9}">
        <x15:connection id="Range" autoDelete="1">
          <x15:rangePr sourceName="_xlcn.WorksheetConnection_Sheet1T6U241"/>
        </x15:connection>
      </ext>
    </extLst>
  </connection>
</connections>
</file>

<file path=xl/sharedStrings.xml><?xml version="1.0" encoding="utf-8"?>
<sst xmlns="http://schemas.openxmlformats.org/spreadsheetml/2006/main" count="6415" uniqueCount="1403">
  <si>
    <t>name</t>
  </si>
  <si>
    <t>estab_year</t>
  </si>
  <si>
    <t>location</t>
  </si>
  <si>
    <t>designation</t>
  </si>
  <si>
    <t>hr_name</t>
  </si>
  <si>
    <t>skills</t>
  </si>
  <si>
    <t>FalconX</t>
  </si>
  <si>
    <t>Bangalore</t>
  </si>
  <si>
    <t>Divya Kasula</t>
  </si>
  <si>
    <t>Chartered Accountant,IFRS,Legal Compliance,Statutory Audit,Transfer Pricing,US GAAP</t>
  </si>
  <si>
    <t>Chartered Accountant,Financial Reporting,Liquidity Management,SAS Regulatory</t>
  </si>
  <si>
    <t>goGlocal</t>
  </si>
  <si>
    <t>Mumbai</t>
  </si>
  <si>
    <t>Kreesha Shah</t>
  </si>
  <si>
    <t>Lead Generation,Sales</t>
  </si>
  <si>
    <t>IDfy</t>
  </si>
  <si>
    <t>Stuti Srivastava</t>
  </si>
  <si>
    <t>Business Development,Key Account Management,Lead Generation,Sales</t>
  </si>
  <si>
    <t>Indium Software</t>
  </si>
  <si>
    <t>Bangalore, Hyderabad</t>
  </si>
  <si>
    <t>Mohamed Aslam</t>
  </si>
  <si>
    <t>NumPy,Power BI,Python,R,SQL,Tableau,pandas</t>
  </si>
  <si>
    <t>Kaleidofin</t>
  </si>
  <si>
    <t>Bangalore, Chennai</t>
  </si>
  <si>
    <t>Natasha Jethanandani</t>
  </si>
  <si>
    <t>Algorithms,Azure Machine Learning,Big Data,Cloud Computing,Credit Management,Hadoop,Hive,Machine Learning,MapReduce,Pig,Python,SQL,Spark</t>
  </si>
  <si>
    <t>Amazon API Gateway,Azure API Management,C#,C++,JSON,Java,JavaScript,Open XML SDK,PHP,Payment Processing,Product Management,Python,SQL,VB.NET</t>
  </si>
  <si>
    <t>Kutumb</t>
  </si>
  <si>
    <t>Dimpy Mehra</t>
  </si>
  <si>
    <t>Corporate Sales,Direct Sales,Sales</t>
  </si>
  <si>
    <t>Lifesight</t>
  </si>
  <si>
    <t>Madhuparna Chakraborty</t>
  </si>
  <si>
    <t>International Sales,Lead Generation,Sales</t>
  </si>
  <si>
    <t>Vymo</t>
  </si>
  <si>
    <t>Shashank Shrivastava</t>
  </si>
  <si>
    <t>Customer Interaction,Customer Relationship,Customer Service,L1 Support,L2 Support,Stakeholder Management</t>
  </si>
  <si>
    <t>Axis Bank</t>
  </si>
  <si>
    <t>Bangalore, Mumbai</t>
  </si>
  <si>
    <t>Riddhi Thakkar</t>
  </si>
  <si>
    <t>Corporate Sales,Debt Market,Equity Advisory,Mutual Funds,NISM,Sales</t>
  </si>
  <si>
    <t>Amritsar, Chennai, Delhi</t>
  </si>
  <si>
    <t>Barkha Arora</t>
  </si>
  <si>
    <t>Business Development,Lead Generation,Sales</t>
  </si>
  <si>
    <t>Blu Smart</t>
  </si>
  <si>
    <t>Gurgaon</t>
  </si>
  <si>
    <t>Blu Smart - Business Development Manager $$ SPP</t>
  </si>
  <si>
    <t>Pinnacle Consultz</t>
  </si>
  <si>
    <t>Wealth Management,HNI,Business Development,Finance,Asset Management</t>
  </si>
  <si>
    <t>Business Development Manager</t>
  </si>
  <si>
    <t>Wealth Management,HNI,Asset Management,Business Development,Finance</t>
  </si>
  <si>
    <t>CRED</t>
  </si>
  <si>
    <t>Solution Engineer</t>
  </si>
  <si>
    <t>Nabanita Debnath</t>
  </si>
  <si>
    <t>Java,Python,SQL,L2 Support</t>
  </si>
  <si>
    <t>Harman Connected Services</t>
  </si>
  <si>
    <t>Pune</t>
  </si>
  <si>
    <t>Software Developer</t>
  </si>
  <si>
    <t>Sharayu Zadkar</t>
  </si>
  <si>
    <t>Embedded Systems,Embedded C++</t>
  </si>
  <si>
    <t>Hy-Vee</t>
  </si>
  <si>
    <t>Principal Software Engineer</t>
  </si>
  <si>
    <t>Payal Arora</t>
  </si>
  <si>
    <t>.NET,React.js,Docker,Kubernetes</t>
  </si>
  <si>
    <t>NxtWave</t>
  </si>
  <si>
    <t>Hyderabad</t>
  </si>
  <si>
    <t>Sai Pavani Yayi</t>
  </si>
  <si>
    <t>Campus Recruitment,IT Recruitment,Non IT Recruitment,Recruitment</t>
  </si>
  <si>
    <t>Persistent Systems</t>
  </si>
  <si>
    <t>Indore</t>
  </si>
  <si>
    <t>Data Analyst</t>
  </si>
  <si>
    <t>Aakanksha Mishra</t>
  </si>
  <si>
    <t>Data Analysis,Healthcare,SQL,Business Intelligence,Power BI</t>
  </si>
  <si>
    <t>Wishfin</t>
  </si>
  <si>
    <t>Noida</t>
  </si>
  <si>
    <t>Core PHP Developer</t>
  </si>
  <si>
    <t>Viswanadh Reddy</t>
  </si>
  <si>
    <t>PHP,MySQL,HTML,CSS,jQuery</t>
  </si>
  <si>
    <t>Blue Yonder</t>
  </si>
  <si>
    <t>Principal Architect</t>
  </si>
  <si>
    <t>Sahil Dua</t>
  </si>
  <si>
    <t>Architecture,Distributed Systems,Java,Python,Scala</t>
  </si>
  <si>
    <t>FedEx</t>
  </si>
  <si>
    <t>Full Stack Developer</t>
  </si>
  <si>
    <t>Java,Microservices,AWS,Spring</t>
  </si>
  <si>
    <t>Flash</t>
  </si>
  <si>
    <t>Priyanka Poonia</t>
  </si>
  <si>
    <t>SQL,Python,Tableau,Data Analysis,Business Intelligence</t>
  </si>
  <si>
    <t>Test Engineer</t>
  </si>
  <si>
    <t>HIL Testing,Python</t>
  </si>
  <si>
    <t>HDFC ERGO</t>
  </si>
  <si>
    <t>Frontend Developer</t>
  </si>
  <si>
    <t>Rajath Gv</t>
  </si>
  <si>
    <t>JavaScript,Next.js,React.js,AWS,CSS</t>
  </si>
  <si>
    <t>Data Analysit</t>
  </si>
  <si>
    <t>Data Analysis,Healthcare,SQL</t>
  </si>
  <si>
    <t>Tanvi Kamble</t>
  </si>
  <si>
    <t>Data Analysis,Healthcare,SQL,Business Analysis</t>
  </si>
  <si>
    <t>Data Analysis,Healthcare,SQL,Business Intelligence,Business Analysis</t>
  </si>
  <si>
    <t>Software Engineer</t>
  </si>
  <si>
    <t>Roshani Totwani</t>
  </si>
  <si>
    <t>.NET,React.js,ASP.NET,JavaScript,HTML</t>
  </si>
  <si>
    <t>The Famous</t>
  </si>
  <si>
    <t>Ahmedabad</t>
  </si>
  <si>
    <t>Business Development Executive</t>
  </si>
  <si>
    <t>Dhara Raval</t>
  </si>
  <si>
    <t>Lead Generation,Business Development,International Sales</t>
  </si>
  <si>
    <t>Bigyellowfish</t>
  </si>
  <si>
    <t>Backend Developer</t>
  </si>
  <si>
    <t>Ankita Sharma</t>
  </si>
  <si>
    <t>C#</t>
  </si>
  <si>
    <t>Bristol Myers Squibb</t>
  </si>
  <si>
    <t>Software Engineer II - API and AWS Senior Developer</t>
  </si>
  <si>
    <t>Suvidha Karkal</t>
  </si>
  <si>
    <t>Python,AWS,Amazon API Gateway,Amazon DynamoDB,Java</t>
  </si>
  <si>
    <t>Full Stack Developer II</t>
  </si>
  <si>
    <t>Java,Angular,Azure,AWS,Cloud Foundry</t>
  </si>
  <si>
    <t>Product Manager</t>
  </si>
  <si>
    <t>Product Lifecycle Management,Figma,Product Marketing,Data Analysis,Google Analytics</t>
  </si>
  <si>
    <t>LTIMindtree</t>
  </si>
  <si>
    <t>Snowflake Architect</t>
  </si>
  <si>
    <t>Bhaskar Anand</t>
  </si>
  <si>
    <t>Snowflake,Solution Architecture,SQL,Risk Management,Data Structures</t>
  </si>
  <si>
    <t>MUFG</t>
  </si>
  <si>
    <t>CISO / IT Risk Manager - AVP</t>
  </si>
  <si>
    <t>Information Security,Risk Management,Data Privacy,CISA,Architecture</t>
  </si>
  <si>
    <t>Nitara</t>
  </si>
  <si>
    <t>Dot .NET Backend Developer</t>
  </si>
  <si>
    <t>Yogini Bazaz</t>
  </si>
  <si>
    <t>.NET,Microservices,JavaScript,Angular</t>
  </si>
  <si>
    <t>Presto Infosolutions</t>
  </si>
  <si>
    <t>Delhi</t>
  </si>
  <si>
    <t>Technical Project Manager</t>
  </si>
  <si>
    <t>Ojaswi Goyal</t>
  </si>
  <si>
    <t>ITIL,PMP,Java,.NET,Service Delivery</t>
  </si>
  <si>
    <t>Stixis Technologies</t>
  </si>
  <si>
    <t>Golang Developer</t>
  </si>
  <si>
    <t>Monisha M</t>
  </si>
  <si>
    <t>Golang,Kafka,Microservices,Kubernetes,CI - CD</t>
  </si>
  <si>
    <t>Yiron Technologies</t>
  </si>
  <si>
    <t>Chandigarh</t>
  </si>
  <si>
    <t>Full Stack Developer &amp; Lead - Java</t>
  </si>
  <si>
    <t>Saba Ansari</t>
  </si>
  <si>
    <t>JavaScript,Spring,FrameMaker,HTML,CSS</t>
  </si>
  <si>
    <t>Amantya Technologies</t>
  </si>
  <si>
    <t>Data Engineer</t>
  </si>
  <si>
    <t>Manju Kumari</t>
  </si>
  <si>
    <t>Azure Data Factory,ETL,PySpark,Data Modelling,Data Warehousing</t>
  </si>
  <si>
    <t>Data Test Engineer</t>
  </si>
  <si>
    <t>Databricks</t>
  </si>
  <si>
    <t>Full Stack Developer - .NET</t>
  </si>
  <si>
    <t>C#,.NET,Azure,Angular,TypeScript</t>
  </si>
  <si>
    <t>C#,.NET,TypeScript,Azure,Angular</t>
  </si>
  <si>
    <t>Java Developer</t>
  </si>
  <si>
    <t>Java,Spring Boot,Data Structures</t>
  </si>
  <si>
    <t>Asentech</t>
  </si>
  <si>
    <t>Sitecore Developer</t>
  </si>
  <si>
    <t>.NET,Sitecore,ADO.NET,ASP.NET,JavaScript</t>
  </si>
  <si>
    <t>Cholamandalam MS General Insurance</t>
  </si>
  <si>
    <t>Chennai</t>
  </si>
  <si>
    <t>Engineering Lead - Mobile</t>
  </si>
  <si>
    <t>Ankita Nayak</t>
  </si>
  <si>
    <t>Java,React Native,Spring Boot,Android,iOS</t>
  </si>
  <si>
    <t>Fintellix Solutions</t>
  </si>
  <si>
    <t>QA Engineer</t>
  </si>
  <si>
    <t>Consult Bae</t>
  </si>
  <si>
    <t>Manual Testing,SQL,API Testing,JMeter,Quality Assurance</t>
  </si>
  <si>
    <t>Genpact</t>
  </si>
  <si>
    <t>IDQ / IPC Developer</t>
  </si>
  <si>
    <t>Arpita Dey</t>
  </si>
  <si>
    <t>IDQ,IPC,Customer Interaction,Informatica PowerCenter,Informatica</t>
  </si>
  <si>
    <t>Tao Digital Solutions</t>
  </si>
  <si>
    <t>Backend Developer - .NET</t>
  </si>
  <si>
    <t>Shivkumar Gurram</t>
  </si>
  <si>
    <t>.NET,AWS,Kafka,Kubernetes,Docker</t>
  </si>
  <si>
    <t>.NET Full Stack</t>
  </si>
  <si>
    <t>Deepika Kangokar</t>
  </si>
  <si>
    <t>.NET,Azure,Angular,SQL</t>
  </si>
  <si>
    <t>AND Academy</t>
  </si>
  <si>
    <t>Admission Counsellor</t>
  </si>
  <si>
    <t>Hiba Firoz</t>
  </si>
  <si>
    <t>Sales,Business Development,Direct Sales,Telecalling,Counselling</t>
  </si>
  <si>
    <t>Avis Budget Group</t>
  </si>
  <si>
    <t>Software Development Engineer</t>
  </si>
  <si>
    <t>Kalaivani K</t>
  </si>
  <si>
    <t>Java,AWS,Kafka,MySQL,Microservices</t>
  </si>
  <si>
    <t>Senior Backend Engineer</t>
  </si>
  <si>
    <t>Python,Django</t>
  </si>
  <si>
    <t>C++ Developer</t>
  </si>
  <si>
    <t>C++,AB Testing</t>
  </si>
  <si>
    <t>MyBillBook (FloBiz)</t>
  </si>
  <si>
    <t>Product Designer</t>
  </si>
  <si>
    <t>Hr</t>
  </si>
  <si>
    <t>Pegasystems</t>
  </si>
  <si>
    <t>Senior Application Architect</t>
  </si>
  <si>
    <t>Mihir Chaddarwala</t>
  </si>
  <si>
    <t>Golang,Java,Python,Spring</t>
  </si>
  <si>
    <t>Salesforce Developer - Lead</t>
  </si>
  <si>
    <t>Salesforce,Lightning,Apex</t>
  </si>
  <si>
    <t>slice</t>
  </si>
  <si>
    <t>Business Analyst (Credit Risk)</t>
  </si>
  <si>
    <t>Neetika Thakur</t>
  </si>
  <si>
    <t>Microsoft Excel,Python,R,SQL</t>
  </si>
  <si>
    <t>TLC Relationship Management</t>
  </si>
  <si>
    <t>Node.js Developer</t>
  </si>
  <si>
    <t>Arshi Malik</t>
  </si>
  <si>
    <t>Node.js,React.js,.NET,Serverless Framework,PHP</t>
  </si>
  <si>
    <t>Cohesity</t>
  </si>
  <si>
    <t>Senior Engineering Manager</t>
  </si>
  <si>
    <t>Bidyut Ganguly</t>
  </si>
  <si>
    <t>C++,Golang,Java,Scala</t>
  </si>
  <si>
    <t>Digit Insurance</t>
  </si>
  <si>
    <t>Senior Software Developer</t>
  </si>
  <si>
    <t>Gurleen Kaur Sudan</t>
  </si>
  <si>
    <t>Java,Data Structures,Spring,Algorithms,Microservices</t>
  </si>
  <si>
    <t>Inspire Brands</t>
  </si>
  <si>
    <t>HRIS Analyst</t>
  </si>
  <si>
    <t>Roopini Raghul</t>
  </si>
  <si>
    <t>HRIS,US Payroll,Workday,Compensation Management,Attendance Management</t>
  </si>
  <si>
    <t>Learning Shala</t>
  </si>
  <si>
    <t>HR Recruiter</t>
  </si>
  <si>
    <t>Ankita Singh</t>
  </si>
  <si>
    <t>Recruitment</t>
  </si>
  <si>
    <t>Leucine</t>
  </si>
  <si>
    <t>Webflow Designer</t>
  </si>
  <si>
    <t>Kartik Singh</t>
  </si>
  <si>
    <t>Figma,Zeplin,Webflow</t>
  </si>
  <si>
    <t>PhonePe</t>
  </si>
  <si>
    <t>Navi Mumbai</t>
  </si>
  <si>
    <t>Site Operations Engineer</t>
  </si>
  <si>
    <t>Esha Jain</t>
  </si>
  <si>
    <t>Linux</t>
  </si>
  <si>
    <t>PhysicsWallah</t>
  </si>
  <si>
    <t>Jodhpur</t>
  </si>
  <si>
    <t>Kajal Sharma</t>
  </si>
  <si>
    <t>Product Management,Wireframing,Microsoft Excel,SQL,Agile</t>
  </si>
  <si>
    <t>SatSure</t>
  </si>
  <si>
    <t>Senior KAM Enterprise Sales - Banking</t>
  </si>
  <si>
    <t>Rohit Gupta</t>
  </si>
  <si>
    <t>Key Account Management,Corporate Sales,Business Development,Loans,Corporate Strategy</t>
  </si>
  <si>
    <t>Scope Retail Systems</t>
  </si>
  <si>
    <t>UI Developer</t>
  </si>
  <si>
    <t>Preksha Trivedi</t>
  </si>
  <si>
    <t>JavaScript,CSS,HTML,React.js,Angular</t>
  </si>
  <si>
    <t>Tesco</t>
  </si>
  <si>
    <t>SDE 2</t>
  </si>
  <si>
    <t>Soumitra Jena</t>
  </si>
  <si>
    <t>Data Analysis,Hadoop,Hive,Pig,SQL,Spark</t>
  </si>
  <si>
    <t>React.js,JavaScript,HTML,CSS</t>
  </si>
  <si>
    <t>Flipkart</t>
  </si>
  <si>
    <t>Emily Mondal</t>
  </si>
  <si>
    <t>Python,Golang</t>
  </si>
  <si>
    <t>Horizon Broadband</t>
  </si>
  <si>
    <t>iOS Developer</t>
  </si>
  <si>
    <t>Pradeep Yadav</t>
  </si>
  <si>
    <t>Swift,SwiftUI,BIOS,Data Structures,InVision</t>
  </si>
  <si>
    <t>IndiaMART InterMESH</t>
  </si>
  <si>
    <t>Regional Manager</t>
  </si>
  <si>
    <t>Meenakshi Ladha</t>
  </si>
  <si>
    <t>Sales</t>
  </si>
  <si>
    <t>HRIS - Team Lead</t>
  </si>
  <si>
    <t>HRIS,Workday,Workday HCM,Human Capital Management</t>
  </si>
  <si>
    <t>Salesforce Developer</t>
  </si>
  <si>
    <t>Salesforce,Lightning Web Components,Apex</t>
  </si>
  <si>
    <t>Salesforce,Lightning Web Components</t>
  </si>
  <si>
    <t>Jaipur</t>
  </si>
  <si>
    <t>Scaler Academy</t>
  </si>
  <si>
    <t>Assistant Manager - Data Analytics</t>
  </si>
  <si>
    <t>Aaliya Baxamusa</t>
  </si>
  <si>
    <t>Microsoft Excel,Power BI,Python,SQL,Tableau</t>
  </si>
  <si>
    <t>Turtlemint</t>
  </si>
  <si>
    <t>Srishti Rai</t>
  </si>
  <si>
    <t>SQL,Tableau,Mixpanel,R,Microsoft Excel</t>
  </si>
  <si>
    <t>Acko</t>
  </si>
  <si>
    <t>Director - Product Design</t>
  </si>
  <si>
    <t>Diptiranjan Pradhan</t>
  </si>
  <si>
    <t>Information Security Engineer</t>
  </si>
  <si>
    <t>Application Security,Cloud Security,Information Security,Network Security</t>
  </si>
  <si>
    <t>Senior Product Designer</t>
  </si>
  <si>
    <t>Lead Software Development Engineer</t>
  </si>
  <si>
    <t>Raveendra Banoth</t>
  </si>
  <si>
    <t>Java,React.js,AWS,Spring Boot,PostgreSQL</t>
  </si>
  <si>
    <t>Bizongo</t>
  </si>
  <si>
    <t>Senior Data Scientist</t>
  </si>
  <si>
    <t>Alisha Mehta</t>
  </si>
  <si>
    <t>Computer Vision,Data Mining,Java,Machine Learning,NLP,Python</t>
  </si>
  <si>
    <t>CASHe</t>
  </si>
  <si>
    <t>Collection Analyst</t>
  </si>
  <si>
    <t>Aarthi P</t>
  </si>
  <si>
    <t>Data Analysis,SQL,Python,Tableau,Credit Risk Management</t>
  </si>
  <si>
    <t>Collection Analytics and Strategy</t>
  </si>
  <si>
    <t>Data Analysis,SQL,Python,Tableau</t>
  </si>
  <si>
    <t>Plivo</t>
  </si>
  <si>
    <t>Software Development Engineer in Test - 1</t>
  </si>
  <si>
    <t>Monica Murali</t>
  </si>
  <si>
    <t>Automation Testing,Manual Testing,Performance Testing,SDET,Cucumber,Java,JavaScript,JMeter,Python,Selenium</t>
  </si>
  <si>
    <t>Silicon Stack</t>
  </si>
  <si>
    <t>Cloud API Developer</t>
  </si>
  <si>
    <t>Swatee Paithankar</t>
  </si>
  <si>
    <t>Azure,.NET,C#,Cloud Computing,Docker</t>
  </si>
  <si>
    <t>Think360 Studio</t>
  </si>
  <si>
    <t>IT Business Development Manager</t>
  </si>
  <si>
    <t>Shivani Thakur</t>
  </si>
  <si>
    <t>Business Development,Sales</t>
  </si>
  <si>
    <t>Archiroots</t>
  </si>
  <si>
    <t>Customer Service Executive</t>
  </si>
  <si>
    <t>Zaid Khan</t>
  </si>
  <si>
    <t>Customer Service,Customer Relationship,Customer Interaction,Sales,Telecalling</t>
  </si>
  <si>
    <t>BYJU'S</t>
  </si>
  <si>
    <t>Technical Lead - MS Dynamics</t>
  </si>
  <si>
    <t>Varshini R</t>
  </si>
  <si>
    <t>Microsoft Dynamics,Microsoft Power Apps</t>
  </si>
  <si>
    <t>EY</t>
  </si>
  <si>
    <t>DATA Modeler</t>
  </si>
  <si>
    <t>Namrata Dutta</t>
  </si>
  <si>
    <t>Data Modelling,Azure Data Lake,Data Warehousing,erwin,Data Structures</t>
  </si>
  <si>
    <t>Release TRAIN Engineer</t>
  </si>
  <si>
    <t>Agile,Scrum,Release Management,Risk Management,Stakeholder Management</t>
  </si>
  <si>
    <t>IBM</t>
  </si>
  <si>
    <t>AWS Architect / Lead Engineer</t>
  </si>
  <si>
    <t>Nisha M</t>
  </si>
  <si>
    <t>AWS,Amazon Redshift,Python,PySpark,SQL</t>
  </si>
  <si>
    <t>Mobile Application Developer</t>
  </si>
  <si>
    <t>TypeScript,React Native,Android,Objective-C,iOS</t>
  </si>
  <si>
    <t>UniCourt India</t>
  </si>
  <si>
    <t>Mangalore</t>
  </si>
  <si>
    <t>Senior Python Developer</t>
  </si>
  <si>
    <t>Anuroop Kumar</t>
  </si>
  <si>
    <t>Python,Django,Flask</t>
  </si>
  <si>
    <t>Viacom18</t>
  </si>
  <si>
    <t>Ambe Diwakar</t>
  </si>
  <si>
    <t>iOS,IPTV,DRM,Objective-C,ARKit</t>
  </si>
  <si>
    <t>VMware</t>
  </si>
  <si>
    <t>Bangalore, Chennai, Pune</t>
  </si>
  <si>
    <t>Senior and Lead C++ Developer</t>
  </si>
  <si>
    <t>Amit Kumar</t>
  </si>
  <si>
    <t>C++</t>
  </si>
  <si>
    <t>Wayfair</t>
  </si>
  <si>
    <t>Staff Engineer, - Service Mesh</t>
  </si>
  <si>
    <t>Ashwin Emmanuel</t>
  </si>
  <si>
    <t>ServiceNow</t>
  </si>
  <si>
    <t>Allen Career Institute</t>
  </si>
  <si>
    <t>Engineering Manager</t>
  </si>
  <si>
    <t>Shridevi Gumaste</t>
  </si>
  <si>
    <t>Java,Python,Data Structures,Algorithms</t>
  </si>
  <si>
    <t>Hemamalini N</t>
  </si>
  <si>
    <t>Java,AWS,Angular,React.js,Kafka</t>
  </si>
  <si>
    <t>CreditVidya</t>
  </si>
  <si>
    <t>Senior HR Manager</t>
  </si>
  <si>
    <t>Swapnil Nautiyal</t>
  </si>
  <si>
    <t>Recruitment,Employee Engagement,Performance Management,HR Operations,HR Policies</t>
  </si>
  <si>
    <t>AWS LEAD Engineer</t>
  </si>
  <si>
    <t>AWS,Python,AWS Lambda,AWS Glue,Big Data</t>
  </si>
  <si>
    <t>Nykaa</t>
  </si>
  <si>
    <t>DevOps Engineer</t>
  </si>
  <si>
    <t>Surbhi Kumari</t>
  </si>
  <si>
    <t>DevOps,AWS,Kubernetes</t>
  </si>
  <si>
    <t>.NET Core React Developer</t>
  </si>
  <si>
    <t>.NET,React.js</t>
  </si>
  <si>
    <t>.NET - Lead</t>
  </si>
  <si>
    <t>.NET,ASP.NET,C#,WCF,MySQL</t>
  </si>
  <si>
    <t>Muskan Sonkhla</t>
  </si>
  <si>
    <t>Java,HTML,Angular,Spring,Hibernate</t>
  </si>
  <si>
    <t>Trivialworks Solutions</t>
  </si>
  <si>
    <t>Lucknow</t>
  </si>
  <si>
    <t>Somesh Parashar</t>
  </si>
  <si>
    <t>Node.js,Express.js</t>
  </si>
  <si>
    <t>Verbat Technologies</t>
  </si>
  <si>
    <t>Trivandrum</t>
  </si>
  <si>
    <t>Dotnet Developer</t>
  </si>
  <si>
    <t>Talent Acquisition Team</t>
  </si>
  <si>
    <t>ASP.NET,C#,JavaScript,jQuery</t>
  </si>
  <si>
    <t>Machine Learning Engineer</t>
  </si>
  <si>
    <t>Python,Machine Learning,Flask,Django</t>
  </si>
  <si>
    <t>Xamarin Developer</t>
  </si>
  <si>
    <t>Xamarin,Android,C#</t>
  </si>
  <si>
    <t>Corus Infotech</t>
  </si>
  <si>
    <t>Kochi</t>
  </si>
  <si>
    <t>Network Engineer - L2</t>
  </si>
  <si>
    <t>Anju Krishna</t>
  </si>
  <si>
    <t>CCNA,CCNP,Firewalls,Networking,Routing,Switching,BGP,Cisco Firewalls,Cisco Routers,Cisco Switches,EIGRP,HSRP,Juniper Firewall,Juniper Routers,Juniper Switches,MPLS,OSPF</t>
  </si>
  <si>
    <t>Senior Software Engineer</t>
  </si>
  <si>
    <t>Vaishali Chauhan</t>
  </si>
  <si>
    <t>Java,Spring Boot,Microservices</t>
  </si>
  <si>
    <t>Gemini</t>
  </si>
  <si>
    <t>Manager - DevOps</t>
  </si>
  <si>
    <t>Sameer Chaudhary</t>
  </si>
  <si>
    <t>DevOps,AWS,Azure,Kubernetes</t>
  </si>
  <si>
    <t>Principal Engineer</t>
  </si>
  <si>
    <t>AWS,Java,Azure</t>
  </si>
  <si>
    <t>Joveo</t>
  </si>
  <si>
    <t>Sharon Robinson</t>
  </si>
  <si>
    <t>Hive,Python,SQL</t>
  </si>
  <si>
    <t>Minus Zero</t>
  </si>
  <si>
    <t>VP - Software</t>
  </si>
  <si>
    <t>Tapish Bhattkoti</t>
  </si>
  <si>
    <t>GPU,CUDA,RTO,C++,Middleware</t>
  </si>
  <si>
    <t>Tork Motors</t>
  </si>
  <si>
    <t>Backend Developer - Cloud</t>
  </si>
  <si>
    <t>Priyanka Kumari</t>
  </si>
  <si>
    <t>Google Cloud,CI - CD,Network Security,Python,DevOps</t>
  </si>
  <si>
    <t>WeSquare</t>
  </si>
  <si>
    <t>Oracle Service Cloud Consultant</t>
  </si>
  <si>
    <t>Dantuluri Venkata Divya</t>
  </si>
  <si>
    <t>Oracle RightNow,Oracle Service Cloud,ServiceNow</t>
  </si>
  <si>
    <t>Snowflake,AWS,ETL</t>
  </si>
  <si>
    <t>Data Scientist</t>
  </si>
  <si>
    <t>Pavani Kollli</t>
  </si>
  <si>
    <t>Machine Learning,NLP,Python,R,Keras,NLTK,PyTorch,Scikit-learn,spaCy,TensorFlow</t>
  </si>
  <si>
    <t>NoBroker</t>
  </si>
  <si>
    <t>Hema K</t>
  </si>
  <si>
    <t>Product Management</t>
  </si>
  <si>
    <t>Presto Apps</t>
  </si>
  <si>
    <t>Testing Lead - Java / . .NET</t>
  </si>
  <si>
    <t>Java,Selenium,API Testing,.NET,JMeter</t>
  </si>
  <si>
    <t>Technocrats Horizons</t>
  </si>
  <si>
    <t>Ludhiana</t>
  </si>
  <si>
    <t>Project Manager</t>
  </si>
  <si>
    <t>Trupti Desai</t>
  </si>
  <si>
    <t>Project Management,Vendor Management,Networking,Windows,Product Lifecycle Management</t>
  </si>
  <si>
    <t>TechSnitch</t>
  </si>
  <si>
    <t>ServiceNow Developer</t>
  </si>
  <si>
    <t>Sagarika Padhi</t>
  </si>
  <si>
    <t>ServiceNow,JavaScript,HTML,CSS</t>
  </si>
  <si>
    <t>TVS Credit Services</t>
  </si>
  <si>
    <t>AVP Consultant</t>
  </si>
  <si>
    <t>Krishanu B</t>
  </si>
  <si>
    <t>DevOps,Architecture,Microservices</t>
  </si>
  <si>
    <t>Shivaputrayya Jiddimani</t>
  </si>
  <si>
    <t>Golang,Data Structures,Multithreading,Algorithms</t>
  </si>
  <si>
    <t>WebileApps</t>
  </si>
  <si>
    <t>Quality Analyst</t>
  </si>
  <si>
    <t>Dileep Teja</t>
  </si>
  <si>
    <t>Manual Testing,Mobile Apps Testing,Performance Testing</t>
  </si>
  <si>
    <t>WorkSpan</t>
  </si>
  <si>
    <t>Sr. Devsecops Engineer - Security Specialist</t>
  </si>
  <si>
    <t>Rajni Thakur</t>
  </si>
  <si>
    <t>AWS,Azure,ICH-GCP,SOC,DevOps</t>
  </si>
  <si>
    <t>Databricks Developer</t>
  </si>
  <si>
    <t>Azure Data Factory,Scala,Azure,Databricks</t>
  </si>
  <si>
    <t>Xamarin Developer (Android Exp)</t>
  </si>
  <si>
    <t>Xamarin,Android,C#,Xamarin.Forms</t>
  </si>
  <si>
    <t>Annalect</t>
  </si>
  <si>
    <t>Manager - Creative Project Management</t>
  </si>
  <si>
    <t>Shanmuga Priya G</t>
  </si>
  <si>
    <t>Project Management,Key Account Management,Graphic Design,Stakeholder Management</t>
  </si>
  <si>
    <t>Specialist - Project Management</t>
  </si>
  <si>
    <t>Project Management,Graphic Design,Key Account Management,Stakeholder Management</t>
  </si>
  <si>
    <t>Avataar</t>
  </si>
  <si>
    <t>Fullstack Manager</t>
  </si>
  <si>
    <t>Sharique Mobin</t>
  </si>
  <si>
    <t>Java,JavaScript,Node.js,React.js</t>
  </si>
  <si>
    <t>Java,Spring Boot,REST Assured,Database Development,Microservices</t>
  </si>
  <si>
    <t>Jodo</t>
  </si>
  <si>
    <t>Engineering Lead - Platform</t>
  </si>
  <si>
    <t>Johnbabu Koppolu</t>
  </si>
  <si>
    <t>Build Tools,CI - CD,Linux,AWS</t>
  </si>
  <si>
    <t>TA Digital</t>
  </si>
  <si>
    <t>Archana Manne</t>
  </si>
  <si>
    <t>Java,Spring Boot,React.js,Docker,Kubernetes</t>
  </si>
  <si>
    <t>Verizon Communications</t>
  </si>
  <si>
    <t>Full Stack Developer - Java</t>
  </si>
  <si>
    <t>Gopikrishnan Kg</t>
  </si>
  <si>
    <t>React.js,Spring Boot,Java,Microservices</t>
  </si>
  <si>
    <t>WeRize</t>
  </si>
  <si>
    <t>Associate Director Product Management</t>
  </si>
  <si>
    <t>Suhail</t>
  </si>
  <si>
    <t>Product Management,Product Lifecycle Management,Loans</t>
  </si>
  <si>
    <t>3one4 Capital</t>
  </si>
  <si>
    <t>Graphic Designer</t>
  </si>
  <si>
    <t>Blessy Fernandes</t>
  </si>
  <si>
    <t>Photoshop,Illustrator,InDesign,Typography,Graphic Design</t>
  </si>
  <si>
    <t>3 - D Generalist</t>
  </si>
  <si>
    <t>Ankush Thakur</t>
  </si>
  <si>
    <t>Autodesk Maya,3ds Max,Cinema 4D,3D Animation</t>
  </si>
  <si>
    <t>Analyst - Project Management</t>
  </si>
  <si>
    <t>Project Management,Key Account Management,Stakeholder Management,Adobe Creative Cloud,Graphic Design</t>
  </si>
  <si>
    <t>Senior - Project Management</t>
  </si>
  <si>
    <t>Project Management,Key Account Management,Stakeholder Management,Graphic Design</t>
  </si>
  <si>
    <t>Awign</t>
  </si>
  <si>
    <t>Principal Fullstack Developer - Java</t>
  </si>
  <si>
    <t>Deepa Rani</t>
  </si>
  <si>
    <t>Java,JavaScript,React.js</t>
  </si>
  <si>
    <t>Capillary Technologies</t>
  </si>
  <si>
    <t>Anita Mariam Jacob</t>
  </si>
  <si>
    <t>Agile,PMP,Program Management,Project Management,Scrum,IT Project Management</t>
  </si>
  <si>
    <t>GoKiwi</t>
  </si>
  <si>
    <t>Product Designer Manager</t>
  </si>
  <si>
    <t>UX Design,Visual Design,Wireframing,Copy Writing,Usability Testing</t>
  </si>
  <si>
    <t>Lumen Technologies</t>
  </si>
  <si>
    <t>SAP ABAP Consultant</t>
  </si>
  <si>
    <t>Krishna Kanabur</t>
  </si>
  <si>
    <t>SAP ABAP,Technical Consulting,Functional Consulting,IDOC,OData</t>
  </si>
  <si>
    <t>myGate</t>
  </si>
  <si>
    <t>Brand Manager - Advertisement Space Sales</t>
  </si>
  <si>
    <t>Priyanka Patra</t>
  </si>
  <si>
    <t>Corporate Sales,Display Advertising,Print Advertising,Field Work,Print Media</t>
  </si>
  <si>
    <t>Noodle.ai</t>
  </si>
  <si>
    <t>Technical Support Engineer</t>
  </si>
  <si>
    <t>Prutha Yale</t>
  </si>
  <si>
    <t>IT Support,Linux,Technical Support,Windows</t>
  </si>
  <si>
    <t>Algo8 AI</t>
  </si>
  <si>
    <t>Senior Back - End Developer</t>
  </si>
  <si>
    <t>Shantanu Mishra</t>
  </si>
  <si>
    <t>Node.js,Python,Flask</t>
  </si>
  <si>
    <t>Arthmate</t>
  </si>
  <si>
    <t>Aiysha K</t>
  </si>
  <si>
    <t>Java,Finance,Spring Boot</t>
  </si>
  <si>
    <t>DvSum</t>
  </si>
  <si>
    <t>Data Engineer / Data Consultant</t>
  </si>
  <si>
    <t>Beatrice Wesley</t>
  </si>
  <si>
    <t>SQL,Data Migration,Data Warehousing,Database Development,Azure Data Factory</t>
  </si>
  <si>
    <t>Pooja Sharma</t>
  </si>
  <si>
    <t>DevOps,CI - CD,AWS,Deployment,Kubernetes</t>
  </si>
  <si>
    <t>HCL Technologies</t>
  </si>
  <si>
    <t>Mern Stack Developer</t>
  </si>
  <si>
    <t>Node.js,React.js,JavaScript,Jenkins,PHP</t>
  </si>
  <si>
    <t>L&amp;T Technology Services</t>
  </si>
  <si>
    <t>Dot .NET Developer - Fullstack</t>
  </si>
  <si>
    <t>Swathi N</t>
  </si>
  <si>
    <t>.NET,Angular,Azure,ASP.NET,C#</t>
  </si>
  <si>
    <t>Lumen Solutions</t>
  </si>
  <si>
    <t>Jeevitha N A</t>
  </si>
  <si>
    <t>SAP ABAP</t>
  </si>
  <si>
    <t>Navya C M</t>
  </si>
  <si>
    <t>Notes &amp; Codes</t>
  </si>
  <si>
    <t>Social Media Associate</t>
  </si>
  <si>
    <t>Notes And Codes Office</t>
  </si>
  <si>
    <t>Content Marketing,Facebook Marketing,Social Media Marketing</t>
  </si>
  <si>
    <t>Graphic Designer (Senior Executive)</t>
  </si>
  <si>
    <t>Graphic Design,Illustration,Adobe After Effects,Figma,Brand Management</t>
  </si>
  <si>
    <t>Atlys</t>
  </si>
  <si>
    <t>Account Manager - Sales</t>
  </si>
  <si>
    <t>Sales,Business Development,Corporate Sales,Key Account Management</t>
  </si>
  <si>
    <t>Sales Specialist</t>
  </si>
  <si>
    <t>Vandana Hirey</t>
  </si>
  <si>
    <t>Sales,Business Development,Direct Sales</t>
  </si>
  <si>
    <t>Fairmatic</t>
  </si>
  <si>
    <t>DevOps - 3 / Senior DevOps / SRE</t>
  </si>
  <si>
    <t>Ismail Shaikh</t>
  </si>
  <si>
    <t>DevOps,Reliability Engineering,Python,Terraform,Monitoring</t>
  </si>
  <si>
    <t>Jupiter</t>
  </si>
  <si>
    <t>Security Engineer 1</t>
  </si>
  <si>
    <t>Shwetank Johri</t>
  </si>
  <si>
    <t>Application Security,Information Security</t>
  </si>
  <si>
    <t>KPIT</t>
  </si>
  <si>
    <t>AUTOSAR Diagnostics Developer (Onboard Diagnostics)</t>
  </si>
  <si>
    <t>Keshini Vc</t>
  </si>
  <si>
    <t>Diagnostics,AUTOSAR,UDS,DaVinci Resolve,CAN</t>
  </si>
  <si>
    <t>Mosaic Wellness</t>
  </si>
  <si>
    <t>Retention Marketing</t>
  </si>
  <si>
    <t>Revenue Management,CRM,Digital Marketing,Retention Management</t>
  </si>
  <si>
    <t>Outbrain</t>
  </si>
  <si>
    <t>NetSuite Consultant - Techno Functional</t>
  </si>
  <si>
    <t>Rahul Atri</t>
  </si>
  <si>
    <t>NetSuite</t>
  </si>
  <si>
    <t>Testsigma</t>
  </si>
  <si>
    <t>Visual Designer</t>
  </si>
  <si>
    <t>Riya Sharma</t>
  </si>
  <si>
    <t>Visual Design,Photoshop,Illustrator</t>
  </si>
  <si>
    <t>Zoomcar</t>
  </si>
  <si>
    <t>Senior Product Manager - Payments</t>
  </si>
  <si>
    <t>Srushti M P</t>
  </si>
  <si>
    <t>ZoomInfo</t>
  </si>
  <si>
    <t>Principal Product Manager</t>
  </si>
  <si>
    <t>Pranesh P</t>
  </si>
  <si>
    <t>Crayon Data</t>
  </si>
  <si>
    <t>Meenakshi Priyadharshini</t>
  </si>
  <si>
    <t>Java,Spring</t>
  </si>
  <si>
    <t>Cyber Security Co.</t>
  </si>
  <si>
    <t>CCIE Trainer</t>
  </si>
  <si>
    <t>Ram Khandelwal</t>
  </si>
  <si>
    <t>CCIE,CCNA</t>
  </si>
  <si>
    <t>Test Engineer (Consultant)</t>
  </si>
  <si>
    <t>Automation Testing,Java,Selenium,Quality Assurance,Performance Testing</t>
  </si>
  <si>
    <t>Kombai</t>
  </si>
  <si>
    <t>Fullstack Developer</t>
  </si>
  <si>
    <t>Roselin Beni</t>
  </si>
  <si>
    <t>React.js,React Native,Next.js</t>
  </si>
  <si>
    <t>Tosca Tester</t>
  </si>
  <si>
    <t>Hrithik Chaudhary</t>
  </si>
  <si>
    <t>Tricentis Tosca,Automation Testing,Quality Assurance,Agile</t>
  </si>
  <si>
    <t>Ola</t>
  </si>
  <si>
    <t>Director - QA</t>
  </si>
  <si>
    <t>Soumyashree Sr</t>
  </si>
  <si>
    <t>Automation Testing,Selenium,Appium,API Testing,Engineering Management</t>
  </si>
  <si>
    <t>VerSe Innovation</t>
  </si>
  <si>
    <t>Senior ML Engineer</t>
  </si>
  <si>
    <t>Deepthi Rebello</t>
  </si>
  <si>
    <t>Machine Learning,Python,PyTorch,TensorFlow</t>
  </si>
  <si>
    <t>WorkOnGrid</t>
  </si>
  <si>
    <t>Athmiya Hm</t>
  </si>
  <si>
    <t>CI - CD,Linux,AWS,Azure,Docker,Google Cloud,Kubernetes</t>
  </si>
  <si>
    <t>Zoplar</t>
  </si>
  <si>
    <t>Allahabad</t>
  </si>
  <si>
    <t>Medical Device Representative</t>
  </si>
  <si>
    <t>Kajal Pahuja</t>
  </si>
  <si>
    <t>Business Development,Corporate Sales,Direct Sales,Sales</t>
  </si>
  <si>
    <t>75f.io</t>
  </si>
  <si>
    <t>Software Frontend Developer</t>
  </si>
  <si>
    <t>Rayal Rajan</t>
  </si>
  <si>
    <t>Angular,JavaScript,HTML,CSS</t>
  </si>
  <si>
    <t>Xamarin Developer (Android)</t>
  </si>
  <si>
    <t>Ardhendu Bikash Acharjee</t>
  </si>
  <si>
    <t>C#,Android,Xamarin</t>
  </si>
  <si>
    <t>Arzoo</t>
  </si>
  <si>
    <t>SDE2</t>
  </si>
  <si>
    <t>Java,Node.js,Spring Boot</t>
  </si>
  <si>
    <t>BT</t>
  </si>
  <si>
    <t>Software Engineering Manager</t>
  </si>
  <si>
    <t>Arun Sreenivasan</t>
  </si>
  <si>
    <t>Java,React.js,JavaScript,Engineering Management</t>
  </si>
  <si>
    <t>Software Engineering Manager - Mobile</t>
  </si>
  <si>
    <t>iOS,Android,Engineering Management,Flutter</t>
  </si>
  <si>
    <t>GrayMatter Software Services</t>
  </si>
  <si>
    <t>Vidya Vm</t>
  </si>
  <si>
    <t>Angular,Express.js,Node.js,JavaScript,CSS</t>
  </si>
  <si>
    <t>Lead Backend Engineer</t>
  </si>
  <si>
    <t>Java,Spring,Microservices,Algorithms,MongoDB</t>
  </si>
  <si>
    <t>Tech Mahindra</t>
  </si>
  <si>
    <t>Snowflake Developer</t>
  </si>
  <si>
    <t>Nirosha Yalawar</t>
  </si>
  <si>
    <t>Snowflake,SQL,Python</t>
  </si>
  <si>
    <t>Android Developer</t>
  </si>
  <si>
    <t>Srijani Majumdar</t>
  </si>
  <si>
    <t>Java</t>
  </si>
  <si>
    <t>Wipro</t>
  </si>
  <si>
    <t>AV Engineer</t>
  </si>
  <si>
    <t>Sarika J</t>
  </si>
  <si>
    <t>Audio Engineering</t>
  </si>
  <si>
    <t>Chegg</t>
  </si>
  <si>
    <t>Inside Sales</t>
  </si>
  <si>
    <t>Mohammad Adil Ansari</t>
  </si>
  <si>
    <t>Business Development,Sales,Direct Sales,Microsoft Office</t>
  </si>
  <si>
    <t>DevRev</t>
  </si>
  <si>
    <t>Accountant</t>
  </si>
  <si>
    <t>Prashant Gautam</t>
  </si>
  <si>
    <t>US GAAP,Accounting,Finance,CPA,CMA</t>
  </si>
  <si>
    <t>E2open</t>
  </si>
  <si>
    <t>Tableau Developer</t>
  </si>
  <si>
    <t>Hireign Innoways</t>
  </si>
  <si>
    <t>Business Intelligence,Power BI,Tableau,SQL,Data Visualization</t>
  </si>
  <si>
    <t>Khoros</t>
  </si>
  <si>
    <t>Senior Tax Accountant</t>
  </si>
  <si>
    <t>Meera J</t>
  </si>
  <si>
    <t>Accounting,Auditing,Taxation,Income Tax,Sales Tax</t>
  </si>
  <si>
    <t>Sales Manager - Lending</t>
  </si>
  <si>
    <t>Sukant Singh</t>
  </si>
  <si>
    <t>Senior Machine Learning Engineer</t>
  </si>
  <si>
    <t>Ankita Ghosh</t>
  </si>
  <si>
    <t>Data Mining,Machine Learning,NLP,Python,Keras,PyTorch,Scikit-learn,TensorFlow</t>
  </si>
  <si>
    <t>Rent An Attire</t>
  </si>
  <si>
    <t>Fashion Consultant Intern</t>
  </si>
  <si>
    <t>Sakshi Pund</t>
  </si>
  <si>
    <t>Direct Sales,Sales</t>
  </si>
  <si>
    <t>Social Media Marketing Intern</t>
  </si>
  <si>
    <t>Sequoia Consulting Group</t>
  </si>
  <si>
    <t>Data Visualization - 2</t>
  </si>
  <si>
    <t>Dilip Kumar</t>
  </si>
  <si>
    <t>Power BI,SQL,Tableau</t>
  </si>
  <si>
    <t>Viacom</t>
  </si>
  <si>
    <t>Security Engineer</t>
  </si>
  <si>
    <t>Application Security,Penetration Testing,VAPT,Vulnerability Assessment,Network Security</t>
  </si>
  <si>
    <t>Bright Money</t>
  </si>
  <si>
    <t>Public Relations (PR) Associate</t>
  </si>
  <si>
    <t>Vaishnavi A B</t>
  </si>
  <si>
    <t>Corporate Communication,Media Relations,Public Relations</t>
  </si>
  <si>
    <t>Choice</t>
  </si>
  <si>
    <t>Indore, Mumbai</t>
  </si>
  <si>
    <t>Relationship Manager</t>
  </si>
  <si>
    <t>Himanshu Gunani</t>
  </si>
  <si>
    <t>Wordpress Web Developer</t>
  </si>
  <si>
    <t>Game Development,Android,C#,HTML</t>
  </si>
  <si>
    <t>Evolving Systems</t>
  </si>
  <si>
    <t>Fredi Leslie</t>
  </si>
  <si>
    <t>Project Management,LLD,Power BI,Vendor Management,Scope Management</t>
  </si>
  <si>
    <t>Finplan Edu</t>
  </si>
  <si>
    <t>Video Editing and Motion Graphics</t>
  </si>
  <si>
    <t>Parth Naik</t>
  </si>
  <si>
    <t>Motion Graphics,Video Editing,Audio Editing,Video Production,Graphic Design</t>
  </si>
  <si>
    <t>LILA Games</t>
  </si>
  <si>
    <t>Senior Unity Developer</t>
  </si>
  <si>
    <t>Khushboo Kothari</t>
  </si>
  <si>
    <t>Unity,C#</t>
  </si>
  <si>
    <t>Recrosoft Technologies</t>
  </si>
  <si>
    <t>Sharmila M</t>
  </si>
  <si>
    <t>Java,Spring,Hibernate</t>
  </si>
  <si>
    <t>TEK Soft Labs</t>
  </si>
  <si>
    <t>React Native Developer</t>
  </si>
  <si>
    <t>Usha Rani</t>
  </si>
  <si>
    <t>React Native,Git,React.js,HTML,JavaScript</t>
  </si>
  <si>
    <t>Cloud Backend Developer</t>
  </si>
  <si>
    <t>Google Cloud,Network Security</t>
  </si>
  <si>
    <t>Walmart Global Tech India</t>
  </si>
  <si>
    <t>Senior Software Engineer - Java</t>
  </si>
  <si>
    <t>Jafar Shaik Hehim</t>
  </si>
  <si>
    <t>Java,Hibernate,J2EE,Spring</t>
  </si>
  <si>
    <t>7Vachan</t>
  </si>
  <si>
    <t>Apurva Nidavani</t>
  </si>
  <si>
    <t>Node.js,JavaScript,Java,Python,Data Structures</t>
  </si>
  <si>
    <t>Lead SDE &amp; SDE - III (Frontend Development)</t>
  </si>
  <si>
    <t>Jayashree Vasudevan</t>
  </si>
  <si>
    <t>JavaScript,React.js</t>
  </si>
  <si>
    <t>Senior Test Engineer</t>
  </si>
  <si>
    <t>Shrishti Singh</t>
  </si>
  <si>
    <t>Performance Testing,JMeter,LoadRunner,Gatling</t>
  </si>
  <si>
    <t>Elevate K-12</t>
  </si>
  <si>
    <t>Senior Flutter Developer</t>
  </si>
  <si>
    <t>Flutter,iOS,Hybrid Apps,Android</t>
  </si>
  <si>
    <t>HighLevel</t>
  </si>
  <si>
    <t>Bangalore, Chennai, Mumbai</t>
  </si>
  <si>
    <t>Customer Success Manager</t>
  </si>
  <si>
    <t>Vamshi Verma</t>
  </si>
  <si>
    <t>Customer Interaction,Customer Relationship</t>
  </si>
  <si>
    <t>Infraspec</t>
  </si>
  <si>
    <t>Software Development Engineer - 1 (Backend)</t>
  </si>
  <si>
    <t>Akasmat Pradhan</t>
  </si>
  <si>
    <t>Data Structures,DevOps,Algorithms,Database Development,Network Administration</t>
  </si>
  <si>
    <t>Paytm</t>
  </si>
  <si>
    <t>SDE 4</t>
  </si>
  <si>
    <t>Akshatha Hydri</t>
  </si>
  <si>
    <t>Java,Data Structures,LLD</t>
  </si>
  <si>
    <t>Pluckk</t>
  </si>
  <si>
    <t>Ecommerce Marketing Manager</t>
  </si>
  <si>
    <t>Tasmia Azhar</t>
  </si>
  <si>
    <t>Marketing,Google Ads,Display Advertising,Digital Marketing</t>
  </si>
  <si>
    <t>Rennel Menezes</t>
  </si>
  <si>
    <t>HTML,JavaScript,React.js</t>
  </si>
  <si>
    <t>Madhan Kumar R</t>
  </si>
  <si>
    <t>Android</t>
  </si>
  <si>
    <t>AI Palette</t>
  </si>
  <si>
    <t>Anurag Mishra</t>
  </si>
  <si>
    <t>Data Analysis,Data Warehousing,ETL,NoSQL,Search,Amazon Redshift,BigQuery,Elasticsearch,Snowflake,Solr,Spark</t>
  </si>
  <si>
    <t>AST SpaceMobile</t>
  </si>
  <si>
    <t>Flight Software Developer</t>
  </si>
  <si>
    <t>Mallikarjuna Naga K</t>
  </si>
  <si>
    <t>Embedded C,RTOS,MATLAB,Simulink,Python</t>
  </si>
  <si>
    <t>BankBazaar.com</t>
  </si>
  <si>
    <t>Senior Developer</t>
  </si>
  <si>
    <t>Ilakkiya R</t>
  </si>
  <si>
    <t>Mainframes</t>
  </si>
  <si>
    <t>D. E. Shaw</t>
  </si>
  <si>
    <t>Bangalore, Gurgaon, Hyderabad</t>
  </si>
  <si>
    <t>Senior Tech Associate</t>
  </si>
  <si>
    <t>Piyush Pandey</t>
  </si>
  <si>
    <t>Java,Linux,Python</t>
  </si>
  <si>
    <t>DevOn</t>
  </si>
  <si>
    <t>Subhashish S</t>
  </si>
  <si>
    <t>.NET,C,JavaScript,ASP.NET,React.js,VB.NET</t>
  </si>
  <si>
    <t>ENIX Software</t>
  </si>
  <si>
    <t>HR Executive</t>
  </si>
  <si>
    <t>Enix Software Pvt Ltd</t>
  </si>
  <si>
    <t>Infotainment Testing</t>
  </si>
  <si>
    <t>Mohammed Khan</t>
  </si>
  <si>
    <t>Automotive Infotainment,Python,Automation Testing</t>
  </si>
  <si>
    <t>InMobi</t>
  </si>
  <si>
    <t>Technical Program Manager</t>
  </si>
  <si>
    <t>Debi Dey</t>
  </si>
  <si>
    <t>Agile,PMO,PMP,Program Management,Scrum</t>
  </si>
  <si>
    <t>AUTOSAR Diagnostics Developer (Memory Stack)</t>
  </si>
  <si>
    <t>AUTOSAR,Diagnostics,UDS,CAN,Embedded Systems</t>
  </si>
  <si>
    <t>Peech India</t>
  </si>
  <si>
    <t>Illustrator / Story Plan Artist</t>
  </si>
  <si>
    <t>Aurelie Gillet</t>
  </si>
  <si>
    <t>Graphic Design,Illustrator,Photoshop</t>
  </si>
  <si>
    <t>Edureka</t>
  </si>
  <si>
    <t>Jr. Data Analyst</t>
  </si>
  <si>
    <t>Ankita M</t>
  </si>
  <si>
    <t>Snowflake Data Engineer</t>
  </si>
  <si>
    <t>Snowflake,Python,ETL,Data Warehousing</t>
  </si>
  <si>
    <t>Growfin.ai</t>
  </si>
  <si>
    <t>Account Executive</t>
  </si>
  <si>
    <t>Narkish M</t>
  </si>
  <si>
    <t>Business Development,International Sales,Sales</t>
  </si>
  <si>
    <t>Engineer, DevOps</t>
  </si>
  <si>
    <t>Ramya Thota</t>
  </si>
  <si>
    <t>Azure,DevOps,Kubernetes,Terraform,Git</t>
  </si>
  <si>
    <t>Navi Technologies</t>
  </si>
  <si>
    <t>Product Support Engineer - 1</t>
  </si>
  <si>
    <t>Suhasni Hangloo</t>
  </si>
  <si>
    <t>Java,JavaScript,SQL,Technical Support</t>
  </si>
  <si>
    <t>Application Security</t>
  </si>
  <si>
    <t>Misha Yadav</t>
  </si>
  <si>
    <t>Penetration Testing,VAPT,Vulnerability Assessment,ISO 27001,Application Security</t>
  </si>
  <si>
    <t>Opsera</t>
  </si>
  <si>
    <t>Kl Narasimhan</t>
  </si>
  <si>
    <t>CI - CD,Linux,Windows,Ansible,AWS,Azure,Docker,Google Cloud,Jenkins,Kubernetes</t>
  </si>
  <si>
    <t>Predera</t>
  </si>
  <si>
    <t>Big Data Engineer</t>
  </si>
  <si>
    <t>ETL,Data Warehousing,Big Data,Sqoop,Hadoop</t>
  </si>
  <si>
    <t>Teachmint</t>
  </si>
  <si>
    <t>Lead Product Designer</t>
  </si>
  <si>
    <t>Somya Gahoi</t>
  </si>
  <si>
    <t>UX Design,Product Lifecycle Management,Product Management</t>
  </si>
  <si>
    <t>Unacademy</t>
  </si>
  <si>
    <t>Head of Marketing</t>
  </si>
  <si>
    <t>Vartika Pundir</t>
  </si>
  <si>
    <t>ATL,Brand Management,BTL,Digital Marketing,Marketing Communication</t>
  </si>
  <si>
    <t>Rakesh Patil</t>
  </si>
  <si>
    <t>Python,SQL,Java</t>
  </si>
  <si>
    <t>HomeLane</t>
  </si>
  <si>
    <t>Interior Designer</t>
  </si>
  <si>
    <t>Seema Manglani</t>
  </si>
  <si>
    <t>Interior Design,AutoCAD,2D Animation,3D Animation,SketchUp</t>
  </si>
  <si>
    <t>Kickdrum</t>
  </si>
  <si>
    <t>Naveen Kumar</t>
  </si>
  <si>
    <t>Engineering Management,AWS,Java</t>
  </si>
  <si>
    <t>Java,.NET,Python,React.js,Node.js</t>
  </si>
  <si>
    <t>Software Architect</t>
  </si>
  <si>
    <t>Solution Architecture,AWS</t>
  </si>
  <si>
    <t>Stratogent</t>
  </si>
  <si>
    <t>HR Head</t>
  </si>
  <si>
    <t>Abhishek Dhuria</t>
  </si>
  <si>
    <t>Organization Design,Performance Management,Compensation Management,HR Operations,Learning and Development</t>
  </si>
  <si>
    <t>Tata Consultancy Services</t>
  </si>
  <si>
    <t>Ramya T S</t>
  </si>
  <si>
    <t>Salesforce,Lightning Web Components,Lightning</t>
  </si>
  <si>
    <t>Tekion</t>
  </si>
  <si>
    <t>Senior Software Engineer - Frontend</t>
  </si>
  <si>
    <t>Lalitha Dev</t>
  </si>
  <si>
    <t>CSS,HTML,JavaScript,React.js,Vue.js</t>
  </si>
  <si>
    <t>Full Stack</t>
  </si>
  <si>
    <t>Senior Devsecops Engineer</t>
  </si>
  <si>
    <t>Soundarya Gowda</t>
  </si>
  <si>
    <t>CI - CD,Linux,Ansible,AWS,Chef,Docker,Jenkins,Kubernetes,Nagios,Puppet</t>
  </si>
  <si>
    <t>Banking Operation</t>
  </si>
  <si>
    <t>Pooja V Chalageri</t>
  </si>
  <si>
    <t>Finance,Financial Planning</t>
  </si>
  <si>
    <t>Product Management,Product Lifecycle Management</t>
  </si>
  <si>
    <t>Marketwick</t>
  </si>
  <si>
    <t>Satish Agrawal</t>
  </si>
  <si>
    <t>Salesforce,Apex</t>
  </si>
  <si>
    <t>Micro Labs</t>
  </si>
  <si>
    <t>Executive Assistant</t>
  </si>
  <si>
    <t>Kamal Deep Sahni</t>
  </si>
  <si>
    <t>Executive Assistance,Microsoft Excel,General Management,Operations Management,Microsoft PowerPoint</t>
  </si>
  <si>
    <t>IT Project Management Officer (PMO) - AVP</t>
  </si>
  <si>
    <t>Project Management,PMO,SharePoint</t>
  </si>
  <si>
    <t>Nexthink</t>
  </si>
  <si>
    <t>Senior AI Engineer</t>
  </si>
  <si>
    <t>Shathadruthi Hj</t>
  </si>
  <si>
    <t>Computer Vision,Java,Machine Learning,NLP,Python,PyTorch,Scikit-learn,TensorFlow</t>
  </si>
  <si>
    <t>Open Financial Technologies</t>
  </si>
  <si>
    <t>Reconciliation and Settlements Specialist</t>
  </si>
  <si>
    <t>Libin O K</t>
  </si>
  <si>
    <t>Operations Management</t>
  </si>
  <si>
    <t>Sagarsoft</t>
  </si>
  <si>
    <t>Bangalore, Hyderabad, Work From Home</t>
  </si>
  <si>
    <t>Azure Cloudops Engineer</t>
  </si>
  <si>
    <t>Sneha Latha</t>
  </si>
  <si>
    <t>Ansible,CI - CD,Chef,CircleCI,Jenkins,Puppet</t>
  </si>
  <si>
    <t>Hibernate,J2EE,Java,Kafka,Spring,Struts</t>
  </si>
  <si>
    <t>Hyderabad, Work From Home</t>
  </si>
  <si>
    <t>Vadada Shanmukha Sreenivas</t>
  </si>
  <si>
    <t>Java,Kafka,Spring</t>
  </si>
  <si>
    <t>314e Corporation</t>
  </si>
  <si>
    <t>Senior UI Designer</t>
  </si>
  <si>
    <t>Florence Teresa Dcruz</t>
  </si>
  <si>
    <t>Android Developer (SE / SE2)</t>
  </si>
  <si>
    <t>Dhaarani M</t>
  </si>
  <si>
    <t>Android,Kotlin,Java</t>
  </si>
  <si>
    <t>Senior Software Development Engineer</t>
  </si>
  <si>
    <t>Nikita Jaiswal</t>
  </si>
  <si>
    <t>Java,React.js,AWS,DevOps,SQL</t>
  </si>
  <si>
    <t>Celigo</t>
  </si>
  <si>
    <t>Business Intelligence Engineer</t>
  </si>
  <si>
    <t>Vikram T</t>
  </si>
  <si>
    <t>Power BI,SQL,Tableau,Data Warehousing,ETL,Python</t>
  </si>
  <si>
    <t>Senior Product Manager</t>
  </si>
  <si>
    <t>Nithin Gaddam</t>
  </si>
  <si>
    <t>Emint</t>
  </si>
  <si>
    <t>Roshan Muniraj</t>
  </si>
  <si>
    <t>Flutter,Dart</t>
  </si>
  <si>
    <t>Frankfinn Aviation Services</t>
  </si>
  <si>
    <t>Tele Caller Executive</t>
  </si>
  <si>
    <t>Rahul Tharika</t>
  </si>
  <si>
    <t>Telecalling,Business Development,Sales</t>
  </si>
  <si>
    <t>Databricks,Big Data,ETL</t>
  </si>
  <si>
    <t>Senior Machine Learning Researcher</t>
  </si>
  <si>
    <t>Machine Learning,TensorFlow,Python,Data Mining,PyTorch</t>
  </si>
  <si>
    <t>Backend Developer - SDE1</t>
  </si>
  <si>
    <t>PHP,Python,Laravel</t>
  </si>
  <si>
    <t>Autonomize AI</t>
  </si>
  <si>
    <t>Senior DevOps Engineer</t>
  </si>
  <si>
    <t>Swati</t>
  </si>
  <si>
    <t>Python,MLOps</t>
  </si>
  <si>
    <t>Rovena Dsouza</t>
  </si>
  <si>
    <t>Automation Testing,REST Assured,CI - CD,Security Testing,JavaScript</t>
  </si>
  <si>
    <t>SSE</t>
  </si>
  <si>
    <t>Ramya Tanya</t>
  </si>
  <si>
    <t>Performance Testing,Automation Testing,JMeter,Java,REST Assured</t>
  </si>
  <si>
    <t>Content Writer</t>
  </si>
  <si>
    <t>Content Writing,SEO,SEMrush,Ahrefs,Content Marketing</t>
  </si>
  <si>
    <t>DotcomWeavers</t>
  </si>
  <si>
    <t>Magento Business Analyst</t>
  </si>
  <si>
    <t>Reecha Mishra</t>
  </si>
  <si>
    <t>Magento,Business Analysis</t>
  </si>
  <si>
    <t>Software Engineer II</t>
  </si>
  <si>
    <t>Ab Initio,SQL</t>
  </si>
  <si>
    <t>Hopscotch</t>
  </si>
  <si>
    <t>Data Engineer II</t>
  </si>
  <si>
    <t>Sunitha Nirmal</t>
  </si>
  <si>
    <t>ETL,Python,AWS,Data Modelling,Data Warehousing</t>
  </si>
  <si>
    <t>Maidaan</t>
  </si>
  <si>
    <t>Founding Engineer</t>
  </si>
  <si>
    <t>Judhajit Bal</t>
  </si>
  <si>
    <t>Android,iOS,Java,JavaScript,Node.js,React.js,Spring</t>
  </si>
  <si>
    <t>TechnoGen</t>
  </si>
  <si>
    <t>Data Modeler</t>
  </si>
  <si>
    <t>Naveen Kumar Bade</t>
  </si>
  <si>
    <t>Data Modelling,Data Warehousing,Snowflake,erwin</t>
  </si>
  <si>
    <t>Xindus Trade Networks</t>
  </si>
  <si>
    <t>Demand Generation Lead</t>
  </si>
  <si>
    <t>Himanshu G</t>
  </si>
  <si>
    <t>Marketing</t>
  </si>
  <si>
    <t>Motion Graphics</t>
  </si>
  <si>
    <t>Motion Graphics,Adobe After Effects,Adobe Premiere Pro,Cinema 4D</t>
  </si>
  <si>
    <t>Aphelia Innovations</t>
  </si>
  <si>
    <t>Faridabad</t>
  </si>
  <si>
    <t>Sales Manager</t>
  </si>
  <si>
    <t>Harish Chandra</t>
  </si>
  <si>
    <t>Sales,Industrial Consumables,Marketing,Mechanical Engineering,Electrical Engineering</t>
  </si>
  <si>
    <t>UX Designer</t>
  </si>
  <si>
    <t>Anjali Nair</t>
  </si>
  <si>
    <t>Figma,Adobe XD,Balsamiq,UX Design</t>
  </si>
  <si>
    <t>Project Management,Scope Management,Resource Management,Vendor Management,Revenue Management</t>
  </si>
  <si>
    <t>Interior Design,SketchUp</t>
  </si>
  <si>
    <t>ImSafeNow</t>
  </si>
  <si>
    <t>Java Developer With Kafka</t>
  </si>
  <si>
    <t>Girija Perumal</t>
  </si>
  <si>
    <t>Java,Kafka</t>
  </si>
  <si>
    <t>Director of Engineering</t>
  </si>
  <si>
    <t>Ankit Sinha</t>
  </si>
  <si>
    <t>Unity,Game Development,Engineering Management,C#</t>
  </si>
  <si>
    <t>Frontend Engineer</t>
  </si>
  <si>
    <t>JavaScript,React.js,Angular,CSS,HTML</t>
  </si>
  <si>
    <t>SDE - 2 Android</t>
  </si>
  <si>
    <t>Khushi Tomar</t>
  </si>
  <si>
    <t>Java,Kotlin,Android</t>
  </si>
  <si>
    <t>Sreya Mazumdar</t>
  </si>
  <si>
    <t>Agile,PMO,PMP,Project Management,Scrum,IT Project Management</t>
  </si>
  <si>
    <t>Software Testing Engineer (Automation Web + API)</t>
  </si>
  <si>
    <t>Priya Desai</t>
  </si>
  <si>
    <t>API Testing,Automation Testing,Java,REST Assured,SDET,Selenium</t>
  </si>
  <si>
    <t>Software Testing Engineer - Performance Testing</t>
  </si>
  <si>
    <t>Performance Testing,Automation Testing,Java,REST Assured,SDET,Selenium</t>
  </si>
  <si>
    <t>Mool</t>
  </si>
  <si>
    <t>Srija Mukherjee</t>
  </si>
  <si>
    <t>Node.js,MySQL,JavaScript</t>
  </si>
  <si>
    <t>Prophecy</t>
  </si>
  <si>
    <t>Spark,Scala,Python,Big Data</t>
  </si>
  <si>
    <t>Spark,Product Management,Python</t>
  </si>
  <si>
    <t>Splore</t>
  </si>
  <si>
    <t>AWS</t>
  </si>
  <si>
    <t>Synaptic</t>
  </si>
  <si>
    <t>DevOps / Site Reliability - Staff Engineer</t>
  </si>
  <si>
    <t>AWS,Kubernetes,DevOps,Big Data,Docker</t>
  </si>
  <si>
    <t>SDE III - Frontend</t>
  </si>
  <si>
    <t>React.js,JavaScript,React Native,CI - CD,Highcharts</t>
  </si>
  <si>
    <t>Site Reliability Engineer - SDE III</t>
  </si>
  <si>
    <t>AWS,Kubernetes,CI - CD,Big Data,Docker</t>
  </si>
  <si>
    <t>Staff Engineer - Frontend</t>
  </si>
  <si>
    <t>React.js,JavaScript,React Native,CI - CD,Unit Testing</t>
  </si>
  <si>
    <t>company_id</t>
  </si>
  <si>
    <t>details_id</t>
  </si>
  <si>
    <t>job_id</t>
  </si>
  <si>
    <t>50 - 200 employees</t>
  </si>
  <si>
    <t>10 - 50 employees</t>
  </si>
  <si>
    <t>200 - 500 employees</t>
  </si>
  <si>
    <t>More than 1000 employees</t>
  </si>
  <si>
    <t>0 - 10 employees</t>
  </si>
  <si>
    <t>500 - 1000 employees</t>
  </si>
  <si>
    <t>Employees_counts</t>
  </si>
  <si>
    <t>Finance</t>
  </si>
  <si>
    <t>Sales and Business Development</t>
  </si>
  <si>
    <t>Data and Analytics</t>
  </si>
  <si>
    <t>IT and Software</t>
  </si>
  <si>
    <t>HR and Recruitment</t>
  </si>
  <si>
    <t>Cloud and DevOps</t>
  </si>
  <si>
    <t>Networking and Infrastructure</t>
  </si>
  <si>
    <t>Sectors</t>
  </si>
  <si>
    <t>Count of job_id</t>
  </si>
  <si>
    <t>Row Labels</t>
  </si>
  <si>
    <t>Grand Total</t>
  </si>
  <si>
    <t xml:space="preserve">Finance Associate Controller </t>
  </si>
  <si>
    <t xml:space="preserve">Finance Associate Reporting </t>
  </si>
  <si>
    <t xml:space="preserve">BDE / BDA - Inside Sales </t>
  </si>
  <si>
    <t xml:space="preserve">Key Account Manager </t>
  </si>
  <si>
    <t xml:space="preserve">Data Analyst / Senior Data Analyst </t>
  </si>
  <si>
    <t xml:space="preserve">Data Scientist </t>
  </si>
  <si>
    <t xml:space="preserve">Product Solution Engineer </t>
  </si>
  <si>
    <t xml:space="preserve">Brand Sales Manager </t>
  </si>
  <si>
    <t xml:space="preserve">Inside Sales Manager </t>
  </si>
  <si>
    <t xml:space="preserve">Customer Success Manager </t>
  </si>
  <si>
    <t xml:space="preserve">Relationship Manager </t>
  </si>
  <si>
    <t xml:space="preserve">Sales Manager - Portfolio </t>
  </si>
  <si>
    <t xml:space="preserve">Head of Sourcing </t>
  </si>
  <si>
    <t>DevOps Engineer - Intern</t>
  </si>
  <si>
    <t>Content Design</t>
  </si>
  <si>
    <t>Engineering</t>
  </si>
  <si>
    <t>Project Management</t>
  </si>
  <si>
    <t>Education</t>
  </si>
  <si>
    <t>Design</t>
  </si>
  <si>
    <t>Customer Service</t>
  </si>
  <si>
    <t>Consulting</t>
  </si>
  <si>
    <t>100 employees</t>
  </si>
  <si>
    <t xml:space="preserve">   Job Vaccancies Dashboard</t>
  </si>
  <si>
    <t>company.name</t>
  </si>
  <si>
    <t>company.estab_year</t>
  </si>
  <si>
    <t>company.Employees_counts</t>
  </si>
  <si>
    <t>Distinct Count of company_id</t>
  </si>
  <si>
    <t>Company_size</t>
  </si>
  <si>
    <t>no_of_companies</t>
  </si>
  <si>
    <t>count  of company</t>
  </si>
  <si>
    <t>number of jobs</t>
  </si>
  <si>
    <t>location wise Sectors</t>
  </si>
  <si>
    <t>jobs in different locations within different sectors</t>
  </si>
  <si>
    <t>E</t>
  </si>
  <si>
    <t>Chartered Accountant</t>
  </si>
  <si>
    <t>IFRS</t>
  </si>
  <si>
    <t>Legal Compliance</t>
  </si>
  <si>
    <t>Statutory Audit</t>
  </si>
  <si>
    <t>Transfer Pricing</t>
  </si>
  <si>
    <t>US GAAP</t>
  </si>
  <si>
    <t>Financial Reporting</t>
  </si>
  <si>
    <t>Liquidity Management</t>
  </si>
  <si>
    <t>SAS Regulatory</t>
  </si>
  <si>
    <t>Lead Generation</t>
  </si>
  <si>
    <t>Python</t>
  </si>
  <si>
    <t>Django</t>
  </si>
  <si>
    <t>Business Development</t>
  </si>
  <si>
    <t>Key Account Management</t>
  </si>
  <si>
    <t>NumPy</t>
  </si>
  <si>
    <t>Power BI</t>
  </si>
  <si>
    <t>R</t>
  </si>
  <si>
    <t>SQL</t>
  </si>
  <si>
    <t>Tableau</t>
  </si>
  <si>
    <t>pandas</t>
  </si>
  <si>
    <t>Algorithms</t>
  </si>
  <si>
    <t>Azure Machine Learning</t>
  </si>
  <si>
    <t>Big Data</t>
  </si>
  <si>
    <t>Cloud Computing</t>
  </si>
  <si>
    <t>Credit Management</t>
  </si>
  <si>
    <t>Hadoop</t>
  </si>
  <si>
    <t>Hive</t>
  </si>
  <si>
    <t>Machine Learning</t>
  </si>
  <si>
    <t>MapReduce</t>
  </si>
  <si>
    <t>Pig</t>
  </si>
  <si>
    <t>Spark</t>
  </si>
  <si>
    <t>Amazon API Gateway</t>
  </si>
  <si>
    <t>Azure API Management</t>
  </si>
  <si>
    <t>JSON</t>
  </si>
  <si>
    <t>JavaScript</t>
  </si>
  <si>
    <t>Open XML SDK</t>
  </si>
  <si>
    <t>PHP</t>
  </si>
  <si>
    <t>Payment Processing</t>
  </si>
  <si>
    <t>VB.NET</t>
  </si>
  <si>
    <t>Corporate Sales</t>
  </si>
  <si>
    <t>Direct Sales</t>
  </si>
  <si>
    <t>International Sales</t>
  </si>
  <si>
    <t>Customer Interaction</t>
  </si>
  <si>
    <t>Customer Relationship</t>
  </si>
  <si>
    <t>L1 Support</t>
  </si>
  <si>
    <t>L2 Support</t>
  </si>
  <si>
    <t>Stakeholder Management</t>
  </si>
  <si>
    <t>Debt Market</t>
  </si>
  <si>
    <t>Equity Advisory</t>
  </si>
  <si>
    <t>Mutual Funds</t>
  </si>
  <si>
    <t>NISM</t>
  </si>
  <si>
    <t>Wealth Management</t>
  </si>
  <si>
    <t>HNI</t>
  </si>
  <si>
    <t>Asset Management</t>
  </si>
  <si>
    <t>Embedded Systems</t>
  </si>
  <si>
    <t>Embedded C++</t>
  </si>
  <si>
    <t>HIL Testing</t>
  </si>
  <si>
    <t>.NET</t>
  </si>
  <si>
    <t>React.js</t>
  </si>
  <si>
    <t>Docker</t>
  </si>
  <si>
    <t>Kubernetes</t>
  </si>
  <si>
    <t>Campus Recruitment</t>
  </si>
  <si>
    <t>IT Recruitment</t>
  </si>
  <si>
    <t>Non IT Recruitment</t>
  </si>
  <si>
    <t>Data Analysis</t>
  </si>
  <si>
    <t>Healthcare</t>
  </si>
  <si>
    <t>Business Intelligence</t>
  </si>
  <si>
    <t>Business Analysis</t>
  </si>
  <si>
    <t>ASP.NET</t>
  </si>
  <si>
    <t>HTML</t>
  </si>
  <si>
    <t>Salesforce</t>
  </si>
  <si>
    <t>Lightning</t>
  </si>
  <si>
    <t>Apex</t>
  </si>
  <si>
    <t>Lightning Web Components</t>
  </si>
  <si>
    <t>MySQL</t>
  </si>
  <si>
    <t>CSS</t>
  </si>
  <si>
    <t>jQuery</t>
  </si>
  <si>
    <t>Architecture</t>
  </si>
  <si>
    <t>Distributed Systems</t>
  </si>
  <si>
    <t>Scala</t>
  </si>
  <si>
    <t>NLP</t>
  </si>
  <si>
    <t>Keras</t>
  </si>
  <si>
    <t>NLTK</t>
  </si>
  <si>
    <t>PyTorch</t>
  </si>
  <si>
    <t>Scikit-learn</t>
  </si>
  <si>
    <t>spaCy</t>
  </si>
  <si>
    <t>TensorFlow</t>
  </si>
  <si>
    <t>Microservices</t>
  </si>
  <si>
    <t>Spring</t>
  </si>
  <si>
    <t>Angular</t>
  </si>
  <si>
    <t>Azure</t>
  </si>
  <si>
    <t>Cloud Foundry</t>
  </si>
  <si>
    <t>Product Lifecycle Management</t>
  </si>
  <si>
    <t>Figma</t>
  </si>
  <si>
    <t>Product Marketing</t>
  </si>
  <si>
    <t>Google Analytics</t>
  </si>
  <si>
    <t>Next.js</t>
  </si>
  <si>
    <t>Amazon DynamoDB</t>
  </si>
  <si>
    <t>Snowflake</t>
  </si>
  <si>
    <t>Solution Architecture</t>
  </si>
  <si>
    <t>Risk Management</t>
  </si>
  <si>
    <t>Data Structures</t>
  </si>
  <si>
    <t>AB Testing</t>
  </si>
  <si>
    <t>Information Security</t>
  </si>
  <si>
    <t>Data Privacy</t>
  </si>
  <si>
    <t>CISA</t>
  </si>
  <si>
    <t>ITIL</t>
  </si>
  <si>
    <t>PMP</t>
  </si>
  <si>
    <t>Service Delivery</t>
  </si>
  <si>
    <t>WCF</t>
  </si>
  <si>
    <t>Hibernate</t>
  </si>
  <si>
    <t>Golang</t>
  </si>
  <si>
    <t>Kafka</t>
  </si>
  <si>
    <t>CI - CD</t>
  </si>
  <si>
    <t>FrameMaker</t>
  </si>
  <si>
    <t>Azure Data Factory</t>
  </si>
  <si>
    <t>ETL</t>
  </si>
  <si>
    <t>PySpark</t>
  </si>
  <si>
    <t>Data Modelling</t>
  </si>
  <si>
    <t>Data Warehousing</t>
  </si>
  <si>
    <t>TypeScript</t>
  </si>
  <si>
    <t>Spring Boot</t>
  </si>
  <si>
    <t>Flask</t>
  </si>
  <si>
    <t>Xamarin</t>
  </si>
  <si>
    <t>Xamarin.Forms</t>
  </si>
  <si>
    <t>Sitecore</t>
  </si>
  <si>
    <t>ADO.NET</t>
  </si>
  <si>
    <t>React Native</t>
  </si>
  <si>
    <t>iOS</t>
  </si>
  <si>
    <t>Manual Testing</t>
  </si>
  <si>
    <t>API Testing</t>
  </si>
  <si>
    <t>JMeter</t>
  </si>
  <si>
    <t>Quality Assurance</t>
  </si>
  <si>
    <t>IDQ</t>
  </si>
  <si>
    <t>IPC</t>
  </si>
  <si>
    <t>Informatica PowerCenter</t>
  </si>
  <si>
    <t>Informatica</t>
  </si>
  <si>
    <t>Telecalling</t>
  </si>
  <si>
    <t>Counselling</t>
  </si>
  <si>
    <t>PostgreSQL</t>
  </si>
  <si>
    <t>Microsoft Excel</t>
  </si>
  <si>
    <t>Node.js</t>
  </si>
  <si>
    <t>Serverless Framework</t>
  </si>
  <si>
    <t>REST Assured</t>
  </si>
  <si>
    <t>Database Development</t>
  </si>
  <si>
    <t>HRIS</t>
  </si>
  <si>
    <t>US Payroll</t>
  </si>
  <si>
    <t>Workday</t>
  </si>
  <si>
    <t>Compensation Management</t>
  </si>
  <si>
    <t>Attendance Management</t>
  </si>
  <si>
    <t>Workday HCM</t>
  </si>
  <si>
    <t>Human Capital Management</t>
  </si>
  <si>
    <t>Zeplin</t>
  </si>
  <si>
    <t>Webflow</t>
  </si>
  <si>
    <t>Wireframing</t>
  </si>
  <si>
    <t>Agile</t>
  </si>
  <si>
    <t>Loans</t>
  </si>
  <si>
    <t>Corporate Strategy</t>
  </si>
  <si>
    <t>Swift</t>
  </si>
  <si>
    <t>SwiftUI</t>
  </si>
  <si>
    <t>BIOS</t>
  </si>
  <si>
    <t>InVision</t>
  </si>
  <si>
    <t>Mixpanel</t>
  </si>
  <si>
    <t>Cloud Security</t>
  </si>
  <si>
    <t>Network Security</t>
  </si>
  <si>
    <t>Computer Vision</t>
  </si>
  <si>
    <t>Data Mining</t>
  </si>
  <si>
    <t>Credit Risk Management</t>
  </si>
  <si>
    <t>Automation Testing</t>
  </si>
  <si>
    <t>Performance Testing</t>
  </si>
  <si>
    <t>SDET</t>
  </si>
  <si>
    <t>Cucumber</t>
  </si>
  <si>
    <t>Selenium</t>
  </si>
  <si>
    <t>Objective-C</t>
  </si>
  <si>
    <t>Microsoft Dynamics</t>
  </si>
  <si>
    <t>Microsoft Power Apps</t>
  </si>
  <si>
    <t>Azure Data Lake</t>
  </si>
  <si>
    <t>erwin</t>
  </si>
  <si>
    <t>Scrum</t>
  </si>
  <si>
    <t>Release Management</t>
  </si>
  <si>
    <t>AWS Lambda</t>
  </si>
  <si>
    <t>AWS Glue</t>
  </si>
  <si>
    <t>DevOps</t>
  </si>
  <si>
    <t>Deployment</t>
  </si>
  <si>
    <t>Amazon Redshift</t>
  </si>
  <si>
    <t>IPTV</t>
  </si>
  <si>
    <t>DRM</t>
  </si>
  <si>
    <t>ARKit</t>
  </si>
  <si>
    <t>Multithreading</t>
  </si>
  <si>
    <t>Employee Engagement</t>
  </si>
  <si>
    <t>Performance Management</t>
  </si>
  <si>
    <t>HR Operations</t>
  </si>
  <si>
    <t>HR Policies</t>
  </si>
  <si>
    <t>Graphic Design</t>
  </si>
  <si>
    <t>Illustration</t>
  </si>
  <si>
    <t>Adobe After Effects</t>
  </si>
  <si>
    <t>Brand Management</t>
  </si>
  <si>
    <t>Express.js</t>
  </si>
  <si>
    <t>CCNA</t>
  </si>
  <si>
    <t>CCNP</t>
  </si>
  <si>
    <t>Firewalls</t>
  </si>
  <si>
    <t>Networking</t>
  </si>
  <si>
    <t>Routing</t>
  </si>
  <si>
    <t>Switching</t>
  </si>
  <si>
    <t>BGP</t>
  </si>
  <si>
    <t>Cisco Firewalls</t>
  </si>
  <si>
    <t>Cisco Routers</t>
  </si>
  <si>
    <t>Cisco Switches</t>
  </si>
  <si>
    <t>EIGRP</t>
  </si>
  <si>
    <t>HSRP</t>
  </si>
  <si>
    <t>Juniper Firewall</t>
  </si>
  <si>
    <t>Juniper Routers</t>
  </si>
  <si>
    <t>Juniper Switches</t>
  </si>
  <si>
    <t>MPLS</t>
  </si>
  <si>
    <t>OSPF</t>
  </si>
  <si>
    <t>GPU</t>
  </si>
  <si>
    <t>CUDA</t>
  </si>
  <si>
    <t>RTO</t>
  </si>
  <si>
    <t>Middleware</t>
  </si>
  <si>
    <t>Google Cloud</t>
  </si>
  <si>
    <t>Oracle RightNow</t>
  </si>
  <si>
    <t>Oracle Service Cloud</t>
  </si>
  <si>
    <t>Vendor Management</t>
  </si>
  <si>
    <t>Windows</t>
  </si>
  <si>
    <t>Mobile Apps Testing</t>
  </si>
  <si>
    <t>ICH-GCP</t>
  </si>
  <si>
    <t>SOC</t>
  </si>
  <si>
    <t>Autodesk Maya</t>
  </si>
  <si>
    <t>3ds Max</t>
  </si>
  <si>
    <t>Cinema 4D</t>
  </si>
  <si>
    <t>3D Animation</t>
  </si>
  <si>
    <t>Adobe Creative Cloud</t>
  </si>
  <si>
    <t>Build Tools</t>
  </si>
  <si>
    <t>Photoshop</t>
  </si>
  <si>
    <t>Illustrator</t>
  </si>
  <si>
    <t>InDesign</t>
  </si>
  <si>
    <t>Typography</t>
  </si>
  <si>
    <t>Program Management</t>
  </si>
  <si>
    <t>IT Project Management</t>
  </si>
  <si>
    <t>UX Design</t>
  </si>
  <si>
    <t>Visual Design</t>
  </si>
  <si>
    <t>Copy Writing</t>
  </si>
  <si>
    <t>Usability Testing</t>
  </si>
  <si>
    <t>Technical Consulting</t>
  </si>
  <si>
    <t>Functional Consulting</t>
  </si>
  <si>
    <t>IDOC</t>
  </si>
  <si>
    <t>OData</t>
  </si>
  <si>
    <t>Display Advertising</t>
  </si>
  <si>
    <t>Print Advertising</t>
  </si>
  <si>
    <t>Field Work</t>
  </si>
  <si>
    <t>Print Media</t>
  </si>
  <si>
    <t>IT Support</t>
  </si>
  <si>
    <t>Technical Support</t>
  </si>
  <si>
    <t>Data Migration</t>
  </si>
  <si>
    <t>Jenkins</t>
  </si>
  <si>
    <t>Content Marketing</t>
  </si>
  <si>
    <t>Facebook Marketing</t>
  </si>
  <si>
    <t>Social Media Marketing</t>
  </si>
  <si>
    <t>Reliability Engineering</t>
  </si>
  <si>
    <t>Terraform</t>
  </si>
  <si>
    <t>Monitoring</t>
  </si>
  <si>
    <t>Diagnostics</t>
  </si>
  <si>
    <t>AUTOSAR</t>
  </si>
  <si>
    <t>UDS</t>
  </si>
  <si>
    <t>DaVinci Resolve</t>
  </si>
  <si>
    <t>CAN</t>
  </si>
  <si>
    <t>Revenue Management</t>
  </si>
  <si>
    <t>CRM</t>
  </si>
  <si>
    <t>Digital Marketing</t>
  </si>
  <si>
    <t>Retention Management</t>
  </si>
  <si>
    <t>CCIE</t>
  </si>
  <si>
    <t>Tricentis Tosca</t>
  </si>
  <si>
    <t>Appium</t>
  </si>
  <si>
    <t>Engineering Management</t>
  </si>
  <si>
    <t>Flutter</t>
  </si>
  <si>
    <t>MongoDB</t>
  </si>
  <si>
    <t>Microsoft Office</t>
  </si>
  <si>
    <t>Accounting</t>
  </si>
  <si>
    <t>CPA</t>
  </si>
  <si>
    <t>CMA</t>
  </si>
  <si>
    <t>Data Visualization</t>
  </si>
  <si>
    <t>Auditing</t>
  </si>
  <si>
    <t>Taxation</t>
  </si>
  <si>
    <t>Income Tax</t>
  </si>
  <si>
    <t>Sales Tax</t>
  </si>
  <si>
    <t>Penetration Testing</t>
  </si>
  <si>
    <t>VAPT</t>
  </si>
  <si>
    <t>Vulnerability Assessment</t>
  </si>
  <si>
    <t>Corporate Communication</t>
  </si>
  <si>
    <t>Media Relations</t>
  </si>
  <si>
    <t>Public Relations</t>
  </si>
  <si>
    <t>Game Development</t>
  </si>
  <si>
    <t>LLD</t>
  </si>
  <si>
    <t>Scope Management</t>
  </si>
  <si>
    <t>Video Editing</t>
  </si>
  <si>
    <t>Audio Editing</t>
  </si>
  <si>
    <t>Video Production</t>
  </si>
  <si>
    <t>Unity</t>
  </si>
  <si>
    <t>Git</t>
  </si>
  <si>
    <t>J2EE</t>
  </si>
  <si>
    <t>LoadRunner</t>
  </si>
  <si>
    <t>Gatling</t>
  </si>
  <si>
    <t>Hybrid Apps</t>
  </si>
  <si>
    <t>Network Administration</t>
  </si>
  <si>
    <t>Google Ads</t>
  </si>
  <si>
    <t>NoSQL</t>
  </si>
  <si>
    <t>Search</t>
  </si>
  <si>
    <t>BigQuery</t>
  </si>
  <si>
    <t>Elasticsearch</t>
  </si>
  <si>
    <t>Solr</t>
  </si>
  <si>
    <t>Embedded C</t>
  </si>
  <si>
    <t>RTOS</t>
  </si>
  <si>
    <t>MATLAB</t>
  </si>
  <si>
    <t>Simulink</t>
  </si>
  <si>
    <t>C</t>
  </si>
  <si>
    <t>Automotive Infotainment</t>
  </si>
  <si>
    <t>PMO</t>
  </si>
  <si>
    <t>ISO 27001</t>
  </si>
  <si>
    <t>Ansible</t>
  </si>
  <si>
    <t>Sqoop</t>
  </si>
  <si>
    <t>ATL</t>
  </si>
  <si>
    <t>BTL</t>
  </si>
  <si>
    <t>Marketing Communication</t>
  </si>
  <si>
    <t>Interior Design</t>
  </si>
  <si>
    <t>AutoCAD</t>
  </si>
  <si>
    <t>2D Animation</t>
  </si>
  <si>
    <t>SketchUp</t>
  </si>
  <si>
    <t>Organization Design</t>
  </si>
  <si>
    <t>Learning and Development</t>
  </si>
  <si>
    <t>Vue.js</t>
  </si>
  <si>
    <t>Chef</t>
  </si>
  <si>
    <t>Nagios</t>
  </si>
  <si>
    <t>Puppet</t>
  </si>
  <si>
    <t>Financial Planning</t>
  </si>
  <si>
    <t>Executive Assistance</t>
  </si>
  <si>
    <t>General Management</t>
  </si>
  <si>
    <t>Microsoft PowerPoint</t>
  </si>
  <si>
    <t>SharePoint</t>
  </si>
  <si>
    <t>CircleCI</t>
  </si>
  <si>
    <t>Struts</t>
  </si>
  <si>
    <t>Kotlin</t>
  </si>
  <si>
    <t>Dart</t>
  </si>
  <si>
    <t>Laravel</t>
  </si>
  <si>
    <t>MLOps</t>
  </si>
  <si>
    <t>Security Testing</t>
  </si>
  <si>
    <t>Content Writing</t>
  </si>
  <si>
    <t>SEO</t>
  </si>
  <si>
    <t>SEMrush</t>
  </si>
  <si>
    <t>Ahrefs</t>
  </si>
  <si>
    <t>Magento</t>
  </si>
  <si>
    <t>Ab Initio</t>
  </si>
  <si>
    <t>Adobe Premiere Pro</t>
  </si>
  <si>
    <t>Industrial Consumables</t>
  </si>
  <si>
    <t>Mechanical Engineering</t>
  </si>
  <si>
    <t>Electrical Engineering</t>
  </si>
  <si>
    <t>Adobe XD</t>
  </si>
  <si>
    <t>Balsamiq</t>
  </si>
  <si>
    <t>Resource Management</t>
  </si>
  <si>
    <t>Highcharts</t>
  </si>
  <si>
    <t>Unit Testing</t>
  </si>
  <si>
    <t>Column1</t>
  </si>
  <si>
    <t>Column2</t>
  </si>
  <si>
    <t>Column3</t>
  </si>
  <si>
    <t>Column4</t>
  </si>
  <si>
    <t>Column5</t>
  </si>
  <si>
    <t>Column6</t>
  </si>
  <si>
    <t>Column7</t>
  </si>
  <si>
    <t>Column8</t>
  </si>
  <si>
    <t>Column9</t>
  </si>
  <si>
    <t>Column10</t>
  </si>
  <si>
    <t>Column11</t>
  </si>
  <si>
    <t>Column12</t>
  </si>
  <si>
    <t>Column13</t>
  </si>
  <si>
    <t>Column14</t>
  </si>
  <si>
    <t>Column15</t>
  </si>
  <si>
    <t>Column16</t>
  </si>
  <si>
    <t>javascript</t>
  </si>
  <si>
    <t>react.js</t>
  </si>
  <si>
    <t>aws</t>
  </si>
  <si>
    <t>node.js</t>
  </si>
  <si>
    <t>Numpy</t>
  </si>
  <si>
    <t>Pandas</t>
  </si>
  <si>
    <t>snowflake</t>
  </si>
  <si>
    <t>Microsoft excel</t>
  </si>
  <si>
    <t>Number of jobs</t>
  </si>
  <si>
    <t>Sum of Number of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</si>
</sst>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w Cen MT"/>
      <family val="2"/>
      <scheme val="minor"/>
    </font>
    <font>
      <sz val="10"/>
      <color theme="1"/>
      <name val="Arial Unicode MS"/>
      <family val="2"/>
    </font>
    <font>
      <b/>
      <sz val="28"/>
      <color theme="1" tint="0.249977111117893"/>
      <name val="Tw Cen MT"/>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xf>
    <xf numFmtId="0" fontId="0" fillId="3" borderId="0" xfId="0" applyFill="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2.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companies</a:t>
            </a:r>
            <a:r>
              <a:rPr lang="en-US" b="1" baseline="0"/>
              <a:t> size</a:t>
            </a:r>
            <a:endParaRPr lang="en-US" b="1"/>
          </a:p>
        </c:rich>
      </c:tx>
      <c:layout>
        <c:manualLayout>
          <c:xMode val="edge"/>
          <c:yMode val="edge"/>
          <c:x val="0.39072900262467192"/>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kpi_com_details_1!$E$3</c:f>
              <c:strCache>
                <c:ptCount val="1"/>
                <c:pt idx="0">
                  <c:v>no_of_companies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kpi_com_details_1!$D$4:$D$9</c:f>
              <c:strCache>
                <c:ptCount val="6"/>
                <c:pt idx="0">
                  <c:v>0 - 10 employees</c:v>
                </c:pt>
                <c:pt idx="1">
                  <c:v>10 - 50 employees</c:v>
                </c:pt>
                <c:pt idx="2">
                  <c:v>200 - 500 employees</c:v>
                </c:pt>
                <c:pt idx="3">
                  <c:v>50 - 200 employees</c:v>
                </c:pt>
                <c:pt idx="4">
                  <c:v>500 - 1000 employees</c:v>
                </c:pt>
                <c:pt idx="5">
                  <c:v>More than 1000 employees</c:v>
                </c:pt>
              </c:strCache>
            </c:strRef>
          </c:cat>
          <c:val>
            <c:numRef>
              <c:f>kpi_com_details_1!$E$4:$E$9</c:f>
              <c:numCache>
                <c:formatCode>General</c:formatCode>
                <c:ptCount val="6"/>
                <c:pt idx="0">
                  <c:v>10</c:v>
                </c:pt>
                <c:pt idx="1">
                  <c:v>42</c:v>
                </c:pt>
                <c:pt idx="2">
                  <c:v>27</c:v>
                </c:pt>
                <c:pt idx="3">
                  <c:v>38</c:v>
                </c:pt>
                <c:pt idx="4">
                  <c:v>18</c:v>
                </c:pt>
                <c:pt idx="5">
                  <c:v>56</c:v>
                </c:pt>
              </c:numCache>
            </c:numRef>
          </c:val>
          <c:extLst>
            <c:ext xmlns:c16="http://schemas.microsoft.com/office/drawing/2014/chart" uri="{C3380CC4-5D6E-409C-BE32-E72D297353CC}">
              <c16:uniqueId val="{00000000-205F-4AFB-A1DB-21BB0A4C4267}"/>
            </c:ext>
          </c:extLst>
        </c:ser>
        <c:dLbls>
          <c:showLegendKey val="0"/>
          <c:showVal val="0"/>
          <c:showCatName val="0"/>
          <c:showSerName val="0"/>
          <c:showPercent val="0"/>
          <c:showBubbleSize val="0"/>
        </c:dLbls>
        <c:gapWidth val="219"/>
        <c:overlap val="-27"/>
        <c:axId val="816175648"/>
        <c:axId val="816173024"/>
      </c:barChart>
      <c:catAx>
        <c:axId val="81617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6173024"/>
        <c:crosses val="autoZero"/>
        <c:auto val="1"/>
        <c:lblAlgn val="ctr"/>
        <c:lblOffset val="100"/>
        <c:noMultiLvlLbl val="0"/>
      </c:catAx>
      <c:valAx>
        <c:axId val="816173024"/>
        <c:scaling>
          <c:orientation val="minMax"/>
        </c:scaling>
        <c:delete val="1"/>
        <c:axPos val="l"/>
        <c:numFmt formatCode="General" sourceLinked="1"/>
        <c:majorTickMark val="none"/>
        <c:minorTickMark val="none"/>
        <c:tickLblPos val="nextTo"/>
        <c:crossAx val="8161756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dashboard.xlsx]kpi_com_details_4!PivotTable22</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Sector's</a:t>
            </a:r>
            <a:r>
              <a:rPr lang="en-US" b="1" baseline="0">
                <a:solidFill>
                  <a:schemeClr val="tx1"/>
                </a:solidFill>
              </a:rPr>
              <a:t> wise jobs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kpi_com_details_4!$B$3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kpi_com_details_4!$A$4:$A$19</c:f>
              <c:strCache>
                <c:ptCount val="15"/>
                <c:pt idx="0">
                  <c:v>Cloud and DevOps</c:v>
                </c:pt>
                <c:pt idx="1">
                  <c:v>Consulting</c:v>
                </c:pt>
                <c:pt idx="2">
                  <c:v>Content Design</c:v>
                </c:pt>
                <c:pt idx="3">
                  <c:v>Customer Service</c:v>
                </c:pt>
                <c:pt idx="4">
                  <c:v>Data and Analytics</c:v>
                </c:pt>
                <c:pt idx="5">
                  <c:v>Design</c:v>
                </c:pt>
                <c:pt idx="6">
                  <c:v>Education</c:v>
                </c:pt>
                <c:pt idx="7">
                  <c:v>Engineering</c:v>
                </c:pt>
                <c:pt idx="8">
                  <c:v>Finance</c:v>
                </c:pt>
                <c:pt idx="9">
                  <c:v>HR and Recruitment</c:v>
                </c:pt>
                <c:pt idx="10">
                  <c:v>IT and Software</c:v>
                </c:pt>
                <c:pt idx="11">
                  <c:v>Networking and Infrastructure</c:v>
                </c:pt>
                <c:pt idx="12">
                  <c:v>Product Management</c:v>
                </c:pt>
                <c:pt idx="13">
                  <c:v>Project Management</c:v>
                </c:pt>
                <c:pt idx="14">
                  <c:v>Sales and Business Development</c:v>
                </c:pt>
              </c:strCache>
            </c:strRef>
          </c:cat>
          <c:val>
            <c:numRef>
              <c:f>kpi_com_details_4!$B$4:$B$19</c:f>
              <c:numCache>
                <c:formatCode>General</c:formatCode>
                <c:ptCount val="15"/>
                <c:pt idx="0">
                  <c:v>6</c:v>
                </c:pt>
                <c:pt idx="1">
                  <c:v>1</c:v>
                </c:pt>
                <c:pt idx="2">
                  <c:v>1</c:v>
                </c:pt>
                <c:pt idx="3">
                  <c:v>2</c:v>
                </c:pt>
                <c:pt idx="4">
                  <c:v>28</c:v>
                </c:pt>
                <c:pt idx="5">
                  <c:v>15</c:v>
                </c:pt>
                <c:pt idx="6">
                  <c:v>1</c:v>
                </c:pt>
                <c:pt idx="7">
                  <c:v>17</c:v>
                </c:pt>
                <c:pt idx="8">
                  <c:v>14</c:v>
                </c:pt>
                <c:pt idx="9">
                  <c:v>6</c:v>
                </c:pt>
                <c:pt idx="10">
                  <c:v>194</c:v>
                </c:pt>
                <c:pt idx="11">
                  <c:v>1</c:v>
                </c:pt>
                <c:pt idx="12">
                  <c:v>6</c:v>
                </c:pt>
                <c:pt idx="13">
                  <c:v>10</c:v>
                </c:pt>
                <c:pt idx="14">
                  <c:v>38</c:v>
                </c:pt>
              </c:numCache>
            </c:numRef>
          </c:val>
          <c:extLst>
            <c:ext xmlns:c16="http://schemas.microsoft.com/office/drawing/2014/chart" uri="{C3380CC4-5D6E-409C-BE32-E72D297353CC}">
              <c16:uniqueId val="{00000000-DC24-43AD-BA8F-C42220D811DD}"/>
            </c:ext>
          </c:extLst>
        </c:ser>
        <c:dLbls>
          <c:showLegendKey val="0"/>
          <c:showVal val="0"/>
          <c:showCatName val="0"/>
          <c:showSerName val="0"/>
          <c:showPercent val="0"/>
          <c:showBubbleSize val="0"/>
        </c:dLbls>
        <c:gapWidth val="182"/>
        <c:axId val="725449416"/>
        <c:axId val="725449744"/>
      </c:barChart>
      <c:catAx>
        <c:axId val="72544941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Sectors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5449744"/>
        <c:crosses val="autoZero"/>
        <c:auto val="1"/>
        <c:lblAlgn val="ctr"/>
        <c:lblOffset val="100"/>
        <c:noMultiLvlLbl val="0"/>
      </c:catAx>
      <c:valAx>
        <c:axId val="725449744"/>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Number</a:t>
                </a:r>
                <a:r>
                  <a:rPr lang="en-US" b="1" baseline="0">
                    <a:solidFill>
                      <a:schemeClr val="tx1"/>
                    </a:solidFill>
                  </a:rPr>
                  <a:t> of jobs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crossAx val="725449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0" baseline="0">
                <a:solidFill>
                  <a:sysClr val="windowText" lastClr="000000">
                    <a:lumMod val="65000"/>
                    <a:lumOff val="35000"/>
                  </a:sysClr>
                </a:solidFill>
                <a:latin typeface="+mn-lt"/>
                <a:ea typeface="+mn-ea"/>
                <a:cs typeface="+mn-cs"/>
              </a:defRPr>
            </a:pPr>
            <a:r>
              <a:rPr lang="en-US" sz="1100" b="1" i="0" baseline="0">
                <a:effectLst/>
              </a:rPr>
              <a:t>Comparison of Job Openings in Companies with &gt;1000 Employees vs. Companies with 100 Employees </a:t>
            </a:r>
            <a:endParaRPr lang="en-US" sz="11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a:solidFill>
                  <a:sysClr val="windowText" lastClr="000000">
                    <a:lumMod val="65000"/>
                    <a:lumOff val="35000"/>
                  </a:sysClr>
                </a:solidFill>
              </a:defRPr>
            </a:pPr>
            <a:endParaRPr lang="en-US" sz="1100" b="1"/>
          </a:p>
        </c:rich>
      </c:tx>
      <c:layout>
        <c:manualLayout>
          <c:xMode val="edge"/>
          <c:yMode val="edge"/>
          <c:x val="0.12014566929133859"/>
          <c:y val="3.240740740740740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tx>
            <c:strRef>
              <c:f>kpi_com_details_2!$E$3</c:f>
              <c:strCache>
                <c:ptCount val="1"/>
                <c:pt idx="0">
                  <c:v>count  of company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65-4E68-96A1-769C5C98E0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65-4E68-96A1-769C5C98E00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kpi_com_details_2!$D$4:$D$5</c:f>
              <c:strCache>
                <c:ptCount val="2"/>
                <c:pt idx="0">
                  <c:v>100 employees</c:v>
                </c:pt>
                <c:pt idx="1">
                  <c:v>More than 1000 employees</c:v>
                </c:pt>
              </c:strCache>
            </c:strRef>
          </c:cat>
          <c:val>
            <c:numRef>
              <c:f>kpi_com_details_2!$E$4:$E$5</c:f>
              <c:numCache>
                <c:formatCode>General</c:formatCode>
                <c:ptCount val="2"/>
                <c:pt idx="0">
                  <c:v>38</c:v>
                </c:pt>
                <c:pt idx="1">
                  <c:v>56</c:v>
                </c:pt>
              </c:numCache>
            </c:numRef>
          </c:val>
          <c:extLst>
            <c:ext xmlns:c16="http://schemas.microsoft.com/office/drawing/2014/chart" uri="{C3380CC4-5D6E-409C-BE32-E72D297353CC}">
              <c16:uniqueId val="{00000004-4A65-4E68-96A1-769C5C98E00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dashboard.xlsx]kpi_company_details_5!PivotTable23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Location's</a:t>
            </a:r>
            <a:r>
              <a:rPr lang="en-US" b="1" baseline="0"/>
              <a:t> wise jobs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kpi_company_details_5!$B$3</c:f>
              <c:strCache>
                <c:ptCount val="1"/>
                <c:pt idx="0">
                  <c:v>Total</c:v>
                </c:pt>
              </c:strCache>
            </c:strRef>
          </c:tx>
          <c:spPr>
            <a:solidFill>
              <a:schemeClr val="accent1"/>
            </a:solidFill>
            <a:ln>
              <a:noFill/>
            </a:ln>
            <a:effectLst/>
          </c:spPr>
          <c:invertIfNegative val="0"/>
          <c:cat>
            <c:strRef>
              <c:f>kpi_company_details_5!$A$4:$A$14</c:f>
              <c:strCache>
                <c:ptCount val="10"/>
                <c:pt idx="0">
                  <c:v>Bangalore</c:v>
                </c:pt>
                <c:pt idx="1">
                  <c:v>Bangalore, Chennai</c:v>
                </c:pt>
                <c:pt idx="2">
                  <c:v>Chandigarh</c:v>
                </c:pt>
                <c:pt idx="3">
                  <c:v>Chennai</c:v>
                </c:pt>
                <c:pt idx="4">
                  <c:v>Delhi</c:v>
                </c:pt>
                <c:pt idx="5">
                  <c:v>Gurgaon</c:v>
                </c:pt>
                <c:pt idx="6">
                  <c:v>Hyderabad</c:v>
                </c:pt>
                <c:pt idx="7">
                  <c:v>Mumbai</c:v>
                </c:pt>
                <c:pt idx="8">
                  <c:v>Noida</c:v>
                </c:pt>
                <c:pt idx="9">
                  <c:v>Pune</c:v>
                </c:pt>
              </c:strCache>
            </c:strRef>
          </c:cat>
          <c:val>
            <c:numRef>
              <c:f>kpi_company_details_5!$B$4:$B$14</c:f>
              <c:numCache>
                <c:formatCode>General</c:formatCode>
                <c:ptCount val="10"/>
                <c:pt idx="0">
                  <c:v>172</c:v>
                </c:pt>
                <c:pt idx="1">
                  <c:v>5</c:v>
                </c:pt>
                <c:pt idx="2">
                  <c:v>4</c:v>
                </c:pt>
                <c:pt idx="3">
                  <c:v>11</c:v>
                </c:pt>
                <c:pt idx="4">
                  <c:v>10</c:v>
                </c:pt>
                <c:pt idx="5">
                  <c:v>21</c:v>
                </c:pt>
                <c:pt idx="6">
                  <c:v>34</c:v>
                </c:pt>
                <c:pt idx="7">
                  <c:v>28</c:v>
                </c:pt>
                <c:pt idx="8">
                  <c:v>9</c:v>
                </c:pt>
                <c:pt idx="9">
                  <c:v>16</c:v>
                </c:pt>
              </c:numCache>
            </c:numRef>
          </c:val>
          <c:extLst>
            <c:ext xmlns:c16="http://schemas.microsoft.com/office/drawing/2014/chart" uri="{C3380CC4-5D6E-409C-BE32-E72D297353CC}">
              <c16:uniqueId val="{00000000-2ED3-42E6-8D79-A3127A2C3EEC}"/>
            </c:ext>
          </c:extLst>
        </c:ser>
        <c:dLbls>
          <c:showLegendKey val="0"/>
          <c:showVal val="0"/>
          <c:showCatName val="0"/>
          <c:showSerName val="0"/>
          <c:showPercent val="0"/>
          <c:showBubbleSize val="0"/>
        </c:dLbls>
        <c:gapWidth val="182"/>
        <c:axId val="1042748288"/>
        <c:axId val="1042747304"/>
      </c:barChart>
      <c:catAx>
        <c:axId val="104274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747304"/>
        <c:crosses val="autoZero"/>
        <c:auto val="1"/>
        <c:lblAlgn val="ctr"/>
        <c:lblOffset val="100"/>
        <c:noMultiLvlLbl val="0"/>
      </c:catAx>
      <c:valAx>
        <c:axId val="1042747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74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dashboard.xlsx]kpi_com_details_4!PivotTable22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Sector's</a:t>
            </a:r>
            <a:r>
              <a:rPr lang="en-US" b="1" baseline="0"/>
              <a:t> wise jobs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kpi_com_details_4!$B$3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kpi_com_details_4!$A$4:$A$19</c:f>
              <c:strCache>
                <c:ptCount val="15"/>
                <c:pt idx="0">
                  <c:v>Cloud and DevOps</c:v>
                </c:pt>
                <c:pt idx="1">
                  <c:v>Consulting</c:v>
                </c:pt>
                <c:pt idx="2">
                  <c:v>Content Design</c:v>
                </c:pt>
                <c:pt idx="3">
                  <c:v>Customer Service</c:v>
                </c:pt>
                <c:pt idx="4">
                  <c:v>Data and Analytics</c:v>
                </c:pt>
                <c:pt idx="5">
                  <c:v>Design</c:v>
                </c:pt>
                <c:pt idx="6">
                  <c:v>Education</c:v>
                </c:pt>
                <c:pt idx="7">
                  <c:v>Engineering</c:v>
                </c:pt>
                <c:pt idx="8">
                  <c:v>Finance</c:v>
                </c:pt>
                <c:pt idx="9">
                  <c:v>HR and Recruitment</c:v>
                </c:pt>
                <c:pt idx="10">
                  <c:v>IT and Software</c:v>
                </c:pt>
                <c:pt idx="11">
                  <c:v>Networking and Infrastructure</c:v>
                </c:pt>
                <c:pt idx="12">
                  <c:v>Product Management</c:v>
                </c:pt>
                <c:pt idx="13">
                  <c:v>Project Management</c:v>
                </c:pt>
                <c:pt idx="14">
                  <c:v>Sales and Business Development</c:v>
                </c:pt>
              </c:strCache>
            </c:strRef>
          </c:cat>
          <c:val>
            <c:numRef>
              <c:f>kpi_com_details_4!$B$4:$B$19</c:f>
              <c:numCache>
                <c:formatCode>General</c:formatCode>
                <c:ptCount val="15"/>
                <c:pt idx="0">
                  <c:v>6</c:v>
                </c:pt>
                <c:pt idx="1">
                  <c:v>1</c:v>
                </c:pt>
                <c:pt idx="2">
                  <c:v>1</c:v>
                </c:pt>
                <c:pt idx="3">
                  <c:v>2</c:v>
                </c:pt>
                <c:pt idx="4">
                  <c:v>28</c:v>
                </c:pt>
                <c:pt idx="5">
                  <c:v>15</c:v>
                </c:pt>
                <c:pt idx="6">
                  <c:v>1</c:v>
                </c:pt>
                <c:pt idx="7">
                  <c:v>17</c:v>
                </c:pt>
                <c:pt idx="8">
                  <c:v>14</c:v>
                </c:pt>
                <c:pt idx="9">
                  <c:v>6</c:v>
                </c:pt>
                <c:pt idx="10">
                  <c:v>194</c:v>
                </c:pt>
                <c:pt idx="11">
                  <c:v>1</c:v>
                </c:pt>
                <c:pt idx="12">
                  <c:v>6</c:v>
                </c:pt>
                <c:pt idx="13">
                  <c:v>10</c:v>
                </c:pt>
                <c:pt idx="14">
                  <c:v>38</c:v>
                </c:pt>
              </c:numCache>
            </c:numRef>
          </c:val>
          <c:extLst>
            <c:ext xmlns:c16="http://schemas.microsoft.com/office/drawing/2014/chart" uri="{C3380CC4-5D6E-409C-BE32-E72D297353CC}">
              <c16:uniqueId val="{00000000-5DCF-4B6C-A165-990CC8A3B9BC}"/>
            </c:ext>
          </c:extLst>
        </c:ser>
        <c:dLbls>
          <c:showLegendKey val="0"/>
          <c:showVal val="0"/>
          <c:showCatName val="0"/>
          <c:showSerName val="0"/>
          <c:showPercent val="0"/>
          <c:showBubbleSize val="0"/>
        </c:dLbls>
        <c:gapWidth val="182"/>
        <c:axId val="725449416"/>
        <c:axId val="725449744"/>
      </c:barChart>
      <c:catAx>
        <c:axId val="7254494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5449744"/>
        <c:crosses val="autoZero"/>
        <c:auto val="1"/>
        <c:lblAlgn val="ctr"/>
        <c:lblOffset val="100"/>
        <c:noMultiLvlLbl val="0"/>
      </c:catAx>
      <c:valAx>
        <c:axId val="7254497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5449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dashboard.xlsx]Details_kpi!PivotTable1</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10 In demand skills</a:t>
            </a:r>
            <a:endParaRPr lang="en-US" b="1">
              <a:solidFill>
                <a:schemeClr val="tx1"/>
              </a:solidFill>
            </a:endParaRPr>
          </a:p>
        </c:rich>
      </c:tx>
      <c:layout>
        <c:manualLayout>
          <c:xMode val="edge"/>
          <c:yMode val="edge"/>
          <c:x val="0.371"/>
          <c:y val="8.69422572178477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Details_kpi!$B$3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Details_kpi!$A$4:$A$14</c:f>
              <c:strCache>
                <c:ptCount val="10"/>
                <c:pt idx="0">
                  <c:v>Java</c:v>
                </c:pt>
                <c:pt idx="1">
                  <c:v>Python</c:v>
                </c:pt>
                <c:pt idx="2">
                  <c:v>SQL</c:v>
                </c:pt>
                <c:pt idx="3">
                  <c:v>javascript</c:v>
                </c:pt>
                <c:pt idx="4">
                  <c:v>react.js</c:v>
                </c:pt>
                <c:pt idx="5">
                  <c:v>aws</c:v>
                </c:pt>
                <c:pt idx="6">
                  <c:v>Sales</c:v>
                </c:pt>
                <c:pt idx="7">
                  <c:v>node.js</c:v>
                </c:pt>
                <c:pt idx="8">
                  <c:v>Machine Learning</c:v>
                </c:pt>
                <c:pt idx="9">
                  <c:v>Power BI</c:v>
                </c:pt>
              </c:strCache>
            </c:strRef>
          </c:cat>
          <c:val>
            <c:numRef>
              <c:f>Details_kpi!$B$4:$B$14</c:f>
              <c:numCache>
                <c:formatCode>General</c:formatCode>
                <c:ptCount val="10"/>
                <c:pt idx="0">
                  <c:v>63</c:v>
                </c:pt>
                <c:pt idx="1">
                  <c:v>57</c:v>
                </c:pt>
                <c:pt idx="2">
                  <c:v>37</c:v>
                </c:pt>
                <c:pt idx="3">
                  <c:v>32</c:v>
                </c:pt>
                <c:pt idx="4">
                  <c:v>30</c:v>
                </c:pt>
                <c:pt idx="5">
                  <c:v>30</c:v>
                </c:pt>
                <c:pt idx="6">
                  <c:v>25</c:v>
                </c:pt>
                <c:pt idx="7">
                  <c:v>11</c:v>
                </c:pt>
                <c:pt idx="8">
                  <c:v>10</c:v>
                </c:pt>
                <c:pt idx="9">
                  <c:v>8</c:v>
                </c:pt>
              </c:numCache>
            </c:numRef>
          </c:val>
          <c:extLst>
            <c:ext xmlns:c16="http://schemas.microsoft.com/office/drawing/2014/chart" uri="{C3380CC4-5D6E-409C-BE32-E72D297353CC}">
              <c16:uniqueId val="{00000000-D97E-4310-BFC3-C61B2C21962C}"/>
            </c:ext>
          </c:extLst>
        </c:ser>
        <c:dLbls>
          <c:showLegendKey val="0"/>
          <c:showVal val="0"/>
          <c:showCatName val="0"/>
          <c:showSerName val="0"/>
          <c:showPercent val="0"/>
          <c:showBubbleSize val="0"/>
        </c:dLbls>
        <c:gapWidth val="182"/>
        <c:axId val="753261320"/>
        <c:axId val="753259680"/>
      </c:barChart>
      <c:catAx>
        <c:axId val="75326132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Skills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3259680"/>
        <c:crosses val="autoZero"/>
        <c:auto val="1"/>
        <c:lblAlgn val="ctr"/>
        <c:lblOffset val="100"/>
        <c:noMultiLvlLbl val="0"/>
      </c:catAx>
      <c:valAx>
        <c:axId val="753259680"/>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Number</a:t>
                </a:r>
                <a:r>
                  <a:rPr lang="en-US" b="1" baseline="0">
                    <a:solidFill>
                      <a:schemeClr val="tx1"/>
                    </a:solidFill>
                  </a:rPr>
                  <a:t> of jobs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75326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dashboard.xlsx]Details_kpi!PivotTable1</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10 In demand skills</a:t>
            </a:r>
            <a:endParaRPr lang="en-US" b="1">
              <a:solidFill>
                <a:schemeClr val="tx1"/>
              </a:solidFill>
            </a:endParaRPr>
          </a:p>
        </c:rich>
      </c:tx>
      <c:layout>
        <c:manualLayout>
          <c:xMode val="edge"/>
          <c:yMode val="edge"/>
          <c:x val="0.371"/>
          <c:y val="8.69422572178477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Details_kpi!$B$3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Details_kpi!$A$4:$A$14</c:f>
              <c:strCache>
                <c:ptCount val="10"/>
                <c:pt idx="0">
                  <c:v>Java</c:v>
                </c:pt>
                <c:pt idx="1">
                  <c:v>Python</c:v>
                </c:pt>
                <c:pt idx="2">
                  <c:v>SQL</c:v>
                </c:pt>
                <c:pt idx="3">
                  <c:v>javascript</c:v>
                </c:pt>
                <c:pt idx="4">
                  <c:v>react.js</c:v>
                </c:pt>
                <c:pt idx="5">
                  <c:v>aws</c:v>
                </c:pt>
                <c:pt idx="6">
                  <c:v>Sales</c:v>
                </c:pt>
                <c:pt idx="7">
                  <c:v>node.js</c:v>
                </c:pt>
                <c:pt idx="8">
                  <c:v>Machine Learning</c:v>
                </c:pt>
                <c:pt idx="9">
                  <c:v>Power BI</c:v>
                </c:pt>
              </c:strCache>
            </c:strRef>
          </c:cat>
          <c:val>
            <c:numRef>
              <c:f>Details_kpi!$B$4:$B$14</c:f>
              <c:numCache>
                <c:formatCode>General</c:formatCode>
                <c:ptCount val="10"/>
                <c:pt idx="0">
                  <c:v>63</c:v>
                </c:pt>
                <c:pt idx="1">
                  <c:v>57</c:v>
                </c:pt>
                <c:pt idx="2">
                  <c:v>37</c:v>
                </c:pt>
                <c:pt idx="3">
                  <c:v>32</c:v>
                </c:pt>
                <c:pt idx="4">
                  <c:v>30</c:v>
                </c:pt>
                <c:pt idx="5">
                  <c:v>30</c:v>
                </c:pt>
                <c:pt idx="6">
                  <c:v>25</c:v>
                </c:pt>
                <c:pt idx="7">
                  <c:v>11</c:v>
                </c:pt>
                <c:pt idx="8">
                  <c:v>10</c:v>
                </c:pt>
                <c:pt idx="9">
                  <c:v>8</c:v>
                </c:pt>
              </c:numCache>
            </c:numRef>
          </c:val>
          <c:extLst>
            <c:ext xmlns:c16="http://schemas.microsoft.com/office/drawing/2014/chart" uri="{C3380CC4-5D6E-409C-BE32-E72D297353CC}">
              <c16:uniqueId val="{00000000-9CC8-47A4-8DA7-74D5184B2049}"/>
            </c:ext>
          </c:extLst>
        </c:ser>
        <c:dLbls>
          <c:showLegendKey val="0"/>
          <c:showVal val="0"/>
          <c:showCatName val="0"/>
          <c:showSerName val="0"/>
          <c:showPercent val="0"/>
          <c:showBubbleSize val="0"/>
        </c:dLbls>
        <c:gapWidth val="182"/>
        <c:axId val="753261320"/>
        <c:axId val="753259680"/>
      </c:barChart>
      <c:catAx>
        <c:axId val="75326132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Skills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3259680"/>
        <c:crosses val="autoZero"/>
        <c:auto val="1"/>
        <c:lblAlgn val="ctr"/>
        <c:lblOffset val="100"/>
        <c:noMultiLvlLbl val="0"/>
      </c:catAx>
      <c:valAx>
        <c:axId val="753259680"/>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Number</a:t>
                </a:r>
                <a:r>
                  <a:rPr lang="en-US" b="1" baseline="0">
                    <a:solidFill>
                      <a:schemeClr val="tx1"/>
                    </a:solidFill>
                  </a:rPr>
                  <a:t> of jobs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75326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companies</a:t>
            </a:r>
            <a:r>
              <a:rPr lang="en-US" b="1" baseline="0"/>
              <a:t> size</a:t>
            </a:r>
            <a:endParaRPr lang="en-US" b="1"/>
          </a:p>
        </c:rich>
      </c:tx>
      <c:layout>
        <c:manualLayout>
          <c:xMode val="edge"/>
          <c:yMode val="edge"/>
          <c:x val="0.39072900262467192"/>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kpi_com_details_1!$E$3</c:f>
              <c:strCache>
                <c:ptCount val="1"/>
                <c:pt idx="0">
                  <c:v>no_of_companies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kpi_com_details_1!$D$4:$D$9</c:f>
              <c:strCache>
                <c:ptCount val="6"/>
                <c:pt idx="0">
                  <c:v>0 - 10 employees</c:v>
                </c:pt>
                <c:pt idx="1">
                  <c:v>10 - 50 employees</c:v>
                </c:pt>
                <c:pt idx="2">
                  <c:v>200 - 500 employees</c:v>
                </c:pt>
                <c:pt idx="3">
                  <c:v>50 - 200 employees</c:v>
                </c:pt>
                <c:pt idx="4">
                  <c:v>500 - 1000 employees</c:v>
                </c:pt>
                <c:pt idx="5">
                  <c:v>More than 1000 employees</c:v>
                </c:pt>
              </c:strCache>
            </c:strRef>
          </c:cat>
          <c:val>
            <c:numRef>
              <c:f>kpi_com_details_1!$E$4:$E$9</c:f>
              <c:numCache>
                <c:formatCode>General</c:formatCode>
                <c:ptCount val="6"/>
                <c:pt idx="0">
                  <c:v>10</c:v>
                </c:pt>
                <c:pt idx="1">
                  <c:v>42</c:v>
                </c:pt>
                <c:pt idx="2">
                  <c:v>27</c:v>
                </c:pt>
                <c:pt idx="3">
                  <c:v>38</c:v>
                </c:pt>
                <c:pt idx="4">
                  <c:v>18</c:v>
                </c:pt>
                <c:pt idx="5">
                  <c:v>56</c:v>
                </c:pt>
              </c:numCache>
            </c:numRef>
          </c:val>
          <c:extLst>
            <c:ext xmlns:c16="http://schemas.microsoft.com/office/drawing/2014/chart" uri="{C3380CC4-5D6E-409C-BE32-E72D297353CC}">
              <c16:uniqueId val="{00000000-C7E1-4206-9CB7-BD5E11668413}"/>
            </c:ext>
          </c:extLst>
        </c:ser>
        <c:dLbls>
          <c:showLegendKey val="0"/>
          <c:showVal val="0"/>
          <c:showCatName val="0"/>
          <c:showSerName val="0"/>
          <c:showPercent val="0"/>
          <c:showBubbleSize val="0"/>
        </c:dLbls>
        <c:gapWidth val="219"/>
        <c:overlap val="-27"/>
        <c:axId val="816175648"/>
        <c:axId val="816173024"/>
      </c:barChart>
      <c:catAx>
        <c:axId val="8161756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Company</a:t>
                </a:r>
                <a:r>
                  <a:rPr lang="en-US" b="1" baseline="0"/>
                  <a:t> size</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6173024"/>
        <c:crosses val="autoZero"/>
        <c:auto val="1"/>
        <c:lblAlgn val="ctr"/>
        <c:lblOffset val="100"/>
        <c:noMultiLvlLbl val="0"/>
      </c:catAx>
      <c:valAx>
        <c:axId val="816173024"/>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a:t>
                </a:r>
                <a:r>
                  <a:rPr lang="en-US" b="1" baseline="0"/>
                  <a:t> of companies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16175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r>
              <a:rPr lang="en-US" sz="1100" b="1" i="0" baseline="0">
                <a:effectLst/>
              </a:rPr>
              <a:t>Comparison of Job Openings in Companies with &gt;1000 Employees vs. Companies with 100 Employees </a:t>
            </a:r>
            <a:endParaRPr lang="en-US"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a:solidFill>
                  <a:sysClr val="windowText" lastClr="000000">
                    <a:lumMod val="65000"/>
                    <a:lumOff val="35000"/>
                  </a:sysClr>
                </a:solidFill>
              </a:defRPr>
            </a:pPr>
            <a:endParaRPr lang="en-US" sz="1100"/>
          </a:p>
        </c:rich>
      </c:tx>
      <c:layout>
        <c:manualLayout>
          <c:xMode val="edge"/>
          <c:yMode val="edge"/>
          <c:x val="0.12014566929133859"/>
          <c:y val="3.240740740740740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tx>
            <c:strRef>
              <c:f>kpi_com_details_2!$E$3</c:f>
              <c:strCache>
                <c:ptCount val="1"/>
                <c:pt idx="0">
                  <c:v>count  of company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BF-491A-93CE-468C29DEED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FA-4F5D-9700-79F35F55B497}"/>
              </c:ext>
            </c:extLst>
          </c:dPt>
          <c:dLbls>
            <c:dLbl>
              <c:idx val="0"/>
              <c:layout>
                <c:manualLayout>
                  <c:x val="2.328042328042328E-2"/>
                  <c:y val="0"/>
                </c:manualLayout>
              </c:layout>
              <c:tx>
                <c:rich>
                  <a:bodyPr/>
                  <a:lstStyle/>
                  <a:p>
                    <a:fld id="{EDA3EB71-4DB7-4AA6-B608-DD9484405711}" type="CATEGORYNAME">
                      <a:rPr lang="en-US"/>
                      <a:pPr/>
                      <a:t>[CATEGORY NAME]</a:t>
                    </a:fld>
                    <a:endParaRPr lang="en-US" baseline="0"/>
                  </a:p>
                  <a:p>
                    <a:fld id="{2A218EE5-DAE3-47C3-96CB-FCF34F8C21CE}" type="VALUE">
                      <a:rPr lang="en-US" baseline="0"/>
                      <a:pPr/>
                      <a:t>[VALUE]</a:t>
                    </a:fld>
                    <a:r>
                      <a:rPr lang="en-US" baseline="0"/>
                      <a:t>. </a:t>
                    </a:r>
                    <a:fld id="{664C63E1-3128-4440-AC37-7B655BB1867F}" type="PERCENTAGE">
                      <a:rPr lang="en-US" baseline="0"/>
                      <a:pPr/>
                      <a:t>[PERCENTAGE]</a:t>
                    </a:fld>
                    <a:endParaRPr lang="en-US" baseline="0"/>
                  </a:p>
                </c:rich>
              </c:tx>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FFBF-491A-93CE-468C29DEED32}"/>
                </c:ext>
              </c:extLst>
            </c:dLbl>
            <c:dLbl>
              <c:idx val="1"/>
              <c:tx>
                <c:rich>
                  <a:bodyPr/>
                  <a:lstStyle/>
                  <a:p>
                    <a:fld id="{17A9679E-D3D7-4DF1-90FD-ABB700822030}" type="CATEGORYNAME">
                      <a:rPr lang="en-US"/>
                      <a:pPr/>
                      <a:t>[CATEGORY NAME]</a:t>
                    </a:fld>
                    <a:r>
                      <a:rPr lang="en-US" baseline="0"/>
                      <a:t> </a:t>
                    </a:r>
                    <a:fld id="{BC093A5A-70F1-4217-8EEE-4CABDE5ABF81}" type="VALUE">
                      <a:rPr lang="en-US" baseline="0"/>
                      <a:pPr/>
                      <a:t>[VALUE]</a:t>
                    </a:fld>
                    <a:r>
                      <a:rPr lang="en-US" baseline="0"/>
                      <a:t>. </a:t>
                    </a:r>
                    <a:fld id="{6B19323D-386A-403C-AFC1-727C8FB3798A}" type="PERCENTAGE">
                      <a:rPr lang="en-US" baseline="0"/>
                      <a:pPr/>
                      <a:t>[PERCENTAGE]</a:t>
                    </a:fld>
                    <a:endParaRPr lang="en-US" baseline="0"/>
                  </a:p>
                </c:rich>
              </c:tx>
              <c:dLblPos val="outEnd"/>
              <c:showLegendKey val="0"/>
              <c:showVal val="1"/>
              <c:showCatName val="1"/>
              <c:showSerName val="0"/>
              <c:showPercent val="1"/>
              <c:showBubbleSize val="0"/>
              <c:separator>. </c:separator>
              <c:extLst>
                <c:ext xmlns:c15="http://schemas.microsoft.com/office/drawing/2012/chart" uri="{CE6537A1-D6FC-4f65-9D91-7224C49458BB}">
                  <c15:layout>
                    <c:manualLayout>
                      <c:w val="0.24075140607424073"/>
                      <c:h val="9.1869918699186995E-2"/>
                    </c:manualLayout>
                  </c15:layout>
                  <c15:dlblFieldTable/>
                  <c15:showDataLabelsRange val="0"/>
                </c:ext>
                <c:ext xmlns:c16="http://schemas.microsoft.com/office/drawing/2014/chart" uri="{C3380CC4-5D6E-409C-BE32-E72D297353CC}">
                  <c16:uniqueId val="{00000003-70FA-4F5D-9700-79F35F55B49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kpi_com_details_2!$D$4:$D$5</c:f>
              <c:strCache>
                <c:ptCount val="2"/>
                <c:pt idx="0">
                  <c:v>100 employees</c:v>
                </c:pt>
                <c:pt idx="1">
                  <c:v>More than 1000 employees</c:v>
                </c:pt>
              </c:strCache>
            </c:strRef>
          </c:cat>
          <c:val>
            <c:numRef>
              <c:f>kpi_com_details_2!$E$4:$E$5</c:f>
              <c:numCache>
                <c:formatCode>General</c:formatCode>
                <c:ptCount val="2"/>
                <c:pt idx="0">
                  <c:v>38</c:v>
                </c:pt>
                <c:pt idx="1">
                  <c:v>56</c:v>
                </c:pt>
              </c:numCache>
            </c:numRef>
          </c:val>
          <c:extLst>
            <c:ext xmlns:c16="http://schemas.microsoft.com/office/drawing/2014/chart" uri="{C3380CC4-5D6E-409C-BE32-E72D297353CC}">
              <c16:uniqueId val="{00000000-FFBF-491A-93CE-468C29DEED3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dashboard.xlsx]kpi_company_details_5!PivotTable23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Location's</a:t>
            </a:r>
            <a:r>
              <a:rPr lang="en-US" b="1" baseline="0"/>
              <a:t> wise jobs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kpi_company_details_5!$B$3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kpi_company_details_5!$A$4:$A$14</c:f>
              <c:strCache>
                <c:ptCount val="10"/>
                <c:pt idx="0">
                  <c:v>Bangalore</c:v>
                </c:pt>
                <c:pt idx="1">
                  <c:v>Bangalore, Chennai</c:v>
                </c:pt>
                <c:pt idx="2">
                  <c:v>Chandigarh</c:v>
                </c:pt>
                <c:pt idx="3">
                  <c:v>Chennai</c:v>
                </c:pt>
                <c:pt idx="4">
                  <c:v>Delhi</c:v>
                </c:pt>
                <c:pt idx="5">
                  <c:v>Gurgaon</c:v>
                </c:pt>
                <c:pt idx="6">
                  <c:v>Hyderabad</c:v>
                </c:pt>
                <c:pt idx="7">
                  <c:v>Mumbai</c:v>
                </c:pt>
                <c:pt idx="8">
                  <c:v>Noida</c:v>
                </c:pt>
                <c:pt idx="9">
                  <c:v>Pune</c:v>
                </c:pt>
              </c:strCache>
            </c:strRef>
          </c:cat>
          <c:val>
            <c:numRef>
              <c:f>kpi_company_details_5!$B$4:$B$14</c:f>
              <c:numCache>
                <c:formatCode>General</c:formatCode>
                <c:ptCount val="10"/>
                <c:pt idx="0">
                  <c:v>172</c:v>
                </c:pt>
                <c:pt idx="1">
                  <c:v>5</c:v>
                </c:pt>
                <c:pt idx="2">
                  <c:v>4</c:v>
                </c:pt>
                <c:pt idx="3">
                  <c:v>11</c:v>
                </c:pt>
                <c:pt idx="4">
                  <c:v>10</c:v>
                </c:pt>
                <c:pt idx="5">
                  <c:v>21</c:v>
                </c:pt>
                <c:pt idx="6">
                  <c:v>34</c:v>
                </c:pt>
                <c:pt idx="7">
                  <c:v>28</c:v>
                </c:pt>
                <c:pt idx="8">
                  <c:v>9</c:v>
                </c:pt>
                <c:pt idx="9">
                  <c:v>16</c:v>
                </c:pt>
              </c:numCache>
            </c:numRef>
          </c:val>
          <c:extLst>
            <c:ext xmlns:c16="http://schemas.microsoft.com/office/drawing/2014/chart" uri="{C3380CC4-5D6E-409C-BE32-E72D297353CC}">
              <c16:uniqueId val="{00000000-4484-4F15-84FA-FF8903D005DA}"/>
            </c:ext>
          </c:extLst>
        </c:ser>
        <c:dLbls>
          <c:showLegendKey val="0"/>
          <c:showVal val="0"/>
          <c:showCatName val="0"/>
          <c:showSerName val="0"/>
          <c:showPercent val="0"/>
          <c:showBubbleSize val="0"/>
        </c:dLbls>
        <c:gapWidth val="182"/>
        <c:axId val="1042748288"/>
        <c:axId val="1042747304"/>
      </c:barChart>
      <c:catAx>
        <c:axId val="104274828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Location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747304"/>
        <c:crosses val="autoZero"/>
        <c:auto val="1"/>
        <c:lblAlgn val="ctr"/>
        <c:lblOffset val="100"/>
        <c:noMultiLvlLbl val="0"/>
      </c:catAx>
      <c:valAx>
        <c:axId val="1042747304"/>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Number</a:t>
                </a:r>
                <a:r>
                  <a:rPr lang="en-US" b="1" baseline="0">
                    <a:solidFill>
                      <a:schemeClr val="tx1"/>
                    </a:solidFill>
                  </a:rPr>
                  <a:t>_of_jobs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104274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92178</xdr:colOff>
      <xdr:row>21</xdr:row>
      <xdr:rowOff>180666</xdr:rowOff>
    </xdr:from>
    <xdr:to>
      <xdr:col>15</xdr:col>
      <xdr:colOff>445524</xdr:colOff>
      <xdr:row>40</xdr:row>
      <xdr:rowOff>66842</xdr:rowOff>
    </xdr:to>
    <xdr:graphicFrame macro="">
      <xdr:nvGraphicFramePr>
        <xdr:cNvPr id="10" name="Chart 9">
          <a:extLst>
            <a:ext uri="{FF2B5EF4-FFF2-40B4-BE49-F238E27FC236}">
              <a16:creationId xmlns:a16="http://schemas.microsoft.com/office/drawing/2014/main" id="{1470C6E5-420A-4745-B802-991925851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15362</xdr:colOff>
      <xdr:row>22</xdr:row>
      <xdr:rowOff>6043</xdr:rowOff>
    </xdr:from>
    <xdr:to>
      <xdr:col>9</xdr:col>
      <xdr:colOff>30725</xdr:colOff>
      <xdr:row>41</xdr:row>
      <xdr:rowOff>16711</xdr:rowOff>
    </xdr:to>
    <xdr:graphicFrame macro="">
      <xdr:nvGraphicFramePr>
        <xdr:cNvPr id="12" name="Chart 11">
          <a:extLst>
            <a:ext uri="{FF2B5EF4-FFF2-40B4-BE49-F238E27FC236}">
              <a16:creationId xmlns:a16="http://schemas.microsoft.com/office/drawing/2014/main" id="{3127F6A8-1C6A-4393-937A-D18DC4F57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46088</xdr:colOff>
      <xdr:row>3</xdr:row>
      <xdr:rowOff>15362</xdr:rowOff>
    </xdr:from>
    <xdr:to>
      <xdr:col>15</xdr:col>
      <xdr:colOff>445524</xdr:colOff>
      <xdr:row>21</xdr:row>
      <xdr:rowOff>168991</xdr:rowOff>
    </xdr:to>
    <xdr:graphicFrame macro="">
      <xdr:nvGraphicFramePr>
        <xdr:cNvPr id="13" name="Chart 12">
          <a:extLst>
            <a:ext uri="{FF2B5EF4-FFF2-40B4-BE49-F238E27FC236}">
              <a16:creationId xmlns:a16="http://schemas.microsoft.com/office/drawing/2014/main" id="{96813566-7F8B-405F-85B3-B151E918A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xdr:row>
      <xdr:rowOff>15362</xdr:rowOff>
    </xdr:from>
    <xdr:to>
      <xdr:col>7</xdr:col>
      <xdr:colOff>660605</xdr:colOff>
      <xdr:row>21</xdr:row>
      <xdr:rowOff>153629</xdr:rowOff>
    </xdr:to>
    <xdr:graphicFrame macro="">
      <xdr:nvGraphicFramePr>
        <xdr:cNvPr id="14" name="Chart 13">
          <a:extLst>
            <a:ext uri="{FF2B5EF4-FFF2-40B4-BE49-F238E27FC236}">
              <a16:creationId xmlns:a16="http://schemas.microsoft.com/office/drawing/2014/main" id="{3579E758-2AD3-467D-A25A-86BD45E9C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445525</xdr:colOff>
      <xdr:row>2</xdr:row>
      <xdr:rowOff>174624</xdr:rowOff>
    </xdr:from>
    <xdr:to>
      <xdr:col>20</xdr:col>
      <xdr:colOff>0</xdr:colOff>
      <xdr:row>28</xdr:row>
      <xdr:rowOff>95249</xdr:rowOff>
    </xdr:to>
    <mc:AlternateContent xmlns:mc="http://schemas.openxmlformats.org/markup-compatibility/2006" xmlns:a14="http://schemas.microsoft.com/office/drawing/2010/main">
      <mc:Choice Requires="a14">
        <xdr:graphicFrame macro="">
          <xdr:nvGraphicFramePr>
            <xdr:cNvPr id="15" name="Sectors">
              <a:extLst>
                <a:ext uri="{FF2B5EF4-FFF2-40B4-BE49-F238E27FC236}">
                  <a16:creationId xmlns:a16="http://schemas.microsoft.com/office/drawing/2014/main" id="{E7F4CCF7-9979-4FAC-A7EC-4ECF3EF5461B}"/>
                </a:ext>
              </a:extLst>
            </xdr:cNvPr>
            <xdr:cNvGraphicFramePr/>
          </xdr:nvGraphicFramePr>
          <xdr:xfrm>
            <a:off x="0" y="0"/>
            <a:ext cx="0" cy="0"/>
          </xdr:xfrm>
          <a:graphic>
            <a:graphicData uri="http://schemas.microsoft.com/office/drawing/2010/slicer">
              <sle:slicer xmlns:sle="http://schemas.microsoft.com/office/drawing/2010/slicer" name="Sectors"/>
            </a:graphicData>
          </a:graphic>
        </xdr:graphicFrame>
      </mc:Choice>
      <mc:Fallback xmlns="">
        <xdr:sp macro="" textlink="">
          <xdr:nvSpPr>
            <xdr:cNvPr id="0" name=""/>
            <xdr:cNvSpPr>
              <a:spLocks noTextEdit="1"/>
            </xdr:cNvSpPr>
          </xdr:nvSpPr>
          <xdr:spPr>
            <a:xfrm>
              <a:off x="15834937" y="560294"/>
              <a:ext cx="3009622" cy="3530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476762</xdr:colOff>
      <xdr:row>28</xdr:row>
      <xdr:rowOff>157725</xdr:rowOff>
    </xdr:from>
    <xdr:to>
      <xdr:col>20</xdr:col>
      <xdr:colOff>15875</xdr:colOff>
      <xdr:row>57</xdr:row>
      <xdr:rowOff>126999</xdr:rowOff>
    </xdr:to>
    <mc:AlternateContent xmlns:mc="http://schemas.openxmlformats.org/markup-compatibility/2006">
      <mc:Choice xmlns:a14="http://schemas.microsoft.com/office/drawing/2010/main" Requires="a14">
        <xdr:graphicFrame macro="">
          <xdr:nvGraphicFramePr>
            <xdr:cNvPr id="16" name="location">
              <a:extLst>
                <a:ext uri="{FF2B5EF4-FFF2-40B4-BE49-F238E27FC236}">
                  <a16:creationId xmlns:a16="http://schemas.microsoft.com/office/drawing/2014/main" id="{1EF04255-70FC-4AD9-8FCF-694DCF4E6D9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5883450" y="5491725"/>
              <a:ext cx="2991925" cy="5493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47625</xdr:colOff>
      <xdr:row>41</xdr:row>
      <xdr:rowOff>95250</xdr:rowOff>
    </xdr:from>
    <xdr:to>
      <xdr:col>15</xdr:col>
      <xdr:colOff>428625</xdr:colOff>
      <xdr:row>60</xdr:row>
      <xdr:rowOff>6350</xdr:rowOff>
    </xdr:to>
    <xdr:graphicFrame macro="">
      <xdr:nvGraphicFramePr>
        <xdr:cNvPr id="8" name="Chart 7">
          <a:extLst>
            <a:ext uri="{FF2B5EF4-FFF2-40B4-BE49-F238E27FC236}">
              <a16:creationId xmlns:a16="http://schemas.microsoft.com/office/drawing/2014/main" id="{68DD9F1A-DC88-4D9A-B35B-DB3E7EAF7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566737</xdr:colOff>
      <xdr:row>3</xdr:row>
      <xdr:rowOff>47624</xdr:rowOff>
    </xdr:from>
    <xdr:to>
      <xdr:col>10</xdr:col>
      <xdr:colOff>338137</xdr:colOff>
      <xdr:row>21</xdr:row>
      <xdr:rowOff>19049</xdr:rowOff>
    </xdr:to>
    <xdr:graphicFrame macro="">
      <xdr:nvGraphicFramePr>
        <xdr:cNvPr id="2" name="Chart 1">
          <a:extLst>
            <a:ext uri="{FF2B5EF4-FFF2-40B4-BE49-F238E27FC236}">
              <a16:creationId xmlns:a16="http://schemas.microsoft.com/office/drawing/2014/main" id="{FECA8222-64AE-4623-B310-A1FAFA5C1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876299</xdr:colOff>
      <xdr:row>2</xdr:row>
      <xdr:rowOff>9525</xdr:rowOff>
    </xdr:from>
    <xdr:to>
      <xdr:col>9</xdr:col>
      <xdr:colOff>295274</xdr:colOff>
      <xdr:row>20</xdr:row>
      <xdr:rowOff>161925</xdr:rowOff>
    </xdr:to>
    <xdr:graphicFrame macro="">
      <xdr:nvGraphicFramePr>
        <xdr:cNvPr id="6" name="Chart 5">
          <a:extLst>
            <a:ext uri="{FF2B5EF4-FFF2-40B4-BE49-F238E27FC236}">
              <a16:creationId xmlns:a16="http://schemas.microsoft.com/office/drawing/2014/main" id="{4FE893DA-9729-420E-B911-91ED00103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895350</xdr:colOff>
      <xdr:row>1</xdr:row>
      <xdr:rowOff>66675</xdr:rowOff>
    </xdr:from>
    <xdr:to>
      <xdr:col>7</xdr:col>
      <xdr:colOff>104775</xdr:colOff>
      <xdr:row>18</xdr:row>
      <xdr:rowOff>114300</xdr:rowOff>
    </xdr:to>
    <xdr:graphicFrame macro="">
      <xdr:nvGraphicFramePr>
        <xdr:cNvPr id="2" name="Chart 1">
          <a:extLst>
            <a:ext uri="{FF2B5EF4-FFF2-40B4-BE49-F238E27FC236}">
              <a16:creationId xmlns:a16="http://schemas.microsoft.com/office/drawing/2014/main" id="{0CBCEB18-B0F8-48FF-A0F7-BB13FFD1E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76200</xdr:colOff>
      <xdr:row>0</xdr:row>
      <xdr:rowOff>142875</xdr:rowOff>
    </xdr:from>
    <xdr:to>
      <xdr:col>12</xdr:col>
      <xdr:colOff>581026</xdr:colOff>
      <xdr:row>18</xdr:row>
      <xdr:rowOff>0</xdr:rowOff>
    </xdr:to>
    <xdr:graphicFrame macro="">
      <xdr:nvGraphicFramePr>
        <xdr:cNvPr id="2" name="Chart 1">
          <a:extLst>
            <a:ext uri="{FF2B5EF4-FFF2-40B4-BE49-F238E27FC236}">
              <a16:creationId xmlns:a16="http://schemas.microsoft.com/office/drawing/2014/main" id="{A4356584-25F1-423B-923A-BBBE74DC0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1085849</xdr:colOff>
      <xdr:row>1</xdr:row>
      <xdr:rowOff>161923</xdr:rowOff>
    </xdr:from>
    <xdr:to>
      <xdr:col>12</xdr:col>
      <xdr:colOff>57149</xdr:colOff>
      <xdr:row>21</xdr:row>
      <xdr:rowOff>104774</xdr:rowOff>
    </xdr:to>
    <xdr:graphicFrame macro="">
      <xdr:nvGraphicFramePr>
        <xdr:cNvPr id="2" name="Chart 1">
          <a:extLst>
            <a:ext uri="{FF2B5EF4-FFF2-40B4-BE49-F238E27FC236}">
              <a16:creationId xmlns:a16="http://schemas.microsoft.com/office/drawing/2014/main" id="{9010517E-F315-4736-A036-28E9E0A54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602615162039" backgroundQuery="1" createdVersion="6" refreshedVersion="6" minRefreshableVersion="3" recordCount="0" supportSubquery="1" supportAdvancedDrill="1" xr:uid="{0DCFEE29-5768-40E0-9BB7-DD0F27BC15D6}">
  <cacheSource type="external" connectionId="14"/>
  <cacheFields count="3">
    <cacheField name="[Merge17].[company.Employees_counts].[company.Employees_counts]" caption="company.Employees_counts" numFmtId="0" hierarchy="8" level="1">
      <sharedItems count="6">
        <s v="0 - 10 employees"/>
        <s v="10 - 50 employees"/>
        <s v="200 - 500 employees"/>
        <s v="50 - 200 employees"/>
        <s v="500 - 1000 employees"/>
        <s v="More than 1000 employees"/>
      </sharedItems>
    </cacheField>
    <cacheField name="[Measures].[Distinct Count of company_id]" caption="Distinct Count of company_id" numFmtId="0" hierarchy="16" level="32767"/>
    <cacheField name="[Merge17].[Sectors].[Sectors]" caption="Sectors" numFmtId="0" hierarchy="5" level="1">
      <sharedItems containsSemiMixedTypes="0" containsNonDate="0" containsString="0"/>
    </cacheField>
  </cacheFields>
  <cacheHierarchies count="19">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0" memberValueDatatype="130" unbalanced="0"/>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fieldsUsage count="2">
        <fieldUsage x="-1"/>
        <fieldUsage x="2"/>
      </fieldsUsage>
    </cacheHierarchy>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2" memberValueDatatype="130" unbalanced="0">
      <fieldsUsage count="2">
        <fieldUsage x="-1"/>
        <fieldUsage x="0"/>
      </fieldsUsage>
    </cacheHierarchy>
    <cacheHierarchy uniqueName="[Range].[skills]" caption="skills" attribute="1" defaultMemberUniqueName="[Range].[skills].[All]" allUniqueName="[Range].[skills].[All]" dimensionUniqueName="[Range]" displayFolder="" count="0" memberValueDatatype="130" unbalanced="0"/>
    <cacheHierarchy uniqueName="[Range].[Number of jobs]" caption="Number of jobs" attribute="1" defaultMemberUniqueName="[Range].[Number of jobs].[All]" allUniqueName="[Range].[Number of jobs].[All]" dimensionUniqueName="[Range]" displayFolder="" count="0" memberValueDatatype="20" unbalanced="0"/>
    <cacheHierarchy uniqueName="[Measures].[__XL_Count Merge17]" caption="__XL_Count Merge17" measure="1" displayFolder="" measureGroup="Merge17"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hidden="1">
      <extLst>
        <ext xmlns:x15="http://schemas.microsoft.com/office/spreadsheetml/2010/11/main" uri="{B97F6D7D-B522-45F9-BDA1-12C45D357490}">
          <x15:cacheHierarchy aggregatedColumn="0"/>
        </ext>
      </extLst>
    </cacheHierarchy>
    <cacheHierarchy uniqueName="[Measures].[Sum of Number of jobs]" caption="Sum of Number of jobs"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Merge17" uniqueName="[Merge17]" caption="Merge17"/>
    <dimension name="Range" uniqueName="[Range]" caption="Range"/>
  </dimensions>
  <measureGroups count="2">
    <measureGroup name="Merge17" caption="Merge17"/>
    <measureGroup name="Range" caption="Range"/>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602617592594" backgroundQuery="1" createdVersion="6" refreshedVersion="6" minRefreshableVersion="3" recordCount="0" supportSubquery="1" supportAdvancedDrill="1" xr:uid="{7F44B729-F964-4F84-9092-BB495E12231E}">
  <cacheSource type="external" connectionId="14"/>
  <cacheFields count="3">
    <cacheField name="[Merge17].[company.Employees_counts].[company.Employees_counts]" caption="company.Employees_counts" numFmtId="0" hierarchy="8" level="1">
      <sharedItems count="2">
        <s v="50 - 200 employees"/>
        <s v="More than 1000 employees"/>
      </sharedItems>
    </cacheField>
    <cacheField name="[Measures].[Distinct Count of company_id]" caption="Distinct Count of company_id" numFmtId="0" hierarchy="16" level="32767"/>
    <cacheField name="[Merge17].[Sectors].[Sectors]" caption="Sectors" numFmtId="0" hierarchy="5" level="1">
      <sharedItems containsSemiMixedTypes="0" containsNonDate="0" containsString="0"/>
    </cacheField>
  </cacheFields>
  <cacheHierarchies count="19">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0" memberValueDatatype="130" unbalanced="0"/>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fieldsUsage count="2">
        <fieldUsage x="-1"/>
        <fieldUsage x="2"/>
      </fieldsUsage>
    </cacheHierarchy>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2" memberValueDatatype="130" unbalanced="0">
      <fieldsUsage count="2">
        <fieldUsage x="-1"/>
        <fieldUsage x="0"/>
      </fieldsUsage>
    </cacheHierarchy>
    <cacheHierarchy uniqueName="[Range].[skills]" caption="skills" attribute="1" defaultMemberUniqueName="[Range].[skills].[All]" allUniqueName="[Range].[skills].[All]" dimensionUniqueName="[Range]" displayFolder="" count="0" memberValueDatatype="130" unbalanced="0"/>
    <cacheHierarchy uniqueName="[Range].[Number of jobs]" caption="Number of jobs" attribute="1" defaultMemberUniqueName="[Range].[Number of jobs].[All]" allUniqueName="[Range].[Number of jobs].[All]" dimensionUniqueName="[Range]" displayFolder="" count="0" memberValueDatatype="20" unbalanced="0"/>
    <cacheHierarchy uniqueName="[Measures].[__XL_Count Merge17]" caption="__XL_Count Merge17" measure="1" displayFolder="" measureGroup="Merge17"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hidden="1">
      <extLst>
        <ext xmlns:x15="http://schemas.microsoft.com/office/spreadsheetml/2010/11/main" uri="{B97F6D7D-B522-45F9-BDA1-12C45D357490}">
          <x15:cacheHierarchy aggregatedColumn="0"/>
        </ext>
      </extLst>
    </cacheHierarchy>
    <cacheHierarchy uniqueName="[Measures].[Sum of Number of jobs]" caption="Sum of Number of jobs"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Merge17" uniqueName="[Merge17]" caption="Merge17"/>
    <dimension name="Range" uniqueName="[Range]" caption="Range"/>
  </dimensions>
  <measureGroups count="2">
    <measureGroup name="Merge17" caption="Merge17"/>
    <measureGroup name="Range" caption="Range"/>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3.623556018516" backgroundQuery="1" createdVersion="6" refreshedVersion="6" minRefreshableVersion="3" recordCount="0" supportSubquery="1" supportAdvancedDrill="1" xr:uid="{A07FE189-9661-4D41-B2D6-EB23B2433682}">
  <cacheSource type="external" connectionId="14"/>
  <cacheFields count="3">
    <cacheField name="[Merge17].[location].[location]" caption="location" numFmtId="0" hierarchy="2" level="1">
      <sharedItems count="10">
        <s v="Bangalore"/>
        <s v="Bangalore, Chennai"/>
        <s v="Chandigarh"/>
        <s v="Chennai"/>
        <s v="Delhi"/>
        <s v="Gurgaon"/>
        <s v="Hyderabad"/>
        <s v="Mumbai"/>
        <s v="Noida"/>
        <s v="Pune"/>
      </sharedItems>
    </cacheField>
    <cacheField name="[Merge17].[Sectors].[Sectors]" caption="Sectors" numFmtId="0" hierarchy="5" level="1">
      <sharedItems count="14">
        <s v="Cloud and DevOps"/>
        <s v="Data and Analytics"/>
        <s v="Design"/>
        <s v="Engineering"/>
        <s v="Finance"/>
        <s v="HR and Recruitment"/>
        <s v="IT and Software"/>
        <s v="Product Management"/>
        <s v="Project Management"/>
        <s v="Sales and Business Development"/>
        <s v="Consulting"/>
        <s v="Content Design"/>
        <s v="Education"/>
        <s v="Customer Service"/>
      </sharedItems>
    </cacheField>
    <cacheField name="[Measures].[Count of job_id]" caption="Count of job_id" numFmtId="0" hierarchy="17" level="32767"/>
  </cacheFields>
  <cacheHierarchies count="19">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0"/>
      </fieldsUsage>
    </cacheHierarchy>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fieldsUsage count="2">
        <fieldUsage x="-1"/>
        <fieldUsage x="1"/>
      </fieldsUsage>
    </cacheHierarchy>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Range].[skills]" caption="skills" attribute="1" defaultMemberUniqueName="[Range].[skills].[All]" allUniqueName="[Range].[skills].[All]" dimensionUniqueName="[Range]" displayFolder="" count="0" memberValueDatatype="130" unbalanced="0"/>
    <cacheHierarchy uniqueName="[Range].[Number of jobs]" caption="Number of jobs" attribute="1" defaultMemberUniqueName="[Range].[Number of jobs].[All]" allUniqueName="[Range].[Number of jobs].[All]" dimensionUniqueName="[Range]" displayFolder="" count="0" memberValueDatatype="20" unbalanced="0"/>
    <cacheHierarchy uniqueName="[Measures].[__XL_Count Merge17]" caption="__XL_Count Merge17" measure="1" displayFolder="" measureGroup="Merge17"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Number of jobs]" caption="Sum of Number of jobs"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Merge17" uniqueName="[Merge17]" caption="Merge17"/>
    <dimension name="Range" uniqueName="[Range]" caption="Range"/>
  </dimensions>
  <measureGroups count="2">
    <measureGroup name="Merge17" caption="Merge17"/>
    <measureGroup name="Range" caption="Range"/>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3.533420138891" backgroundQuery="1" createdVersion="6" refreshedVersion="6" minRefreshableVersion="3" recordCount="0" supportSubquery="1" supportAdvancedDrill="1" xr:uid="{FC1BD3E0-1680-4C9D-949A-A885FA1F8DCE}">
  <cacheSource type="external" connectionId="14"/>
  <cacheFields count="2">
    <cacheField name="[Merge17].[location].[location]" caption="location" numFmtId="0" hierarchy="2" level="1">
      <sharedItems count="10">
        <s v="Bangalore"/>
        <s v="Bangalore, Chennai"/>
        <s v="Chandigarh"/>
        <s v="Chennai"/>
        <s v="Delhi"/>
        <s v="Gurgaon"/>
        <s v="Hyderabad"/>
        <s v="Mumbai"/>
        <s v="Noida"/>
        <s v="Pune"/>
      </sharedItems>
    </cacheField>
    <cacheField name="[Measures].[Count of job_id]" caption="Count of job_id" numFmtId="0" hierarchy="17" level="32767"/>
  </cacheFields>
  <cacheHierarchies count="19">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0"/>
      </fieldsUsage>
    </cacheHierarchy>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0" memberValueDatatype="130" unbalanced="0"/>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Range].[skills]" caption="skills" attribute="1" defaultMemberUniqueName="[Range].[skills].[All]" allUniqueName="[Range].[skills].[All]" dimensionUniqueName="[Range]" displayFolder="" count="0" memberValueDatatype="130" unbalanced="0"/>
    <cacheHierarchy uniqueName="[Range].[Number of jobs]" caption="Number of jobs" attribute="1" defaultMemberUniqueName="[Range].[Number of jobs].[All]" allUniqueName="[Range].[Number of jobs].[All]" dimensionUniqueName="[Range]" displayFolder="" count="0" memberValueDatatype="20" unbalanced="0"/>
    <cacheHierarchy uniqueName="[Measures].[__XL_Count Merge17]" caption="__XL_Count Merge17" measure="1" displayFolder="" measureGroup="Merge17"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Number of jobs]" caption="Sum of Number of jobs"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Merge17" uniqueName="[Merge17]" caption="Merge17"/>
    <dimension name="Range" uniqueName="[Range]" caption="Range"/>
  </dimensions>
  <measureGroups count="2">
    <measureGroup name="Merge17" caption="Merge17"/>
    <measureGroup name="Range" caption="Range"/>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602620486112" backgroundQuery="1" createdVersion="6" refreshedVersion="6" minRefreshableVersion="3" recordCount="0" supportSubquery="1" supportAdvancedDrill="1" xr:uid="{EC3CA921-64D6-4311-BCC4-23EE850C8646}">
  <cacheSource type="external" connectionId="14"/>
  <cacheFields count="2">
    <cacheField name="[Merge17].[Sectors].[Sectors]" caption="Sectors" numFmtId="0" hierarchy="5" level="1">
      <sharedItems count="15">
        <s v="Cloud and DevOps"/>
        <s v="Consulting"/>
        <s v="Content Design"/>
        <s v="Customer Service"/>
        <s v="Data and Analytics"/>
        <s v="Design"/>
        <s v="Education"/>
        <s v="Engineering"/>
        <s v="Finance"/>
        <s v="HR and Recruitment"/>
        <s v="IT and Software"/>
        <s v="Networking and Infrastructure"/>
        <s v="Product Management"/>
        <s v="Project Management"/>
        <s v="Sales and Business Development"/>
      </sharedItems>
    </cacheField>
    <cacheField name="[Measures].[Count of job_id]" caption="Count of job_id" numFmtId="0" hierarchy="17" level="32767"/>
  </cacheFields>
  <cacheHierarchies count="19">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0" memberValueDatatype="130" unbalanced="0"/>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fieldsUsage count="2">
        <fieldUsage x="-1"/>
        <fieldUsage x="0"/>
      </fieldsUsage>
    </cacheHierarchy>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Range].[skills]" caption="skills" attribute="1" defaultMemberUniqueName="[Range].[skills].[All]" allUniqueName="[Range].[skills].[All]" dimensionUniqueName="[Range]" displayFolder="" count="0" memberValueDatatype="130" unbalanced="0"/>
    <cacheHierarchy uniqueName="[Range].[Number of jobs]" caption="Number of jobs" attribute="1" defaultMemberUniqueName="[Range].[Number of jobs].[All]" allUniqueName="[Range].[Number of jobs].[All]" dimensionUniqueName="[Range]" displayFolder="" count="0" memberValueDatatype="20" unbalanced="0"/>
    <cacheHierarchy uniqueName="[Measures].[__XL_Count Merge17]" caption="__XL_Count Merge17" measure="1" displayFolder="" measureGroup="Merge17"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Number of jobs]" caption="Sum of Number of jobs"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Merge17" uniqueName="[Merge17]" caption="Merge17"/>
    <dimension name="Range" uniqueName="[Range]" caption="Range"/>
  </dimensions>
  <measureGroups count="2">
    <measureGroup name="Merge17" caption="Merge17"/>
    <measureGroup name="Range" caption="Range"/>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3.662509374997" backgroundQuery="1" createdVersion="6" refreshedVersion="6" minRefreshableVersion="3" recordCount="0" supportSubquery="1" supportAdvancedDrill="1" xr:uid="{CC28D950-B589-4350-865D-58C73A0BA54E}">
  <cacheSource type="external" connectionId="14"/>
  <cacheFields count="2">
    <cacheField name="[Range].[skills].[skills]" caption="skills" numFmtId="0" hierarchy="9" level="1">
      <sharedItems count="10">
        <s v="aws"/>
        <s v="Java"/>
        <s v="javascript"/>
        <s v="Machine Learning"/>
        <s v="node.js"/>
        <s v="Power BI"/>
        <s v="Python"/>
        <s v="react.js"/>
        <s v="Sales"/>
        <s v="SQL"/>
      </sharedItems>
    </cacheField>
    <cacheField name="[Measures].[Sum of Number of jobs]" caption="Sum of Number of jobs" numFmtId="0" hierarchy="18" level="32767"/>
  </cacheFields>
  <cacheHierarchies count="19">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0" memberValueDatatype="130" unbalanced="0"/>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0" memberValueDatatype="130" unbalanced="0"/>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Range].[skills]" caption="skills" attribute="1" defaultMemberUniqueName="[Range].[skills].[All]" allUniqueName="[Range].[skills].[All]" dimensionUniqueName="[Range]" displayFolder="" count="2" memberValueDatatype="130" unbalanced="0">
      <fieldsUsage count="2">
        <fieldUsage x="-1"/>
        <fieldUsage x="0"/>
      </fieldsUsage>
    </cacheHierarchy>
    <cacheHierarchy uniqueName="[Range].[Number of jobs]" caption="Number of jobs" attribute="1" defaultMemberUniqueName="[Range].[Number of jobs].[All]" allUniqueName="[Range].[Number of jobs].[All]" dimensionUniqueName="[Range]" displayFolder="" count="0" memberValueDatatype="20" unbalanced="0"/>
    <cacheHierarchy uniqueName="[Measures].[__XL_Count Merge17]" caption="__XL_Count Merge17" measure="1" displayFolder="" measureGroup="Merge17"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hidden="1">
      <extLst>
        <ext xmlns:x15="http://schemas.microsoft.com/office/spreadsheetml/2010/11/main" uri="{B97F6D7D-B522-45F9-BDA1-12C45D357490}">
          <x15:cacheHierarchy aggregatedColumn="0"/>
        </ext>
      </extLst>
    </cacheHierarchy>
    <cacheHierarchy uniqueName="[Measures].[Sum of Number of jobs]" caption="Sum of Number of jobs" measure="1" displayFolder="" measureGroup="Range"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Merge17" uniqueName="[Merge17]" caption="Merge17"/>
    <dimension name="Range" uniqueName="[Range]" caption="Range"/>
  </dimensions>
  <measureGroups count="2">
    <measureGroup name="Merge17" caption="Merge17"/>
    <measureGroup name="Range" caption="Range"/>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3.68567673611" backgroundQuery="1" createdVersion="6" refreshedVersion="6" minRefreshableVersion="3" recordCount="0" supportSubquery="1" supportAdvancedDrill="1" xr:uid="{3DDFE871-50E1-4CA1-912A-41B4C9C514A7}">
  <cacheSource type="external" connectionId="14"/>
  <cacheFields count="3">
    <cacheField name="[Merge17].[location].[location]" caption="location" numFmtId="0" hierarchy="2" level="1">
      <sharedItems count="5">
        <s v="Bangalore"/>
        <s v="Gurgaon"/>
        <s v="Hyderabad"/>
        <s v="Mumbai"/>
        <s v="Pune"/>
      </sharedItems>
    </cacheField>
    <cacheField name="[Merge17].[Sectors].[Sectors]" caption="Sectors" numFmtId="0" hierarchy="5" level="1">
      <sharedItems count="10">
        <s v="Cloud and DevOps"/>
        <s v="Data and Analytics"/>
        <s v="Design"/>
        <s v="Engineering"/>
        <s v="Finance"/>
        <s v="HR and Recruitment"/>
        <s v="IT and Software"/>
        <s v="Product Management"/>
        <s v="Project Management"/>
        <s v="Sales and Business Development"/>
      </sharedItems>
    </cacheField>
    <cacheField name="[Measures].[Count of job_id]" caption="Count of job_id" numFmtId="0" hierarchy="17" level="32767"/>
  </cacheFields>
  <cacheHierarchies count="19">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0"/>
      </fieldsUsage>
    </cacheHierarchy>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fieldsUsage count="2">
        <fieldUsage x="-1"/>
        <fieldUsage x="1"/>
      </fieldsUsage>
    </cacheHierarchy>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Range].[skills]" caption="skills" attribute="1" defaultMemberUniqueName="[Range].[skills].[All]" allUniqueName="[Range].[skills].[All]" dimensionUniqueName="[Range]" displayFolder="" count="0" memberValueDatatype="130" unbalanced="0"/>
    <cacheHierarchy uniqueName="[Range].[Number of jobs]" caption="Number of jobs" attribute="1" defaultMemberUniqueName="[Range].[Number of jobs].[All]" allUniqueName="[Range].[Number of jobs].[All]" dimensionUniqueName="[Range]" displayFolder="" count="0" memberValueDatatype="20" unbalanced="0"/>
    <cacheHierarchy uniqueName="[Measures].[__XL_Count Merge17]" caption="__XL_Count Merge17" measure="1" displayFolder="" measureGroup="Merge17"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Number of jobs]" caption="Sum of Number of jobs"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Merge17" uniqueName="[Merge17]" caption="Merge17"/>
    <dimension name="Range" uniqueName="[Range]" caption="Range"/>
  </dimensions>
  <measureGroups count="2">
    <measureGroup name="Merge17" caption="Merge17"/>
    <measureGroup name="Range" caption="Range"/>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565014120373" backgroundQuery="1" createdVersion="3" refreshedVersion="6" minRefreshableVersion="3" recordCount="0" supportSubquery="1" supportAdvancedDrill="1" xr:uid="{2CB601DC-225F-4C45-8BBC-93DDF630B058}">
  <cacheSource type="external" connectionId="14">
    <extLst>
      <ext xmlns:x14="http://schemas.microsoft.com/office/spreadsheetml/2009/9/main" uri="{F057638F-6D5F-4e77-A914-E7F072B9BCA8}">
        <x14:sourceConnection name="ThisWorkbookDataModel"/>
      </ext>
    </extLst>
  </cacheSource>
  <cacheFields count="0"/>
  <cacheHierarchies count="18">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0" memberValueDatatype="130" unbalanced="0"/>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0" memberValueDatatype="130" unbalanced="0"/>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Range].[skills]" caption="skills" attribute="1" defaultMemberUniqueName="[Range].[skills].[All]" allUniqueName="[Range].[skills].[All]" dimensionUniqueName="[Range]" displayFolder="" count="0" memberValueDatatype="130" unbalanced="0"/>
    <cacheHierarchy uniqueName="[Range].[Number of jobs]" caption="Number of jobs" attribute="1" defaultMemberUniqueName="[Range].[Number of jobs].[All]" allUniqueName="[Range].[Number of jobs].[All]" dimensionUniqueName="[Range]" displayFolder="" count="0" memberValueDatatype="20" unbalanced="0"/>
    <cacheHierarchy uniqueName="[Measures].[__XL_Count Merge17]" caption="__XL_Count Merge17" measure="1" displayFolder="" measureGroup="Merge17"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Merge17" uniqueName="[Merge17]" caption="Merge17"/>
    <dimension name="Range" uniqueName="[Range]" caption="Range"/>
  </dimensions>
  <measureGroups count="2">
    <measureGroup name="Merge17" caption="Merge17"/>
    <measureGroup name="Range" caption="Range"/>
  </measureGroups>
  <maps count="2">
    <map measureGroup="0" dimension="1"/>
    <map measureGroup="1" dimension="2"/>
  </maps>
  <extLst>
    <ext xmlns:x14="http://schemas.microsoft.com/office/spreadsheetml/2009/9/main" uri="{725AE2AE-9491-48be-B2B4-4EB974FC3084}">
      <x14:pivotCacheDefinition slicerData="1" pivotCacheId="6022748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5ACF5A-5393-4D70-9AD9-1E6472BA750A}" name="PivotTable21" cacheId="9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location wise Sectors">
  <location ref="A23:B59" firstHeaderRow="1" firstDataRow="1" firstDataCol="1"/>
  <pivotFields count="3">
    <pivotField axis="axisRow"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2">
    <field x="0"/>
    <field x="1"/>
  </rowFields>
  <rowItems count="36">
    <i>
      <x/>
    </i>
    <i r="1">
      <x/>
    </i>
    <i r="1">
      <x v="1"/>
    </i>
    <i r="1">
      <x v="2"/>
    </i>
    <i r="1">
      <x v="3"/>
    </i>
    <i r="1">
      <x v="4"/>
    </i>
    <i r="1">
      <x v="5"/>
    </i>
    <i r="1">
      <x v="6"/>
    </i>
    <i r="1">
      <x v="7"/>
    </i>
    <i r="1">
      <x v="8"/>
    </i>
    <i r="1">
      <x v="9"/>
    </i>
    <i>
      <x v="1"/>
    </i>
    <i r="1">
      <x/>
    </i>
    <i r="1">
      <x v="6"/>
    </i>
    <i r="1">
      <x v="8"/>
    </i>
    <i r="1">
      <x v="9"/>
    </i>
    <i>
      <x v="2"/>
    </i>
    <i r="1">
      <x v="1"/>
    </i>
    <i r="1">
      <x v="3"/>
    </i>
    <i r="1">
      <x v="5"/>
    </i>
    <i r="1">
      <x v="6"/>
    </i>
    <i r="1">
      <x v="9"/>
    </i>
    <i>
      <x v="3"/>
    </i>
    <i r="1">
      <x v="1"/>
    </i>
    <i r="1">
      <x v="2"/>
    </i>
    <i r="1">
      <x v="3"/>
    </i>
    <i r="1">
      <x v="4"/>
    </i>
    <i r="1">
      <x v="6"/>
    </i>
    <i r="1">
      <x v="8"/>
    </i>
    <i r="1">
      <x v="9"/>
    </i>
    <i>
      <x v="4"/>
    </i>
    <i r="1">
      <x v="1"/>
    </i>
    <i r="1">
      <x v="3"/>
    </i>
    <i r="1">
      <x v="6"/>
    </i>
    <i r="1">
      <x v="9"/>
    </i>
    <i t="grand">
      <x/>
    </i>
  </rowItems>
  <colItems count="1">
    <i/>
  </colItems>
  <dataFields count="1">
    <dataField name="Count of job_id" fld="2" subtotal="count" baseField="0" baseItem="0"/>
  </dataField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job_id"/>
    <pivotHierarchy dragToData="1"/>
  </pivotHierarchies>
  <pivotTableStyleInfo name="PivotStyleLight16" showRowHeaders="1" showColHeaders="1" showRowStripes="0" showColStripes="0" showLastColumn="1"/>
  <filters count="1">
    <filter fld="0" type="count" id="7" iMeasureHier="17">
      <autoFilter ref="A1">
        <filterColumn colId="0">
          <top10 val="5" filterVal="5"/>
        </filterColumn>
      </autoFilter>
    </filter>
  </filters>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DD450D-B2C2-41B9-93ED-CB40BB56A2F6}" name="PivotTable1" cacheId="7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rowHeaderCaption="skills">
  <location ref="A3:B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1"/>
    </i>
    <i>
      <x v="6"/>
    </i>
    <i>
      <x v="9"/>
    </i>
    <i>
      <x v="2"/>
    </i>
    <i>
      <x v="7"/>
    </i>
    <i>
      <x/>
    </i>
    <i>
      <x v="8"/>
    </i>
    <i>
      <x v="4"/>
    </i>
    <i>
      <x v="3"/>
    </i>
    <i>
      <x v="5"/>
    </i>
    <i t="grand">
      <x/>
    </i>
  </rowItems>
  <colItems count="1">
    <i/>
  </colItems>
  <dataFields count="1">
    <dataField name="Sum of Number of job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8">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T$6:$U$2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E8F544-2076-4D70-BD2E-29E1A04C674E}" name="PivotTable8" cacheId="6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B10" firstHeaderRow="1" firstDataRow="1" firstDataCol="1"/>
  <pivotFields count="3">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Distinct Count of company_id" fld="1" subtotal="count" baseField="0" baseItem="0">
      <extLst>
        <ext xmlns:x15="http://schemas.microsoft.com/office/spreadsheetml/2010/11/main" uri="{FABC7310-3BB5-11E1-824E-6D434824019B}">
          <x15:dataField isCountDistinct="1"/>
        </ext>
      </extLst>
    </dataField>
  </dataField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company_id"/>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2A6A8B-2E10-499C-A468-20950AE21E97}" name="PivotTable11" cacheId="6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Distinct Count of company_id" fld="1" subtotal="count" baseField="0" baseItem="0">
      <extLst>
        <ext xmlns:x15="http://schemas.microsoft.com/office/spreadsheetml/2010/11/main" uri="{FABC7310-3BB5-11E1-824E-6D434824019B}">
          <x15:dataField isCountDistinct="1"/>
        </ext>
      </extLst>
    </dataField>
  </dataField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company_id"/>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5FAD14-8299-4570-B960-7A46D6C4CAB5}" name="PivotTable20" cacheId="64"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outline="1" outlineData="1" multipleFieldFilters="0" rowHeaderCaption="jobs in different locations within different sectors">
  <location ref="A3:B62" firstHeaderRow="1" firstDataRow="1" firstDataCol="1"/>
  <pivotFields count="3">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15">
        <item x="0"/>
        <item x="1"/>
        <item x="2"/>
        <item x="3"/>
        <item x="4"/>
        <item x="5"/>
        <item x="6"/>
        <item x="7"/>
        <item x="8"/>
        <item x="9"/>
        <item x="10"/>
        <item x="11"/>
        <item x="12"/>
        <item x="13"/>
        <item t="default"/>
      </items>
    </pivotField>
    <pivotField dataField="1" subtotalTop="0" showAll="0" defaultSubtotal="0"/>
  </pivotFields>
  <rowFields count="2">
    <field x="0"/>
    <field x="1"/>
  </rowFields>
  <rowItems count="59">
    <i>
      <x/>
    </i>
    <i r="1">
      <x/>
    </i>
    <i r="1">
      <x v="1"/>
    </i>
    <i r="1">
      <x v="2"/>
    </i>
    <i r="1">
      <x v="3"/>
    </i>
    <i r="1">
      <x v="4"/>
    </i>
    <i r="1">
      <x v="5"/>
    </i>
    <i r="1">
      <x v="6"/>
    </i>
    <i r="1">
      <x v="7"/>
    </i>
    <i r="1">
      <x v="8"/>
    </i>
    <i r="1">
      <x v="9"/>
    </i>
    <i>
      <x v="6"/>
    </i>
    <i r="1">
      <x v="1"/>
    </i>
    <i r="1">
      <x v="3"/>
    </i>
    <i r="1">
      <x v="5"/>
    </i>
    <i r="1">
      <x v="6"/>
    </i>
    <i r="1">
      <x v="9"/>
    </i>
    <i>
      <x v="7"/>
    </i>
    <i r="1">
      <x v="1"/>
    </i>
    <i r="1">
      <x v="2"/>
    </i>
    <i r="1">
      <x v="3"/>
    </i>
    <i r="1">
      <x v="4"/>
    </i>
    <i r="1">
      <x v="6"/>
    </i>
    <i r="1">
      <x v="8"/>
    </i>
    <i r="1">
      <x v="9"/>
    </i>
    <i>
      <x v="5"/>
    </i>
    <i r="1">
      <x/>
    </i>
    <i r="1">
      <x v="6"/>
    </i>
    <i r="1">
      <x v="8"/>
    </i>
    <i r="1">
      <x v="9"/>
    </i>
    <i>
      <x v="9"/>
    </i>
    <i r="1">
      <x v="1"/>
    </i>
    <i r="1">
      <x v="3"/>
    </i>
    <i r="1">
      <x v="6"/>
    </i>
    <i r="1">
      <x v="9"/>
    </i>
    <i>
      <x v="3"/>
    </i>
    <i r="1">
      <x v="10"/>
    </i>
    <i r="1">
      <x v="11"/>
    </i>
    <i r="1">
      <x v="4"/>
    </i>
    <i r="1">
      <x v="6"/>
    </i>
    <i r="1">
      <x v="8"/>
    </i>
    <i>
      <x v="4"/>
    </i>
    <i r="1">
      <x v="12"/>
    </i>
    <i r="1">
      <x v="5"/>
    </i>
    <i r="1">
      <x v="6"/>
    </i>
    <i r="1">
      <x v="8"/>
    </i>
    <i>
      <x v="8"/>
    </i>
    <i r="1">
      <x v="13"/>
    </i>
    <i r="1">
      <x v="1"/>
    </i>
    <i r="1">
      <x v="6"/>
    </i>
    <i>
      <x v="1"/>
    </i>
    <i r="1">
      <x/>
    </i>
    <i r="1">
      <x v="1"/>
    </i>
    <i r="1">
      <x v="3"/>
    </i>
    <i r="1">
      <x v="9"/>
    </i>
    <i>
      <x v="2"/>
    </i>
    <i r="1">
      <x v="6"/>
    </i>
    <i r="1">
      <x v="9"/>
    </i>
    <i t="grand">
      <x/>
    </i>
  </rowItems>
  <colItems count="1">
    <i/>
  </colItems>
  <dataFields count="1">
    <dataField name="Count of job_id" fld="2" subtotal="count" baseField="0" baseItem="0"/>
  </dataField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job_id"/>
    <pivotHierarchy dragToData="1"/>
  </pivotHierarchies>
  <pivotTableStyleInfo name="PivotStyleLight16" showRowHeaders="1" showColHeaders="1" showRowStripes="0" showColStripes="0" showLastColumn="1"/>
  <filters count="1">
    <filter fld="0" type="count" id="6" iMeasureHier="17">
      <autoFilter ref="A1">
        <filterColumn colId="0">
          <top10 val="10" filterVal="10"/>
        </filterColumn>
      </autoFilter>
    </filter>
  </filters>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B740F6-D455-4C9C-9C34-A999AE3931CF}" name="PivotTable23" cacheId="6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3:B1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job_i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5C4DC6-3588-41BB-B555-7098E3118903}" name="PivotTable22" cacheId="6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A3:B19" firstHeaderRow="1" firstDataRow="1" firstDataCol="1"/>
  <pivotFields count="2">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job_id"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8" xr16:uid="{72389A6E-E880-4A5F-9B7E-562DC4010816}" autoFormatId="16" applyNumberFormats="0" applyBorderFormats="0" applyFontFormats="0" applyPatternFormats="0" applyAlignmentFormats="0" applyWidthHeightFormats="0">
  <queryTableRefresh nextId="13">
    <queryTableFields count="2">
      <queryTableField id="5" name="location" tableColumnId="5"/>
      <queryTableField id="6" name="designation" tableColumnId="6"/>
    </queryTableFields>
    <queryTableDeletedFields count="10">
      <deletedField name="Column1"/>
      <deletedField name="name"/>
      <deletedField name="estab_year"/>
      <deletedField name="employees_count"/>
      <deletedField name="company.name"/>
      <deletedField name="company.estab_year"/>
      <deletedField name="company.employees_count"/>
      <deletedField name="company.c_id"/>
      <deletedField name="hr_name"/>
      <deletedField name="skills"/>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10" xr16:uid="{B9CD3043-34F5-42D1-8491-A3F626BAD3C8}" autoFormatId="16" applyNumberFormats="0" applyBorderFormats="0" applyFontFormats="0" applyPatternFormats="0" applyAlignmentFormats="0" applyWidthHeightFormats="0">
  <queryTableRefresh nextId="10" unboundColumnsRight="1">
    <queryTableFields count="6">
      <queryTableField id="1" name="job_id" tableColumnId="1"/>
      <queryTableField id="2" name="company_id" tableColumnId="2"/>
      <queryTableField id="3" name="location" tableColumnId="3"/>
      <queryTableField id="4" name="designation" tableColumnId="4"/>
      <queryTableField id="5" name="details_id" tableColumnId="5"/>
      <queryTableField id="9" dataBound="0" tableColumnId="9"/>
    </queryTableFields>
    <queryTableDeletedFields count="1">
      <deletedField name="desi_sectors.Sectors"/>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2" xr16:uid="{55840ED4-77D4-44CE-A307-5A53AF6B37AB}" autoFormatId="16" applyNumberFormats="0" applyBorderFormats="0" applyFontFormats="0" applyPatternFormats="0" applyAlignmentFormats="0" applyWidthHeightFormats="0">
  <queryTableRefresh nextId="10">
    <queryTableFields count="9">
      <queryTableField id="1" name="job_id" tableColumnId="1"/>
      <queryTableField id="2" name="company_id" tableColumnId="2"/>
      <queryTableField id="3" name="location" tableColumnId="3"/>
      <queryTableField id="4" name="designation" tableColumnId="4"/>
      <queryTableField id="5" name="details_id" tableColumnId="5"/>
      <queryTableField id="6" name="Sectors" tableColumnId="6"/>
      <queryTableField id="7" name="company.name" tableColumnId="7"/>
      <queryTableField id="8" name="company.estab_year" tableColumnId="8"/>
      <queryTableField id="9" name="company.Employees_counts"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2" xr16:uid="{D432AA8B-A374-4A98-BCB6-3C1EFD7A833C}" autoFormatId="16" applyNumberFormats="0" applyBorderFormats="0" applyFontFormats="0" applyPatternFormats="0" applyAlignmentFormats="0" applyWidthHeightFormats="0">
  <queryTableRefresh nextId="6" unboundColumnsRight="1">
    <queryTableFields count="4">
      <queryTableField id="1" name="c_id" tableColumnId="1"/>
      <queryTableField id="2" name="name" tableColumnId="2"/>
      <queryTableField id="3" name="estab_year" tableColumnId="3"/>
      <queryTableField id="5" dataBound="0" tableColumnId="4"/>
    </queryTableFields>
    <queryTableDeletedFields count="1">
      <deletedField name="employees_count"/>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9" xr16:uid="{F3CE774F-8860-450B-B715-FADE9475AA55}" autoFormatId="16" applyNumberFormats="0" applyBorderFormats="0" applyFontFormats="0" applyPatternFormats="0" applyAlignmentFormats="0" applyWidthHeightFormats="0">
  <queryTableRefresh nextId="13">
    <queryTableFields count="2">
      <queryTableField id="7" name="hr_name" tableColumnId="7"/>
      <queryTableField id="8" name="skills" tableColumnId="8"/>
    </queryTableFields>
    <queryTableDeletedFields count="10">
      <deletedField name="Column1"/>
      <deletedField name="name"/>
      <deletedField name="estab_year"/>
      <deletedField name="employees_count"/>
      <deletedField name="company.name"/>
      <deletedField name="company.estab_year"/>
      <deletedField name="company.employees_count"/>
      <deletedField name="company.c_id"/>
      <deletedField name="location"/>
      <deletedField name="designation"/>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13" xr16:uid="{203DAA69-CF9B-437C-998B-AB7CC2756C51}" autoFormatId="16" applyNumberFormats="0" applyBorderFormats="0" applyFontFormats="0" applyPatternFormats="0" applyAlignmentFormats="0" applyWidthHeightFormats="0">
  <queryTableRefresh nextId="30" unboundColumnsRight="16">
    <queryTableFields count="18">
      <queryTableField id="7" name="hr_name" tableColumnId="7"/>
      <queryTableField id="8" name="skills" tableColumnId="8"/>
      <queryTableField id="13" dataBound="0" tableColumnId="1"/>
      <queryTableField id="14" dataBound="0" tableColumnId="2"/>
      <queryTableField id="15" dataBound="0" tableColumnId="3"/>
      <queryTableField id="16" dataBound="0" tableColumnId="4"/>
      <queryTableField id="17" dataBound="0" tableColumnId="5"/>
      <queryTableField id="18" dataBound="0" tableColumnId="6"/>
      <queryTableField id="19" dataBound="0" tableColumnId="9"/>
      <queryTableField id="20" dataBound="0" tableColumnId="10"/>
      <queryTableField id="21" dataBound="0" tableColumnId="11"/>
      <queryTableField id="22" dataBound="0" tableColumnId="12"/>
      <queryTableField id="23" dataBound="0" tableColumnId="13"/>
      <queryTableField id="24" dataBound="0" tableColumnId="14"/>
      <queryTableField id="25" dataBound="0" tableColumnId="15"/>
      <queryTableField id="26" dataBound="0" tableColumnId="16"/>
      <queryTableField id="27" dataBound="0" tableColumnId="17"/>
      <queryTableField id="28" dataBound="0" tableColumnId="18"/>
    </queryTableFields>
    <queryTableDeletedFields count="10">
      <deletedField name="Column1"/>
      <deletedField name="name"/>
      <deletedField name="estab_year"/>
      <deletedField name="employees_count"/>
      <deletedField name="company.name"/>
      <deletedField name="company.estab_year"/>
      <deletedField name="company.employees_count"/>
      <deletedField name="company.c_id"/>
      <deletedField name="location"/>
      <deletedField name="designati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s" xr10:uid="{9C49F662-5536-4E79-8DD0-6C41E59C11BE}" sourceName="[Merge17].[Sectors]">
  <pivotTables>
    <pivotTable tabId="23" name="PivotTable8"/>
    <pivotTable tabId="17" name="PivotTable21"/>
    <pivotTable tabId="24" name="PivotTable11"/>
    <pivotTable tabId="25" name="PivotTable20"/>
    <pivotTable tabId="26" name="PivotTable22"/>
    <pivotTable tabId="27" name="PivotTable23"/>
  </pivotTables>
  <data>
    <olap pivotCacheId="602274801">
      <levels count="2">
        <level uniqueName="[Merge17].[Sectors].[(All)]" sourceCaption="(All)" count="0"/>
        <level uniqueName="[Merge17].[Sectors].[Sectors]" sourceCaption="Sectors" count="15">
          <ranges>
            <range startItem="0">
              <i n="[Merge17].[Sectors].&amp;[Cloud and DevOps]" c="Cloud and DevOps"/>
              <i n="[Merge17].[Sectors].&amp;[Consulting]" c="Consulting"/>
              <i n="[Merge17].[Sectors].&amp;[Content Design]" c="Content Design"/>
              <i n="[Merge17].[Sectors].&amp;[Customer Service]" c="Customer Service"/>
              <i n="[Merge17].[Sectors].&amp;[Data and Analytics]" c="Data and Analytics"/>
              <i n="[Merge17].[Sectors].&amp;[Design]" c="Design"/>
              <i n="[Merge17].[Sectors].&amp;[Education]" c="Education"/>
              <i n="[Merge17].[Sectors].&amp;[Engineering]" c="Engineering"/>
              <i n="[Merge17].[Sectors].&amp;[Finance]" c="Finance"/>
              <i n="[Merge17].[Sectors].&amp;[HR and Recruitment]" c="HR and Recruitment"/>
              <i n="[Merge17].[Sectors].&amp;[IT and Software]" c="IT and Software"/>
              <i n="[Merge17].[Sectors].&amp;[Networking and Infrastructure]" c="Networking and Infrastructure"/>
              <i n="[Merge17].[Sectors].&amp;[Product Management]" c="Product Management"/>
              <i n="[Merge17].[Sectors].&amp;[Project Management]" c="Project Management"/>
              <i n="[Merge17].[Sectors].&amp;[Sales and Business Development]" c="Sales and Business Development"/>
            </range>
          </ranges>
        </level>
      </levels>
      <selections count="1">
        <selection n="[Merge17].[Sector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DA61C6E-84E6-47A3-94F3-82BCE76AE53B}" sourceName="[Merge17].[location]">
  <pivotTables>
    <pivotTable tabId="23" name="PivotTable8"/>
    <pivotTable tabId="17" name="PivotTable21"/>
    <pivotTable tabId="24" name="PivotTable11"/>
    <pivotTable tabId="25" name="PivotTable20"/>
    <pivotTable tabId="26" name="PivotTable22"/>
    <pivotTable tabId="27" name="PivotTable23"/>
  </pivotTables>
  <data>
    <olap pivotCacheId="602274801">
      <levels count="2">
        <level uniqueName="[Merge17].[location].[(All)]" sourceCaption="(All)" count="0"/>
        <level uniqueName="[Merge17].[location].[location]" sourceCaption="location" count="31">
          <ranges>
            <range startItem="0">
              <i n="[Merge17].[location].&amp;[Ahmedabad]" c="Ahmedabad"/>
              <i n="[Merge17].[location].&amp;[Allahabad]" c="Allahabad"/>
              <i n="[Merge17].[location].&amp;[Amritsar, Chennai, Delhi]" c="Amritsar, Chennai, Delhi"/>
              <i n="[Merge17].[location].&amp;[Bangalore]" c="Bangalore"/>
              <i n="[Merge17].[location].&amp;[Bangalore, Chennai]" c="Bangalore, Chennai"/>
              <i n="[Merge17].[location].&amp;[Bangalore, Chennai, Mumbai]" c="Bangalore, Chennai, Mumbai"/>
              <i n="[Merge17].[location].&amp;[Bangalore, Chennai, Pune]" c="Bangalore, Chennai, Pune"/>
              <i n="[Merge17].[location].&amp;[Bangalore, Gurgaon, Hyderabad]" c="Bangalore, Gurgaon, Hyderabad"/>
              <i n="[Merge17].[location].&amp;[Bangalore, Hyderabad]" c="Bangalore, Hyderabad"/>
              <i n="[Merge17].[location].&amp;[Bangalore, Hyderabad, Work From Home]" c="Bangalore, Hyderabad, Work From Home"/>
              <i n="[Merge17].[location].&amp;[Bangalore, Mumbai]" c="Bangalore, Mumbai"/>
              <i n="[Merge17].[location].&amp;[Chandigarh]" c="Chandigarh"/>
              <i n="[Merge17].[location].&amp;[Chennai]" c="Chennai"/>
              <i n="[Merge17].[location].&amp;[Delhi]" c="Delhi"/>
              <i n="[Merge17].[location].&amp;[Faridabad]" c="Faridabad"/>
              <i n="[Merge17].[location].&amp;[Gurgaon]" c="Gurgaon"/>
              <i n="[Merge17].[location].&amp;[Hyderabad]" c="Hyderabad"/>
              <i n="[Merge17].[location].&amp;[Hyderabad, Work From Home]" c="Hyderabad, Work From Home"/>
              <i n="[Merge17].[location].&amp;[Indore]" c="Indore"/>
              <i n="[Merge17].[location].&amp;[Indore, Mumbai]" c="Indore, Mumbai"/>
              <i n="[Merge17].[location].&amp;[Jaipur]" c="Jaipur"/>
              <i n="[Merge17].[location].&amp;[Jodhpur]" c="Jodhpur"/>
              <i n="[Merge17].[location].&amp;[Kochi]" c="Kochi"/>
              <i n="[Merge17].[location].&amp;[Lucknow]" c="Lucknow"/>
              <i n="[Merge17].[location].&amp;[Ludhiana]" c="Ludhiana"/>
              <i n="[Merge17].[location].&amp;[Mangalore]" c="Mangalore"/>
              <i n="[Merge17].[location].&amp;[Mumbai]" c="Mumbai"/>
              <i n="[Merge17].[location].&amp;[Navi Mumbai]" c="Navi Mumbai"/>
              <i n="[Merge17].[location].&amp;[Noida]" c="Noida"/>
              <i n="[Merge17].[location].&amp;[Pune]" c="Pune"/>
              <i n="[Merge17].[location].&amp;[Trivandrum]" c="Trivandrum"/>
            </range>
          </ranges>
        </level>
      </levels>
      <selections count="1">
        <selection n="[Merge17].[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s" xr10:uid="{2D04E1AB-49A2-468A-8AAD-E00C2179020E}" cache="Slicer_Sectors" caption="Sectors" level="1" rowHeight="241300"/>
  <slicer name="location" xr10:uid="{F7D821E0-CAF0-4852-9093-0E78A483636D}" cache="Slicer_location" caption="locat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B0555A-B514-485B-9FB2-B440710C3245}" name="Merge1" displayName="Merge1" ref="C1:D341" tableType="queryTable" totalsRowShown="0">
  <tableColumns count="2">
    <tableColumn id="5" xr3:uid="{6E936305-E5A4-4875-B9A0-BFDCFC94F2CB}" uniqueName="5" name="location" queryTableFieldId="5"/>
    <tableColumn id="6" xr3:uid="{E6C5BBA2-C848-404A-AB45-43E1CC91721B}" uniqueName="6" name="designation" queryTableFieldId="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98E25-76B2-4A18-A55F-38C497B773C5}" name="Merge1_2" displayName="Merge1_2" ref="A1:F341" tableType="queryTable" totalsRowShown="0">
  <autoFilter ref="A1:F341" xr:uid="{72ADD87F-23D6-40FF-9DAD-2227DE3810E6}"/>
  <sortState ref="A2:E341">
    <sortCondition ref="A1:A341"/>
  </sortState>
  <tableColumns count="6">
    <tableColumn id="1" xr3:uid="{D92F3188-AD59-4C28-A920-79C4D58C3EB7}" uniqueName="1" name="job_id" queryTableFieldId="1"/>
    <tableColumn id="2" xr3:uid="{49117EB5-E499-47EB-A80E-5445A2641C6D}" uniqueName="2" name="company_id" queryTableFieldId="2"/>
    <tableColumn id="3" xr3:uid="{55803D55-A46C-4C92-8287-772CC9BBA802}" uniqueName="3" name="location" queryTableFieldId="3" dataDxfId="9"/>
    <tableColumn id="4" xr3:uid="{18036782-FB93-44DD-99B8-585FF7C19074}" uniqueName="4" name="designation" queryTableFieldId="4" dataDxfId="8"/>
    <tableColumn id="5" xr3:uid="{BBD36FD7-37A5-43C3-A332-B317AD5D2C3E}" uniqueName="5" name="details_id" queryTableFieldId="5"/>
    <tableColumn id="9" xr3:uid="{6EEB96DE-BF1B-4D7B-8B87-ABE60EB0F7EC}" uniqueName="9" name="Sectors" queryTableFieldId="9"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9EF7B3-930E-4696-9EDA-B273AF229CD1}" name="Merge17" displayName="Merge17" ref="A1:I341" tableType="queryTable" totalsRowShown="0">
  <autoFilter ref="A1:I341" xr:uid="{D7EFD3DF-0828-480F-BBD9-2B178340F9DE}"/>
  <tableColumns count="9">
    <tableColumn id="1" xr3:uid="{CEB70997-EB28-427A-973F-505E2BEF396D}" uniqueName="1" name="job_id" queryTableFieldId="1"/>
    <tableColumn id="2" xr3:uid="{F25DB92C-8C8B-47ED-9E44-087A55034007}" uniqueName="2" name="company_id" queryTableFieldId="2"/>
    <tableColumn id="3" xr3:uid="{9FC27388-6EB6-4D44-BC16-74791326C3CE}" uniqueName="3" name="location" queryTableFieldId="3" dataDxfId="6"/>
    <tableColumn id="4" xr3:uid="{18761C16-DA87-49D0-AC5D-2B9EC888C738}" uniqueName="4" name="designation" queryTableFieldId="4" dataDxfId="5"/>
    <tableColumn id="5" xr3:uid="{0A5A7278-F647-4569-8019-D9D440779BB6}" uniqueName="5" name="details_id" queryTableFieldId="5"/>
    <tableColumn id="6" xr3:uid="{134BFBCC-C545-46FC-A41A-9141B733D4B0}" uniqueName="6" name="Sectors" queryTableFieldId="6" dataDxfId="4"/>
    <tableColumn id="7" xr3:uid="{648BF48B-146B-463D-917A-2DD02CA9D1CC}" uniqueName="7" name="company.name" queryTableFieldId="7" dataDxfId="3"/>
    <tableColumn id="8" xr3:uid="{DF27CAE5-CFBD-4C1E-A9EF-2275819EF8BA}" uniqueName="8" name="company.estab_year" queryTableFieldId="8"/>
    <tableColumn id="9" xr3:uid="{4E9B335B-34EF-4F7C-8EE7-402061320399}" uniqueName="9" name="company.Employees_counts" queryTableFieldId="9" dataDxf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1FB0AF5-F287-4502-ABFB-016A693275D7}" name="company__2" displayName="company__2" ref="A1:D193" tableType="queryTable" totalsRowShown="0">
  <autoFilter ref="A1:D193" xr:uid="{B79FFFCF-C782-480F-82DB-BF24C57E9D62}"/>
  <tableColumns count="4">
    <tableColumn id="1" xr3:uid="{7839E7EF-6DF1-4188-B963-26B963F1CBA5}" uniqueName="1" name="company_id" queryTableFieldId="1"/>
    <tableColumn id="2" xr3:uid="{C55392A1-4C96-4E0A-8FAB-C01F5FC8AB07}" uniqueName="2" name="name" queryTableFieldId="2" dataDxfId="1"/>
    <tableColumn id="3" xr3:uid="{8C7A9C8E-8FCE-4E58-8834-B096B304356E}" uniqueName="3" name="estab_year" queryTableFieldId="3"/>
    <tableColumn id="4" xr3:uid="{1828C004-FEDD-4C10-AC48-49CC5CC344B7}" uniqueName="4" name="Employees_counts" queryTableFieldId="5"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B713ED-AC2D-4497-BFB7-D60765B0B27B}" name="Merge15" displayName="Merge15" ref="B1:C341" tableType="queryTable" totalsRowShown="0">
  <tableColumns count="2">
    <tableColumn id="7" xr3:uid="{2FC73DE6-53D3-473C-B269-AFAEEE2CCE94}" uniqueName="7" name="hr_name" queryTableFieldId="7"/>
    <tableColumn id="8" xr3:uid="{F72ACF99-24D2-41F4-995E-3808B011E5AD}" uniqueName="8" name="skills" queryTableFieldId="8"/>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9F7500-EC30-44D1-A7A4-38F92090DA2E}" name="Merge153" displayName="Merge153" ref="A1:R341" tableType="queryTable" totalsRowShown="0">
  <tableColumns count="18">
    <tableColumn id="7" xr3:uid="{7B6AA8F6-CF8E-44F8-A3BE-AAB522E0291C}" uniqueName="7" name="hr_name" queryTableFieldId="7"/>
    <tableColumn id="8" xr3:uid="{A72BE3BC-3F3E-49C0-9181-F83BF491C201}" uniqueName="8" name="skills" queryTableFieldId="8"/>
    <tableColumn id="1" xr3:uid="{F75F0585-22EF-44D5-AC56-D13C958A512E}" uniqueName="1" name="Column1" queryTableFieldId="13"/>
    <tableColumn id="2" xr3:uid="{EF44822B-8BC1-40E8-8062-F2CBDEBE8EB1}" uniqueName="2" name="Column2" queryTableFieldId="14"/>
    <tableColumn id="3" xr3:uid="{CE89F1AB-ADAC-425B-8ED3-1845B90FBA8F}" uniqueName="3" name="Column3" queryTableFieldId="15"/>
    <tableColumn id="4" xr3:uid="{99ECE625-4FFF-4A3E-967F-675AE6660E02}" uniqueName="4" name="Column4" queryTableFieldId="16"/>
    <tableColumn id="5" xr3:uid="{32A44B0A-E237-4AA9-AEF3-F673C9AFF2FB}" uniqueName="5" name="Column5" queryTableFieldId="17"/>
    <tableColumn id="6" xr3:uid="{F212FFDD-FB28-47E3-9CAC-7548EAB0DDD3}" uniqueName="6" name="Column6" queryTableFieldId="18"/>
    <tableColumn id="9" xr3:uid="{499BEB55-712F-4DBE-BA89-494EBC8652B3}" uniqueName="9" name="Column7" queryTableFieldId="19"/>
    <tableColumn id="10" xr3:uid="{875AD241-4F6B-4B4D-884B-E29C02B610CF}" uniqueName="10" name="Column8" queryTableFieldId="20"/>
    <tableColumn id="11" xr3:uid="{0B692E8D-AD43-4B54-B4C7-AA11E3268476}" uniqueName="11" name="Column9" queryTableFieldId="21"/>
    <tableColumn id="12" xr3:uid="{736F1379-5E76-461E-A983-BC6BE0BD9F01}" uniqueName="12" name="Column10" queryTableFieldId="22"/>
    <tableColumn id="13" xr3:uid="{6D5E12BB-7BD8-4DDD-89F8-86194FF8C7FF}" uniqueName="13" name="Column11" queryTableFieldId="23"/>
    <tableColumn id="14" xr3:uid="{1C595BF9-6068-466B-AD43-FF1ED44DF0B3}" uniqueName="14" name="Column12" queryTableFieldId="24"/>
    <tableColumn id="15" xr3:uid="{EA730BF5-514B-469E-AD1F-F454DD37E074}" uniqueName="15" name="Column13" queryTableFieldId="25"/>
    <tableColumn id="16" xr3:uid="{EF4703D6-0BD4-4790-A4DB-D1D0FD0CDAA7}" uniqueName="16" name="Column14" queryTableFieldId="26"/>
    <tableColumn id="17" xr3:uid="{0BF07339-6C6F-4144-9D00-F56F388086F2}" uniqueName="17" name="Column15" queryTableFieldId="27"/>
    <tableColumn id="18" xr3:uid="{0B64D431-7B42-49A4-AE23-388F08D9EAC0}" uniqueName="18" name="Column16" queryTableFieldId="28"/>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65144-166A-4C3E-9698-0378ADABCF45}">
  <dimension ref="A1:T59"/>
  <sheetViews>
    <sheetView showGridLines="0" tabSelected="1" topLeftCell="A2" zoomScale="40" zoomScaleNormal="40" workbookViewId="0">
      <selection activeCell="V28" sqref="V28"/>
    </sheetView>
  </sheetViews>
  <sheetFormatPr defaultRowHeight="14.25" x14ac:dyDescent="0.2"/>
  <cols>
    <col min="1" max="1" width="34.625" bestFit="1" customWidth="1"/>
    <col min="2" max="2" width="18.625" bestFit="1" customWidth="1"/>
    <col min="9" max="9" width="34.375" customWidth="1"/>
    <col min="10" max="10" width="14.625" customWidth="1"/>
  </cols>
  <sheetData>
    <row r="1" spans="1:20" x14ac:dyDescent="0.2">
      <c r="A1" s="6" t="s">
        <v>1005</v>
      </c>
      <c r="B1" s="6"/>
      <c r="C1" s="6"/>
      <c r="D1" s="6"/>
      <c r="E1" s="6"/>
      <c r="F1" s="6"/>
      <c r="G1" s="6"/>
      <c r="H1" s="6"/>
      <c r="I1" s="6"/>
      <c r="J1" s="6"/>
      <c r="K1" s="6"/>
      <c r="L1" s="6"/>
      <c r="M1" s="6"/>
      <c r="N1" s="6"/>
      <c r="O1" s="6"/>
      <c r="P1" s="6"/>
      <c r="Q1" s="6"/>
      <c r="R1" s="6"/>
      <c r="S1" s="6"/>
      <c r="T1" s="6"/>
    </row>
    <row r="2" spans="1:20" x14ac:dyDescent="0.2">
      <c r="A2" s="6"/>
      <c r="B2" s="6"/>
      <c r="C2" s="6"/>
      <c r="D2" s="6"/>
      <c r="E2" s="6"/>
      <c r="F2" s="6"/>
      <c r="G2" s="6"/>
      <c r="H2" s="6"/>
      <c r="I2" s="6"/>
      <c r="J2" s="6"/>
      <c r="K2" s="6"/>
      <c r="L2" s="6"/>
      <c r="M2" s="6"/>
      <c r="N2" s="6"/>
      <c r="O2" s="6"/>
      <c r="P2" s="6"/>
      <c r="Q2" s="6"/>
      <c r="R2" s="6"/>
      <c r="S2" s="6"/>
      <c r="T2" s="6"/>
    </row>
    <row r="3" spans="1:20" x14ac:dyDescent="0.2">
      <c r="A3" s="6"/>
      <c r="B3" s="6"/>
      <c r="C3" s="6"/>
      <c r="D3" s="6"/>
      <c r="E3" s="6"/>
      <c r="F3" s="6"/>
      <c r="G3" s="6"/>
      <c r="H3" s="6"/>
      <c r="I3" s="6"/>
      <c r="J3" s="6"/>
      <c r="K3" s="6"/>
      <c r="L3" s="6"/>
      <c r="M3" s="6"/>
      <c r="N3" s="6"/>
      <c r="O3" s="6"/>
      <c r="P3" s="6"/>
      <c r="Q3" s="6"/>
      <c r="R3" s="6"/>
      <c r="S3" s="6"/>
      <c r="T3" s="6"/>
    </row>
    <row r="4" spans="1:20" x14ac:dyDescent="0.2">
      <c r="K4" s="3"/>
      <c r="L4" s="3"/>
      <c r="M4" s="3"/>
      <c r="N4" s="3"/>
      <c r="O4" s="3"/>
      <c r="P4" s="3"/>
      <c r="Q4" s="3"/>
      <c r="R4" s="3"/>
      <c r="S4" s="3"/>
      <c r="T4" s="3"/>
    </row>
    <row r="23" spans="1:2" x14ac:dyDescent="0.2">
      <c r="A23" s="3" t="s">
        <v>1014</v>
      </c>
      <c r="B23" t="s">
        <v>980</v>
      </c>
    </row>
    <row r="24" spans="1:2" x14ac:dyDescent="0.2">
      <c r="A24" s="4" t="s">
        <v>7</v>
      </c>
      <c r="B24" s="1"/>
    </row>
    <row r="25" spans="1:2" x14ac:dyDescent="0.2">
      <c r="A25" s="5" t="s">
        <v>977</v>
      </c>
      <c r="B25" s="1">
        <v>2</v>
      </c>
    </row>
    <row r="26" spans="1:2" x14ac:dyDescent="0.2">
      <c r="A26" s="5" t="s">
        <v>974</v>
      </c>
      <c r="B26" s="1">
        <v>16</v>
      </c>
    </row>
    <row r="27" spans="1:2" x14ac:dyDescent="0.2">
      <c r="A27" s="5" t="s">
        <v>1001</v>
      </c>
      <c r="B27" s="1">
        <v>13</v>
      </c>
    </row>
    <row r="28" spans="1:2" x14ac:dyDescent="0.2">
      <c r="A28" s="5" t="s">
        <v>998</v>
      </c>
      <c r="B28" s="1">
        <v>10</v>
      </c>
    </row>
    <row r="29" spans="1:2" x14ac:dyDescent="0.2">
      <c r="A29" s="5" t="s">
        <v>972</v>
      </c>
      <c r="B29" s="1">
        <v>6</v>
      </c>
    </row>
    <row r="30" spans="1:2" x14ac:dyDescent="0.2">
      <c r="A30" s="5" t="s">
        <v>976</v>
      </c>
      <c r="B30" s="1">
        <v>1</v>
      </c>
    </row>
    <row r="31" spans="1:2" x14ac:dyDescent="0.2">
      <c r="A31" s="5" t="s">
        <v>975</v>
      </c>
      <c r="B31" s="1">
        <v>106</v>
      </c>
    </row>
    <row r="32" spans="1:2" x14ac:dyDescent="0.2">
      <c r="A32" s="5" t="s">
        <v>410</v>
      </c>
      <c r="B32" s="1">
        <v>5</v>
      </c>
    </row>
    <row r="33" spans="1:2" x14ac:dyDescent="0.2">
      <c r="A33" s="5" t="s">
        <v>999</v>
      </c>
      <c r="B33" s="1">
        <v>5</v>
      </c>
    </row>
    <row r="34" spans="1:2" x14ac:dyDescent="0.2">
      <c r="A34" s="5" t="s">
        <v>973</v>
      </c>
      <c r="B34" s="1">
        <v>8</v>
      </c>
    </row>
    <row r="35" spans="1:2" x14ac:dyDescent="0.2">
      <c r="A35" s="4" t="s">
        <v>44</v>
      </c>
      <c r="B35" s="1"/>
    </row>
    <row r="36" spans="1:2" x14ac:dyDescent="0.2">
      <c r="A36" s="5" t="s">
        <v>977</v>
      </c>
      <c r="B36" s="1">
        <v>2</v>
      </c>
    </row>
    <row r="37" spans="1:2" x14ac:dyDescent="0.2">
      <c r="A37" s="5" t="s">
        <v>975</v>
      </c>
      <c r="B37" s="1">
        <v>13</v>
      </c>
    </row>
    <row r="38" spans="1:2" x14ac:dyDescent="0.2">
      <c r="A38" s="5" t="s">
        <v>999</v>
      </c>
      <c r="B38" s="1">
        <v>1</v>
      </c>
    </row>
    <row r="39" spans="1:2" x14ac:dyDescent="0.2">
      <c r="A39" s="5" t="s">
        <v>973</v>
      </c>
      <c r="B39" s="1">
        <v>5</v>
      </c>
    </row>
    <row r="40" spans="1:2" x14ac:dyDescent="0.2">
      <c r="A40" s="4" t="s">
        <v>64</v>
      </c>
      <c r="B40" s="1"/>
    </row>
    <row r="41" spans="1:2" x14ac:dyDescent="0.2">
      <c r="A41" s="5" t="s">
        <v>974</v>
      </c>
      <c r="B41" s="1">
        <v>5</v>
      </c>
    </row>
    <row r="42" spans="1:2" x14ac:dyDescent="0.2">
      <c r="A42" s="5" t="s">
        <v>998</v>
      </c>
      <c r="B42" s="1">
        <v>1</v>
      </c>
    </row>
    <row r="43" spans="1:2" x14ac:dyDescent="0.2">
      <c r="A43" s="5" t="s">
        <v>976</v>
      </c>
      <c r="B43" s="1">
        <v>3</v>
      </c>
    </row>
    <row r="44" spans="1:2" x14ac:dyDescent="0.2">
      <c r="A44" s="5" t="s">
        <v>975</v>
      </c>
      <c r="B44" s="1">
        <v>22</v>
      </c>
    </row>
    <row r="45" spans="1:2" x14ac:dyDescent="0.2">
      <c r="A45" s="5" t="s">
        <v>973</v>
      </c>
      <c r="B45" s="1">
        <v>3</v>
      </c>
    </row>
    <row r="46" spans="1:2" x14ac:dyDescent="0.2">
      <c r="A46" s="4" t="s">
        <v>12</v>
      </c>
      <c r="B46" s="1"/>
    </row>
    <row r="47" spans="1:2" x14ac:dyDescent="0.2">
      <c r="A47" s="5" t="s">
        <v>974</v>
      </c>
      <c r="B47" s="1">
        <v>1</v>
      </c>
    </row>
    <row r="48" spans="1:2" x14ac:dyDescent="0.2">
      <c r="A48" s="5" t="s">
        <v>1001</v>
      </c>
      <c r="B48" s="1">
        <v>2</v>
      </c>
    </row>
    <row r="49" spans="1:2" x14ac:dyDescent="0.2">
      <c r="A49" s="5" t="s">
        <v>998</v>
      </c>
      <c r="B49" s="1">
        <v>2</v>
      </c>
    </row>
    <row r="50" spans="1:2" x14ac:dyDescent="0.2">
      <c r="A50" s="5" t="s">
        <v>972</v>
      </c>
      <c r="B50" s="1">
        <v>7</v>
      </c>
    </row>
    <row r="51" spans="1:2" x14ac:dyDescent="0.2">
      <c r="A51" s="5" t="s">
        <v>975</v>
      </c>
      <c r="B51" s="1">
        <v>6</v>
      </c>
    </row>
    <row r="52" spans="1:2" x14ac:dyDescent="0.2">
      <c r="A52" s="5" t="s">
        <v>999</v>
      </c>
      <c r="B52" s="1">
        <v>1</v>
      </c>
    </row>
    <row r="53" spans="1:2" x14ac:dyDescent="0.2">
      <c r="A53" s="5" t="s">
        <v>973</v>
      </c>
      <c r="B53" s="1">
        <v>9</v>
      </c>
    </row>
    <row r="54" spans="1:2" x14ac:dyDescent="0.2">
      <c r="A54" s="4" t="s">
        <v>55</v>
      </c>
      <c r="B54" s="1"/>
    </row>
    <row r="55" spans="1:2" x14ac:dyDescent="0.2">
      <c r="A55" s="5" t="s">
        <v>974</v>
      </c>
      <c r="B55" s="1">
        <v>1</v>
      </c>
    </row>
    <row r="56" spans="1:2" x14ac:dyDescent="0.2">
      <c r="A56" s="5" t="s">
        <v>998</v>
      </c>
      <c r="B56" s="1">
        <v>1</v>
      </c>
    </row>
    <row r="57" spans="1:2" x14ac:dyDescent="0.2">
      <c r="A57" s="5" t="s">
        <v>975</v>
      </c>
      <c r="B57" s="1">
        <v>13</v>
      </c>
    </row>
    <row r="58" spans="1:2" x14ac:dyDescent="0.2">
      <c r="A58" s="5" t="s">
        <v>973</v>
      </c>
      <c r="B58" s="1">
        <v>1</v>
      </c>
    </row>
    <row r="59" spans="1:2" x14ac:dyDescent="0.2">
      <c r="A59" s="4" t="s">
        <v>982</v>
      </c>
      <c r="B59" s="1">
        <v>271</v>
      </c>
    </row>
  </sheetData>
  <mergeCells count="1">
    <mergeCell ref="A1:T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FC42A-46F6-414D-944A-1DCF747ECEC3}">
  <dimension ref="A3:E6"/>
  <sheetViews>
    <sheetView workbookViewId="0">
      <selection activeCell="H16" sqref="H16"/>
    </sheetView>
  </sheetViews>
  <sheetFormatPr defaultRowHeight="14.25" x14ac:dyDescent="0.2"/>
  <cols>
    <col min="1" max="1" width="22.375" bestFit="1" customWidth="1"/>
    <col min="2" max="2" width="24.5" bestFit="1" customWidth="1"/>
    <col min="4" max="4" width="22.25" customWidth="1"/>
    <col min="5" max="5" width="15.375" customWidth="1"/>
  </cols>
  <sheetData>
    <row r="3" spans="1:5" x14ac:dyDescent="0.2">
      <c r="A3" s="3" t="s">
        <v>981</v>
      </c>
      <c r="B3" t="s">
        <v>1009</v>
      </c>
      <c r="D3" t="s">
        <v>1010</v>
      </c>
      <c r="E3" t="s">
        <v>1012</v>
      </c>
    </row>
    <row r="4" spans="1:5" x14ac:dyDescent="0.2">
      <c r="A4" s="4" t="s">
        <v>965</v>
      </c>
      <c r="B4" s="1">
        <v>38</v>
      </c>
      <c r="D4" t="s">
        <v>1004</v>
      </c>
      <c r="E4">
        <f>GETPIVOTDATA("[Measures].[Distinct Count of company_id]",$A$3,"[Merge17].[company.Employees_counts]","[Merge17].[company.Employees_counts].&amp;[50 - 200 employees]")</f>
        <v>38</v>
      </c>
    </row>
    <row r="5" spans="1:5" x14ac:dyDescent="0.2">
      <c r="A5" s="4" t="s">
        <v>968</v>
      </c>
      <c r="B5" s="1">
        <v>56</v>
      </c>
      <c r="D5" t="str">
        <f>A5</f>
        <v>More than 1000 employees</v>
      </c>
      <c r="E5">
        <f>GETPIVOTDATA("[Measures].[Distinct Count of company_id]",$A$3,"[Merge17].[company.Employees_counts]","[Merge17].[company.Employees_counts].&amp;[More than 1000 employees]")</f>
        <v>56</v>
      </c>
    </row>
    <row r="6" spans="1:5" x14ac:dyDescent="0.2">
      <c r="A6" s="4" t="s">
        <v>982</v>
      </c>
      <c r="B6" s="1">
        <v>94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4701E-CD05-4C8C-B099-636D3862C138}">
  <dimension ref="A3:D62"/>
  <sheetViews>
    <sheetView topLeftCell="A21" zoomScale="90" zoomScaleNormal="90" workbookViewId="0">
      <selection activeCell="A3" sqref="A3"/>
    </sheetView>
  </sheetViews>
  <sheetFormatPr defaultRowHeight="14.25" x14ac:dyDescent="0.2"/>
  <cols>
    <col min="1" max="1" width="41.875" bestFit="1" customWidth="1"/>
    <col min="2" max="2" width="13.25" bestFit="1" customWidth="1"/>
  </cols>
  <sheetData>
    <row r="3" spans="1:4" x14ac:dyDescent="0.2">
      <c r="A3" s="3" t="s">
        <v>1015</v>
      </c>
      <c r="B3" t="s">
        <v>980</v>
      </c>
    </row>
    <row r="4" spans="1:4" x14ac:dyDescent="0.2">
      <c r="A4" s="4" t="s">
        <v>7</v>
      </c>
      <c r="B4" s="1">
        <v>172</v>
      </c>
    </row>
    <row r="5" spans="1:4" x14ac:dyDescent="0.2">
      <c r="A5" s="5" t="s">
        <v>977</v>
      </c>
      <c r="B5" s="1">
        <v>2</v>
      </c>
    </row>
    <row r="6" spans="1:4" x14ac:dyDescent="0.2">
      <c r="A6" s="5" t="s">
        <v>974</v>
      </c>
      <c r="B6" s="1">
        <v>16</v>
      </c>
    </row>
    <row r="7" spans="1:4" x14ac:dyDescent="0.2">
      <c r="A7" s="5" t="s">
        <v>1001</v>
      </c>
      <c r="B7" s="1">
        <v>13</v>
      </c>
    </row>
    <row r="8" spans="1:4" x14ac:dyDescent="0.2">
      <c r="A8" s="5" t="s">
        <v>998</v>
      </c>
      <c r="B8" s="1">
        <v>10</v>
      </c>
    </row>
    <row r="9" spans="1:4" x14ac:dyDescent="0.2">
      <c r="A9" s="5" t="s">
        <v>972</v>
      </c>
      <c r="B9" s="1">
        <v>6</v>
      </c>
    </row>
    <row r="10" spans="1:4" x14ac:dyDescent="0.2">
      <c r="A10" s="5" t="s">
        <v>976</v>
      </c>
      <c r="B10" s="1">
        <v>1</v>
      </c>
    </row>
    <row r="11" spans="1:4" x14ac:dyDescent="0.2">
      <c r="A11" s="5" t="s">
        <v>975</v>
      </c>
      <c r="B11" s="1">
        <v>106</v>
      </c>
    </row>
    <row r="12" spans="1:4" x14ac:dyDescent="0.2">
      <c r="A12" s="5" t="s">
        <v>410</v>
      </c>
      <c r="B12" s="1">
        <v>5</v>
      </c>
    </row>
    <row r="13" spans="1:4" x14ac:dyDescent="0.2">
      <c r="A13" s="5" t="s">
        <v>999</v>
      </c>
      <c r="B13" s="1">
        <v>5</v>
      </c>
      <c r="D13" t="s">
        <v>1016</v>
      </c>
    </row>
    <row r="14" spans="1:4" x14ac:dyDescent="0.2">
      <c r="A14" s="5" t="s">
        <v>973</v>
      </c>
      <c r="B14" s="1">
        <v>8</v>
      </c>
    </row>
    <row r="15" spans="1:4" x14ac:dyDescent="0.2">
      <c r="A15" s="4" t="s">
        <v>64</v>
      </c>
      <c r="B15" s="1">
        <v>34</v>
      </c>
    </row>
    <row r="16" spans="1:4" x14ac:dyDescent="0.2">
      <c r="A16" s="5" t="s">
        <v>974</v>
      </c>
      <c r="B16" s="1">
        <v>5</v>
      </c>
    </row>
    <row r="17" spans="1:2" x14ac:dyDescent="0.2">
      <c r="A17" s="5" t="s">
        <v>998</v>
      </c>
      <c r="B17" s="1">
        <v>1</v>
      </c>
    </row>
    <row r="18" spans="1:2" x14ac:dyDescent="0.2">
      <c r="A18" s="5" t="s">
        <v>976</v>
      </c>
      <c r="B18" s="1">
        <v>3</v>
      </c>
    </row>
    <row r="19" spans="1:2" x14ac:dyDescent="0.2">
      <c r="A19" s="5" t="s">
        <v>975</v>
      </c>
      <c r="B19" s="1">
        <v>22</v>
      </c>
    </row>
    <row r="20" spans="1:2" x14ac:dyDescent="0.2">
      <c r="A20" s="5" t="s">
        <v>973</v>
      </c>
      <c r="B20" s="1">
        <v>3</v>
      </c>
    </row>
    <row r="21" spans="1:2" x14ac:dyDescent="0.2">
      <c r="A21" s="4" t="s">
        <v>12</v>
      </c>
      <c r="B21" s="1">
        <v>28</v>
      </c>
    </row>
    <row r="22" spans="1:2" x14ac:dyDescent="0.2">
      <c r="A22" s="5" t="s">
        <v>974</v>
      </c>
      <c r="B22" s="1">
        <v>1</v>
      </c>
    </row>
    <row r="23" spans="1:2" x14ac:dyDescent="0.2">
      <c r="A23" s="5" t="s">
        <v>1001</v>
      </c>
      <c r="B23" s="1">
        <v>2</v>
      </c>
    </row>
    <row r="24" spans="1:2" x14ac:dyDescent="0.2">
      <c r="A24" s="5" t="s">
        <v>998</v>
      </c>
      <c r="B24" s="1">
        <v>2</v>
      </c>
    </row>
    <row r="25" spans="1:2" x14ac:dyDescent="0.2">
      <c r="A25" s="5" t="s">
        <v>972</v>
      </c>
      <c r="B25" s="1">
        <v>7</v>
      </c>
    </row>
    <row r="26" spans="1:2" x14ac:dyDescent="0.2">
      <c r="A26" s="5" t="s">
        <v>975</v>
      </c>
      <c r="B26" s="1">
        <v>6</v>
      </c>
    </row>
    <row r="27" spans="1:2" x14ac:dyDescent="0.2">
      <c r="A27" s="5" t="s">
        <v>999</v>
      </c>
      <c r="B27" s="1">
        <v>1</v>
      </c>
    </row>
    <row r="28" spans="1:2" x14ac:dyDescent="0.2">
      <c r="A28" s="5" t="s">
        <v>973</v>
      </c>
      <c r="B28" s="1">
        <v>9</v>
      </c>
    </row>
    <row r="29" spans="1:2" x14ac:dyDescent="0.2">
      <c r="A29" s="4" t="s">
        <v>44</v>
      </c>
      <c r="B29" s="1">
        <v>21</v>
      </c>
    </row>
    <row r="30" spans="1:2" x14ac:dyDescent="0.2">
      <c r="A30" s="5" t="s">
        <v>977</v>
      </c>
      <c r="B30" s="1">
        <v>2</v>
      </c>
    </row>
    <row r="31" spans="1:2" x14ac:dyDescent="0.2">
      <c r="A31" s="5" t="s">
        <v>975</v>
      </c>
      <c r="B31" s="1">
        <v>13</v>
      </c>
    </row>
    <row r="32" spans="1:2" x14ac:dyDescent="0.2">
      <c r="A32" s="5" t="s">
        <v>999</v>
      </c>
      <c r="B32" s="1">
        <v>1</v>
      </c>
    </row>
    <row r="33" spans="1:2" x14ac:dyDescent="0.2">
      <c r="A33" s="5" t="s">
        <v>973</v>
      </c>
      <c r="B33" s="1">
        <v>5</v>
      </c>
    </row>
    <row r="34" spans="1:2" x14ac:dyDescent="0.2">
      <c r="A34" s="4" t="s">
        <v>55</v>
      </c>
      <c r="B34" s="1">
        <v>16</v>
      </c>
    </row>
    <row r="35" spans="1:2" x14ac:dyDescent="0.2">
      <c r="A35" s="5" t="s">
        <v>974</v>
      </c>
      <c r="B35" s="1">
        <v>1</v>
      </c>
    </row>
    <row r="36" spans="1:2" x14ac:dyDescent="0.2">
      <c r="A36" s="5" t="s">
        <v>998</v>
      </c>
      <c r="B36" s="1">
        <v>1</v>
      </c>
    </row>
    <row r="37" spans="1:2" x14ac:dyDescent="0.2">
      <c r="A37" s="5" t="s">
        <v>975</v>
      </c>
      <c r="B37" s="1">
        <v>13</v>
      </c>
    </row>
    <row r="38" spans="1:2" x14ac:dyDescent="0.2">
      <c r="A38" s="5" t="s">
        <v>973</v>
      </c>
      <c r="B38" s="1">
        <v>1</v>
      </c>
    </row>
    <row r="39" spans="1:2" x14ac:dyDescent="0.2">
      <c r="A39" s="4" t="s">
        <v>158</v>
      </c>
      <c r="B39" s="1">
        <v>11</v>
      </c>
    </row>
    <row r="40" spans="1:2" x14ac:dyDescent="0.2">
      <c r="A40" s="5" t="s">
        <v>1003</v>
      </c>
      <c r="B40" s="1">
        <v>1</v>
      </c>
    </row>
    <row r="41" spans="1:2" x14ac:dyDescent="0.2">
      <c r="A41" s="5" t="s">
        <v>997</v>
      </c>
      <c r="B41" s="1">
        <v>1</v>
      </c>
    </row>
    <row r="42" spans="1:2" x14ac:dyDescent="0.2">
      <c r="A42" s="5" t="s">
        <v>972</v>
      </c>
      <c r="B42" s="1">
        <v>1</v>
      </c>
    </row>
    <row r="43" spans="1:2" x14ac:dyDescent="0.2">
      <c r="A43" s="5" t="s">
        <v>975</v>
      </c>
      <c r="B43" s="1">
        <v>7</v>
      </c>
    </row>
    <row r="44" spans="1:2" x14ac:dyDescent="0.2">
      <c r="A44" s="5" t="s">
        <v>999</v>
      </c>
      <c r="B44" s="1">
        <v>1</v>
      </c>
    </row>
    <row r="45" spans="1:2" x14ac:dyDescent="0.2">
      <c r="A45" s="4" t="s">
        <v>130</v>
      </c>
      <c r="B45" s="1">
        <v>10</v>
      </c>
    </row>
    <row r="46" spans="1:2" x14ac:dyDescent="0.2">
      <c r="A46" s="5" t="s">
        <v>1000</v>
      </c>
      <c r="B46" s="1">
        <v>1</v>
      </c>
    </row>
    <row r="47" spans="1:2" x14ac:dyDescent="0.2">
      <c r="A47" s="5" t="s">
        <v>976</v>
      </c>
      <c r="B47" s="1">
        <v>1</v>
      </c>
    </row>
    <row r="48" spans="1:2" x14ac:dyDescent="0.2">
      <c r="A48" s="5" t="s">
        <v>975</v>
      </c>
      <c r="B48" s="1">
        <v>7</v>
      </c>
    </row>
    <row r="49" spans="1:2" x14ac:dyDescent="0.2">
      <c r="A49" s="5" t="s">
        <v>999</v>
      </c>
      <c r="B49" s="1">
        <v>1</v>
      </c>
    </row>
    <row r="50" spans="1:2" x14ac:dyDescent="0.2">
      <c r="A50" s="4" t="s">
        <v>73</v>
      </c>
      <c r="B50" s="1">
        <v>9</v>
      </c>
    </row>
    <row r="51" spans="1:2" x14ac:dyDescent="0.2">
      <c r="A51" s="5" t="s">
        <v>1002</v>
      </c>
      <c r="B51" s="1">
        <v>2</v>
      </c>
    </row>
    <row r="52" spans="1:2" x14ac:dyDescent="0.2">
      <c r="A52" s="5" t="s">
        <v>974</v>
      </c>
      <c r="B52" s="1">
        <v>1</v>
      </c>
    </row>
    <row r="53" spans="1:2" x14ac:dyDescent="0.2">
      <c r="A53" s="5" t="s">
        <v>975</v>
      </c>
      <c r="B53" s="1">
        <v>6</v>
      </c>
    </row>
    <row r="54" spans="1:2" x14ac:dyDescent="0.2">
      <c r="A54" s="4" t="s">
        <v>23</v>
      </c>
      <c r="B54" s="1">
        <v>5</v>
      </c>
    </row>
    <row r="55" spans="1:2" x14ac:dyDescent="0.2">
      <c r="A55" s="5" t="s">
        <v>977</v>
      </c>
      <c r="B55" s="1">
        <v>1</v>
      </c>
    </row>
    <row r="56" spans="1:2" x14ac:dyDescent="0.2">
      <c r="A56" s="5" t="s">
        <v>974</v>
      </c>
      <c r="B56" s="1">
        <v>1</v>
      </c>
    </row>
    <row r="57" spans="1:2" x14ac:dyDescent="0.2">
      <c r="A57" s="5" t="s">
        <v>998</v>
      </c>
      <c r="B57" s="1">
        <v>1</v>
      </c>
    </row>
    <row r="58" spans="1:2" x14ac:dyDescent="0.2">
      <c r="A58" s="5" t="s">
        <v>973</v>
      </c>
      <c r="B58" s="1">
        <v>2</v>
      </c>
    </row>
    <row r="59" spans="1:2" x14ac:dyDescent="0.2">
      <c r="A59" s="4" t="s">
        <v>139</v>
      </c>
      <c r="B59" s="1">
        <v>4</v>
      </c>
    </row>
    <row r="60" spans="1:2" x14ac:dyDescent="0.2">
      <c r="A60" s="5" t="s">
        <v>975</v>
      </c>
      <c r="B60" s="1">
        <v>1</v>
      </c>
    </row>
    <row r="61" spans="1:2" x14ac:dyDescent="0.2">
      <c r="A61" s="5" t="s">
        <v>973</v>
      </c>
      <c r="B61" s="1">
        <v>3</v>
      </c>
    </row>
    <row r="62" spans="1:2" x14ac:dyDescent="0.2">
      <c r="A62" s="4" t="s">
        <v>982</v>
      </c>
      <c r="B62" s="1">
        <v>310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9C3FE-68F2-42E7-BC1C-BF4FDD822F07}">
  <dimension ref="A3:B14"/>
  <sheetViews>
    <sheetView workbookViewId="0">
      <selection activeCell="A4" sqref="A4:B13"/>
    </sheetView>
  </sheetViews>
  <sheetFormatPr defaultRowHeight="14.25" x14ac:dyDescent="0.2"/>
  <cols>
    <col min="1" max="1" width="15.875" bestFit="1" customWidth="1"/>
    <col min="2" max="2" width="13.25" bestFit="1" customWidth="1"/>
    <col min="4" max="4" width="15.875" bestFit="1" customWidth="1"/>
  </cols>
  <sheetData>
    <row r="3" spans="1:2" x14ac:dyDescent="0.2">
      <c r="A3" s="3" t="s">
        <v>981</v>
      </c>
      <c r="B3" t="s">
        <v>980</v>
      </c>
    </row>
    <row r="4" spans="1:2" x14ac:dyDescent="0.2">
      <c r="A4" s="4" t="s">
        <v>7</v>
      </c>
      <c r="B4" s="1">
        <v>172</v>
      </c>
    </row>
    <row r="5" spans="1:2" x14ac:dyDescent="0.2">
      <c r="A5" s="4" t="s">
        <v>23</v>
      </c>
      <c r="B5" s="1">
        <v>5</v>
      </c>
    </row>
    <row r="6" spans="1:2" x14ac:dyDescent="0.2">
      <c r="A6" s="4" t="s">
        <v>139</v>
      </c>
      <c r="B6" s="1">
        <v>4</v>
      </c>
    </row>
    <row r="7" spans="1:2" x14ac:dyDescent="0.2">
      <c r="A7" s="4" t="s">
        <v>158</v>
      </c>
      <c r="B7" s="1">
        <v>11</v>
      </c>
    </row>
    <row r="8" spans="1:2" x14ac:dyDescent="0.2">
      <c r="A8" s="4" t="s">
        <v>130</v>
      </c>
      <c r="B8" s="1">
        <v>10</v>
      </c>
    </row>
    <row r="9" spans="1:2" x14ac:dyDescent="0.2">
      <c r="A9" s="4" t="s">
        <v>44</v>
      </c>
      <c r="B9" s="1">
        <v>21</v>
      </c>
    </row>
    <row r="10" spans="1:2" x14ac:dyDescent="0.2">
      <c r="A10" s="4" t="s">
        <v>64</v>
      </c>
      <c r="B10" s="1">
        <v>34</v>
      </c>
    </row>
    <row r="11" spans="1:2" x14ac:dyDescent="0.2">
      <c r="A11" s="4" t="s">
        <v>12</v>
      </c>
      <c r="B11" s="1">
        <v>28</v>
      </c>
    </row>
    <row r="12" spans="1:2" x14ac:dyDescent="0.2">
      <c r="A12" s="4" t="s">
        <v>73</v>
      </c>
      <c r="B12" s="1">
        <v>9</v>
      </c>
    </row>
    <row r="13" spans="1:2" x14ac:dyDescent="0.2">
      <c r="A13" s="4" t="s">
        <v>55</v>
      </c>
      <c r="B13" s="1">
        <v>16</v>
      </c>
    </row>
    <row r="14" spans="1:2" x14ac:dyDescent="0.2">
      <c r="A14" s="4" t="s">
        <v>982</v>
      </c>
      <c r="B14" s="1">
        <v>310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A57F3-E1B3-4D3E-8994-5D1418074D03}">
  <dimension ref="A3:E19"/>
  <sheetViews>
    <sheetView workbookViewId="0">
      <selection activeCell="D3" sqref="D3:E3"/>
    </sheetView>
  </sheetViews>
  <sheetFormatPr defaultRowHeight="14.25" x14ac:dyDescent="0.2"/>
  <cols>
    <col min="1" max="1" width="25.75" bestFit="1" customWidth="1"/>
    <col min="2" max="2" width="13.25" bestFit="1" customWidth="1"/>
    <col min="4" max="4" width="25.75" bestFit="1" customWidth="1"/>
    <col min="5" max="5" width="12.125" bestFit="1" customWidth="1"/>
  </cols>
  <sheetData>
    <row r="3" spans="1:5" x14ac:dyDescent="0.2">
      <c r="A3" s="3" t="s">
        <v>981</v>
      </c>
      <c r="B3" t="s">
        <v>980</v>
      </c>
      <c r="D3" s="7" t="s">
        <v>979</v>
      </c>
      <c r="E3" s="7" t="s">
        <v>1013</v>
      </c>
    </row>
    <row r="4" spans="1:5" x14ac:dyDescent="0.2">
      <c r="A4" s="4" t="s">
        <v>977</v>
      </c>
      <c r="B4" s="1">
        <v>6</v>
      </c>
      <c r="D4" t="str">
        <f>A4</f>
        <v>Cloud and DevOps</v>
      </c>
      <c r="E4">
        <f>GETPIVOTDATA("[Measures].[Count of job_id]",$A$3,"[Merge17].[Sectors]","[Merge17].[Sectors].&amp;[Cloud and DevOps]")</f>
        <v>6</v>
      </c>
    </row>
    <row r="5" spans="1:5" x14ac:dyDescent="0.2">
      <c r="A5" s="4" t="s">
        <v>1003</v>
      </c>
      <c r="B5" s="1">
        <v>1</v>
      </c>
      <c r="D5" t="str">
        <f t="shared" ref="D5:D18" si="0">A5</f>
        <v>Consulting</v>
      </c>
      <c r="E5">
        <f>GETPIVOTDATA("[Measures].[Count of job_id]",$A$3,"[Merge17].[Sectors]","[Merge17].[Sectors].&amp;[Consulting]")</f>
        <v>1</v>
      </c>
    </row>
    <row r="6" spans="1:5" x14ac:dyDescent="0.2">
      <c r="A6" s="4" t="s">
        <v>997</v>
      </c>
      <c r="B6" s="1">
        <v>1</v>
      </c>
      <c r="D6" t="str">
        <f t="shared" si="0"/>
        <v>Content Design</v>
      </c>
      <c r="E6">
        <f>GETPIVOTDATA("[Measures].[Count of job_id]",$A$3,"[Merge17].[Sectors]","[Merge17].[Sectors].&amp;[Content Design]")</f>
        <v>1</v>
      </c>
    </row>
    <row r="7" spans="1:5" x14ac:dyDescent="0.2">
      <c r="A7" s="4" t="s">
        <v>1002</v>
      </c>
      <c r="B7" s="1">
        <v>2</v>
      </c>
      <c r="D7" t="str">
        <f t="shared" si="0"/>
        <v>Customer Service</v>
      </c>
      <c r="E7">
        <f>GETPIVOTDATA("[Measures].[Count of job_id]",$A$3,"[Merge17].[Sectors]","[Merge17].[Sectors].&amp;[Customer Service]")</f>
        <v>2</v>
      </c>
    </row>
    <row r="8" spans="1:5" x14ac:dyDescent="0.2">
      <c r="A8" s="4" t="s">
        <v>974</v>
      </c>
      <c r="B8" s="1">
        <v>28</v>
      </c>
      <c r="D8" t="str">
        <f t="shared" si="0"/>
        <v>Data and Analytics</v>
      </c>
      <c r="E8">
        <f>GETPIVOTDATA("[Measures].[Count of job_id]",$A$3,"[Merge17].[Sectors]","[Merge17].[Sectors].&amp;[Data and Analytics]")</f>
        <v>28</v>
      </c>
    </row>
    <row r="9" spans="1:5" x14ac:dyDescent="0.2">
      <c r="A9" s="4" t="s">
        <v>1001</v>
      </c>
      <c r="B9" s="1">
        <v>15</v>
      </c>
      <c r="D9" t="str">
        <f t="shared" si="0"/>
        <v>Design</v>
      </c>
      <c r="E9">
        <f>GETPIVOTDATA("[Measures].[Count of job_id]",$A$3,"[Merge17].[Sectors]","[Merge17].[Sectors].&amp;[Design]")</f>
        <v>15</v>
      </c>
    </row>
    <row r="10" spans="1:5" x14ac:dyDescent="0.2">
      <c r="A10" s="4" t="s">
        <v>1000</v>
      </c>
      <c r="B10" s="1">
        <v>1</v>
      </c>
      <c r="D10" t="str">
        <f t="shared" si="0"/>
        <v>Education</v>
      </c>
      <c r="E10">
        <f>GETPIVOTDATA("[Measures].[Count of job_id]",$A$3,"[Merge17].[Sectors]","[Merge17].[Sectors].&amp;[Education]")</f>
        <v>1</v>
      </c>
    </row>
    <row r="11" spans="1:5" x14ac:dyDescent="0.2">
      <c r="A11" s="4" t="s">
        <v>998</v>
      </c>
      <c r="B11" s="1">
        <v>17</v>
      </c>
      <c r="D11" t="str">
        <f t="shared" si="0"/>
        <v>Engineering</v>
      </c>
      <c r="E11">
        <f>GETPIVOTDATA("[Measures].[Count of job_id]",$A$3,"[Merge17].[Sectors]","[Merge17].[Sectors].&amp;[Engineering]")</f>
        <v>17</v>
      </c>
    </row>
    <row r="12" spans="1:5" x14ac:dyDescent="0.2">
      <c r="A12" s="4" t="s">
        <v>972</v>
      </c>
      <c r="B12" s="1">
        <v>14</v>
      </c>
      <c r="D12" t="str">
        <f t="shared" si="0"/>
        <v>Finance</v>
      </c>
      <c r="E12">
        <f>GETPIVOTDATA("[Measures].[Count of job_id]",$A$3,"[Merge17].[Sectors]","[Merge17].[Sectors].&amp;[Finance]")</f>
        <v>14</v>
      </c>
    </row>
    <row r="13" spans="1:5" x14ac:dyDescent="0.2">
      <c r="A13" s="4" t="s">
        <v>976</v>
      </c>
      <c r="B13" s="1">
        <v>6</v>
      </c>
      <c r="D13" t="str">
        <f t="shared" si="0"/>
        <v>HR and Recruitment</v>
      </c>
      <c r="E13">
        <f>GETPIVOTDATA("[Measures].[Count of job_id]",$A$3,"[Merge17].[Sectors]","[Merge17].[Sectors].&amp;[HR and Recruitment]")</f>
        <v>6</v>
      </c>
    </row>
    <row r="14" spans="1:5" x14ac:dyDescent="0.2">
      <c r="A14" s="4" t="s">
        <v>975</v>
      </c>
      <c r="B14" s="1">
        <v>194</v>
      </c>
      <c r="D14" t="str">
        <f t="shared" si="0"/>
        <v>IT and Software</v>
      </c>
      <c r="E14">
        <f>GETPIVOTDATA("[Measures].[Count of job_id]",$A$3,"[Merge17].[Sectors]","[Merge17].[Sectors].&amp;[IT and Software]")</f>
        <v>194</v>
      </c>
    </row>
    <row r="15" spans="1:5" x14ac:dyDescent="0.2">
      <c r="A15" s="4" t="s">
        <v>978</v>
      </c>
      <c r="B15" s="1">
        <v>1</v>
      </c>
      <c r="D15" t="str">
        <f t="shared" si="0"/>
        <v>Networking and Infrastructure</v>
      </c>
      <c r="E15">
        <f>GETPIVOTDATA("[Measures].[Count of job_id]",$A$3,"[Merge17].[Sectors]","[Merge17].[Sectors].&amp;[Networking and Infrastructure]")</f>
        <v>1</v>
      </c>
    </row>
    <row r="16" spans="1:5" x14ac:dyDescent="0.2">
      <c r="A16" s="4" t="s">
        <v>410</v>
      </c>
      <c r="B16" s="1">
        <v>6</v>
      </c>
      <c r="D16" t="str">
        <f t="shared" si="0"/>
        <v>Product Management</v>
      </c>
      <c r="E16">
        <f>GETPIVOTDATA("[Measures].[Count of job_id]",$A$3,"[Merge17].[Sectors]","[Merge17].[Sectors].&amp;[Product Management]")</f>
        <v>6</v>
      </c>
    </row>
    <row r="17" spans="1:5" x14ac:dyDescent="0.2">
      <c r="A17" s="4" t="s">
        <v>999</v>
      </c>
      <c r="B17" s="1">
        <v>10</v>
      </c>
      <c r="D17" t="str">
        <f t="shared" si="0"/>
        <v>Project Management</v>
      </c>
      <c r="E17">
        <f>GETPIVOTDATA("[Measures].[Count of job_id]",$A$3,"[Merge17].[Sectors]","[Merge17].[Sectors].&amp;[Project Management]")</f>
        <v>10</v>
      </c>
    </row>
    <row r="18" spans="1:5" x14ac:dyDescent="0.2">
      <c r="A18" s="4" t="s">
        <v>973</v>
      </c>
      <c r="B18" s="1">
        <v>38</v>
      </c>
      <c r="D18" t="str">
        <f t="shared" si="0"/>
        <v>Sales and Business Development</v>
      </c>
      <c r="E18">
        <f>GETPIVOTDATA("[Measures].[Count of job_id]",$A$3,"[Merge17].[Sectors]","[Merge17].[Sectors].&amp;[Sales and Business Development]")</f>
        <v>38</v>
      </c>
    </row>
    <row r="19" spans="1:5" x14ac:dyDescent="0.2">
      <c r="A19" s="4" t="s">
        <v>982</v>
      </c>
      <c r="B19" s="1">
        <v>340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FFF31-0361-4AD1-B6BE-525F8854AF6A}">
  <dimension ref="A1:H341"/>
  <sheetViews>
    <sheetView workbookViewId="0">
      <selection activeCell="D340" sqref="D340"/>
    </sheetView>
  </sheetViews>
  <sheetFormatPr defaultRowHeight="14.25" x14ac:dyDescent="0.2"/>
  <cols>
    <col min="1" max="1" width="6.625" customWidth="1"/>
    <col min="2" max="2" width="13.25" customWidth="1"/>
    <col min="3" max="3" width="37.625" customWidth="1"/>
    <col min="4" max="4" width="50.875" customWidth="1"/>
    <col min="5" max="5" width="9.625" customWidth="1"/>
  </cols>
  <sheetData>
    <row r="1" spans="1:8" x14ac:dyDescent="0.2">
      <c r="A1" t="s">
        <v>964</v>
      </c>
      <c r="B1" t="s">
        <v>962</v>
      </c>
      <c r="C1" t="s">
        <v>2</v>
      </c>
      <c r="D1" t="s">
        <v>3</v>
      </c>
      <c r="E1" t="s">
        <v>963</v>
      </c>
    </row>
    <row r="2" spans="1:8" x14ac:dyDescent="0.2">
      <c r="A2">
        <v>1</v>
      </c>
      <c r="B2">
        <v>1</v>
      </c>
      <c r="C2" t="s">
        <v>7</v>
      </c>
      <c r="D2" t="s">
        <v>983</v>
      </c>
      <c r="E2">
        <v>1</v>
      </c>
    </row>
    <row r="3" spans="1:8" x14ac:dyDescent="0.2">
      <c r="A3">
        <v>2</v>
      </c>
      <c r="B3">
        <v>1</v>
      </c>
      <c r="C3" t="s">
        <v>7</v>
      </c>
      <c r="D3" t="s">
        <v>984</v>
      </c>
      <c r="E3">
        <v>2</v>
      </c>
    </row>
    <row r="4" spans="1:8" x14ac:dyDescent="0.2">
      <c r="A4">
        <v>3</v>
      </c>
      <c r="B4">
        <v>2</v>
      </c>
      <c r="C4" t="s">
        <v>12</v>
      </c>
      <c r="D4" t="s">
        <v>985</v>
      </c>
      <c r="E4">
        <v>3</v>
      </c>
    </row>
    <row r="5" spans="1:8" x14ac:dyDescent="0.2">
      <c r="A5">
        <v>4</v>
      </c>
      <c r="B5">
        <v>2</v>
      </c>
      <c r="C5" t="s">
        <v>12</v>
      </c>
      <c r="D5" t="s">
        <v>185</v>
      </c>
      <c r="E5">
        <v>4</v>
      </c>
    </row>
    <row r="6" spans="1:8" ht="15.75" x14ac:dyDescent="0.3">
      <c r="A6">
        <v>5</v>
      </c>
      <c r="B6">
        <v>3</v>
      </c>
      <c r="C6" t="s">
        <v>12</v>
      </c>
      <c r="D6" t="s">
        <v>986</v>
      </c>
      <c r="E6">
        <v>5</v>
      </c>
      <c r="H6" s="2"/>
    </row>
    <row r="7" spans="1:8" x14ac:dyDescent="0.2">
      <c r="A7">
        <v>6</v>
      </c>
      <c r="B7">
        <v>4</v>
      </c>
      <c r="C7" t="s">
        <v>19</v>
      </c>
      <c r="D7" t="s">
        <v>987</v>
      </c>
      <c r="E7">
        <v>6</v>
      </c>
    </row>
    <row r="8" spans="1:8" ht="15.75" x14ac:dyDescent="0.3">
      <c r="A8">
        <v>7</v>
      </c>
      <c r="B8">
        <v>5</v>
      </c>
      <c r="C8" t="s">
        <v>23</v>
      </c>
      <c r="D8" t="s">
        <v>988</v>
      </c>
      <c r="E8">
        <v>7</v>
      </c>
      <c r="H8" s="2"/>
    </row>
    <row r="9" spans="1:8" x14ac:dyDescent="0.2">
      <c r="A9">
        <v>8</v>
      </c>
      <c r="B9">
        <v>5</v>
      </c>
      <c r="C9" t="s">
        <v>23</v>
      </c>
      <c r="D9" t="s">
        <v>989</v>
      </c>
      <c r="E9">
        <v>8</v>
      </c>
    </row>
    <row r="10" spans="1:8" ht="15.75" x14ac:dyDescent="0.3">
      <c r="A10">
        <v>9</v>
      </c>
      <c r="B10">
        <v>6</v>
      </c>
      <c r="C10" t="s">
        <v>7</v>
      </c>
      <c r="D10" t="s">
        <v>990</v>
      </c>
      <c r="E10">
        <v>9</v>
      </c>
      <c r="H10" s="2"/>
    </row>
    <row r="11" spans="1:8" x14ac:dyDescent="0.2">
      <c r="A11">
        <v>10</v>
      </c>
      <c r="B11">
        <v>7</v>
      </c>
      <c r="C11" t="s">
        <v>7</v>
      </c>
      <c r="D11" t="s">
        <v>991</v>
      </c>
      <c r="E11">
        <v>10</v>
      </c>
    </row>
    <row r="12" spans="1:8" ht="15.75" x14ac:dyDescent="0.3">
      <c r="A12">
        <v>11</v>
      </c>
      <c r="B12">
        <v>8</v>
      </c>
      <c r="C12" t="s">
        <v>7</v>
      </c>
      <c r="D12" t="s">
        <v>992</v>
      </c>
      <c r="E12">
        <v>11</v>
      </c>
      <c r="H12" s="2"/>
    </row>
    <row r="13" spans="1:8" x14ac:dyDescent="0.2">
      <c r="A13">
        <v>12</v>
      </c>
      <c r="B13">
        <v>9</v>
      </c>
      <c r="C13" t="s">
        <v>37</v>
      </c>
      <c r="D13" t="s">
        <v>993</v>
      </c>
      <c r="E13">
        <v>12</v>
      </c>
    </row>
    <row r="14" spans="1:8" ht="15.75" x14ac:dyDescent="0.3">
      <c r="A14">
        <v>13</v>
      </c>
      <c r="B14">
        <v>9</v>
      </c>
      <c r="C14" t="s">
        <v>40</v>
      </c>
      <c r="D14" t="s">
        <v>994</v>
      </c>
      <c r="E14">
        <v>13</v>
      </c>
      <c r="H14" s="2"/>
    </row>
    <row r="15" spans="1:8" x14ac:dyDescent="0.2">
      <c r="A15">
        <v>14</v>
      </c>
      <c r="B15">
        <v>10</v>
      </c>
      <c r="C15" t="s">
        <v>44</v>
      </c>
      <c r="D15" t="s">
        <v>45</v>
      </c>
      <c r="E15">
        <v>14</v>
      </c>
    </row>
    <row r="16" spans="1:8" x14ac:dyDescent="0.2">
      <c r="A16">
        <v>15</v>
      </c>
      <c r="B16">
        <v>10</v>
      </c>
      <c r="C16" t="s">
        <v>44</v>
      </c>
      <c r="D16" t="s">
        <v>48</v>
      </c>
      <c r="E16">
        <v>15</v>
      </c>
    </row>
    <row r="17" spans="1:5" x14ac:dyDescent="0.2">
      <c r="A17">
        <v>16</v>
      </c>
      <c r="B17">
        <v>11</v>
      </c>
      <c r="C17" t="s">
        <v>7</v>
      </c>
      <c r="D17" t="s">
        <v>51</v>
      </c>
      <c r="E17">
        <v>16</v>
      </c>
    </row>
    <row r="18" spans="1:5" x14ac:dyDescent="0.2">
      <c r="A18">
        <v>17</v>
      </c>
      <c r="B18">
        <v>12</v>
      </c>
      <c r="C18" t="s">
        <v>55</v>
      </c>
      <c r="D18" t="s">
        <v>56</v>
      </c>
      <c r="E18">
        <v>17</v>
      </c>
    </row>
    <row r="19" spans="1:5" x14ac:dyDescent="0.2">
      <c r="A19">
        <v>18</v>
      </c>
      <c r="B19">
        <v>12</v>
      </c>
      <c r="C19" t="s">
        <v>55</v>
      </c>
      <c r="D19" t="s">
        <v>87</v>
      </c>
      <c r="E19">
        <v>18</v>
      </c>
    </row>
    <row r="20" spans="1:5" x14ac:dyDescent="0.2">
      <c r="A20">
        <v>19</v>
      </c>
      <c r="B20">
        <v>13</v>
      </c>
      <c r="C20" t="s">
        <v>7</v>
      </c>
      <c r="D20" t="s">
        <v>60</v>
      </c>
      <c r="E20">
        <v>19</v>
      </c>
    </row>
    <row r="21" spans="1:5" x14ac:dyDescent="0.2">
      <c r="A21">
        <v>20</v>
      </c>
      <c r="B21">
        <v>14</v>
      </c>
      <c r="C21" t="s">
        <v>64</v>
      </c>
      <c r="D21" t="s">
        <v>995</v>
      </c>
      <c r="E21">
        <v>20</v>
      </c>
    </row>
    <row r="22" spans="1:5" x14ac:dyDescent="0.2">
      <c r="A22">
        <v>21</v>
      </c>
      <c r="B22">
        <v>15</v>
      </c>
      <c r="C22" t="s">
        <v>68</v>
      </c>
      <c r="D22" t="s">
        <v>69</v>
      </c>
      <c r="E22">
        <v>21</v>
      </c>
    </row>
    <row r="23" spans="1:5" x14ac:dyDescent="0.2">
      <c r="A23">
        <v>22</v>
      </c>
      <c r="B23">
        <v>15</v>
      </c>
      <c r="C23" t="s">
        <v>73</v>
      </c>
      <c r="D23" t="s">
        <v>93</v>
      </c>
      <c r="E23">
        <v>22</v>
      </c>
    </row>
    <row r="24" spans="1:5" x14ac:dyDescent="0.2">
      <c r="A24">
        <v>23</v>
      </c>
      <c r="B24">
        <v>15</v>
      </c>
      <c r="C24" t="s">
        <v>55</v>
      </c>
      <c r="D24" t="s">
        <v>69</v>
      </c>
      <c r="E24">
        <v>23</v>
      </c>
    </row>
    <row r="25" spans="1:5" x14ac:dyDescent="0.2">
      <c r="A25">
        <v>24</v>
      </c>
      <c r="B25">
        <v>15</v>
      </c>
      <c r="C25" t="s">
        <v>64</v>
      </c>
      <c r="D25" t="s">
        <v>69</v>
      </c>
      <c r="E25">
        <v>24</v>
      </c>
    </row>
    <row r="26" spans="1:5" x14ac:dyDescent="0.2">
      <c r="A26">
        <v>25</v>
      </c>
      <c r="B26">
        <v>15</v>
      </c>
      <c r="C26" t="s">
        <v>73</v>
      </c>
      <c r="D26" t="s">
        <v>98</v>
      </c>
      <c r="E26">
        <v>25</v>
      </c>
    </row>
    <row r="27" spans="1:5" x14ac:dyDescent="0.2">
      <c r="A27">
        <v>26</v>
      </c>
      <c r="B27">
        <v>15</v>
      </c>
      <c r="C27" t="s">
        <v>7</v>
      </c>
      <c r="D27" t="s">
        <v>196</v>
      </c>
      <c r="E27">
        <v>26</v>
      </c>
    </row>
    <row r="28" spans="1:5" x14ac:dyDescent="0.2">
      <c r="A28">
        <v>27</v>
      </c>
      <c r="B28">
        <v>15</v>
      </c>
      <c r="C28" t="s">
        <v>7</v>
      </c>
      <c r="D28" t="s">
        <v>261</v>
      </c>
      <c r="E28">
        <v>27</v>
      </c>
    </row>
    <row r="29" spans="1:5" x14ac:dyDescent="0.2">
      <c r="A29">
        <v>28</v>
      </c>
      <c r="B29">
        <v>15</v>
      </c>
      <c r="C29" t="s">
        <v>64</v>
      </c>
      <c r="D29" t="s">
        <v>261</v>
      </c>
      <c r="E29">
        <v>28</v>
      </c>
    </row>
    <row r="30" spans="1:5" x14ac:dyDescent="0.2">
      <c r="A30">
        <v>29</v>
      </c>
      <c r="B30">
        <v>15</v>
      </c>
      <c r="C30" t="s">
        <v>264</v>
      </c>
      <c r="D30" t="s">
        <v>261</v>
      </c>
      <c r="E30">
        <v>29</v>
      </c>
    </row>
    <row r="31" spans="1:5" x14ac:dyDescent="0.2">
      <c r="A31">
        <v>30</v>
      </c>
      <c r="B31">
        <v>15</v>
      </c>
      <c r="C31" t="s">
        <v>55</v>
      </c>
      <c r="D31" t="s">
        <v>356</v>
      </c>
      <c r="E31">
        <v>30</v>
      </c>
    </row>
    <row r="32" spans="1:5" x14ac:dyDescent="0.2">
      <c r="A32">
        <v>31</v>
      </c>
      <c r="B32">
        <v>16</v>
      </c>
      <c r="C32" t="s">
        <v>73</v>
      </c>
      <c r="D32" t="s">
        <v>74</v>
      </c>
      <c r="E32">
        <v>31</v>
      </c>
    </row>
    <row r="33" spans="1:5" x14ac:dyDescent="0.2">
      <c r="A33">
        <v>32</v>
      </c>
      <c r="B33">
        <v>17</v>
      </c>
      <c r="C33" t="s">
        <v>7</v>
      </c>
      <c r="D33" t="s">
        <v>78</v>
      </c>
      <c r="E33">
        <v>32</v>
      </c>
    </row>
    <row r="34" spans="1:5" x14ac:dyDescent="0.2">
      <c r="A34">
        <v>33</v>
      </c>
      <c r="B34">
        <v>17</v>
      </c>
      <c r="C34" t="s">
        <v>64</v>
      </c>
      <c r="D34" t="s">
        <v>405</v>
      </c>
      <c r="E34">
        <v>33</v>
      </c>
    </row>
    <row r="35" spans="1:5" x14ac:dyDescent="0.2">
      <c r="A35">
        <v>34</v>
      </c>
      <c r="B35">
        <v>18</v>
      </c>
      <c r="C35" t="s">
        <v>64</v>
      </c>
      <c r="D35" t="s">
        <v>82</v>
      </c>
      <c r="E35">
        <v>34</v>
      </c>
    </row>
    <row r="36" spans="1:5" x14ac:dyDescent="0.2">
      <c r="A36">
        <v>35</v>
      </c>
      <c r="B36">
        <v>18</v>
      </c>
      <c r="C36" t="s">
        <v>64</v>
      </c>
      <c r="D36" t="s">
        <v>114</v>
      </c>
      <c r="E36">
        <v>35</v>
      </c>
    </row>
    <row r="37" spans="1:5" x14ac:dyDescent="0.2">
      <c r="A37">
        <v>36</v>
      </c>
      <c r="B37">
        <v>19</v>
      </c>
      <c r="C37" t="s">
        <v>7</v>
      </c>
      <c r="D37" t="s">
        <v>69</v>
      </c>
      <c r="E37">
        <v>36</v>
      </c>
    </row>
    <row r="38" spans="1:5" x14ac:dyDescent="0.2">
      <c r="A38">
        <v>37</v>
      </c>
      <c r="B38">
        <v>19</v>
      </c>
      <c r="C38" t="s">
        <v>7</v>
      </c>
      <c r="D38" t="s">
        <v>116</v>
      </c>
      <c r="E38">
        <v>37</v>
      </c>
    </row>
    <row r="39" spans="1:5" x14ac:dyDescent="0.2">
      <c r="A39">
        <v>38</v>
      </c>
      <c r="B39">
        <v>20</v>
      </c>
      <c r="C39" t="s">
        <v>12</v>
      </c>
      <c r="D39" t="s">
        <v>90</v>
      </c>
      <c r="E39">
        <v>38</v>
      </c>
    </row>
    <row r="40" spans="1:5" x14ac:dyDescent="0.2">
      <c r="A40">
        <v>39</v>
      </c>
      <c r="B40">
        <v>21</v>
      </c>
      <c r="C40" t="s">
        <v>102</v>
      </c>
      <c r="D40" t="s">
        <v>103</v>
      </c>
      <c r="E40">
        <v>39</v>
      </c>
    </row>
    <row r="41" spans="1:5" x14ac:dyDescent="0.2">
      <c r="A41">
        <v>40</v>
      </c>
      <c r="B41">
        <v>22</v>
      </c>
      <c r="C41" t="s">
        <v>7</v>
      </c>
      <c r="D41" t="s">
        <v>107</v>
      </c>
      <c r="E41">
        <v>40</v>
      </c>
    </row>
    <row r="42" spans="1:5" x14ac:dyDescent="0.2">
      <c r="A42">
        <v>41</v>
      </c>
      <c r="B42">
        <v>23</v>
      </c>
      <c r="C42" t="s">
        <v>64</v>
      </c>
      <c r="D42" t="s">
        <v>111</v>
      </c>
      <c r="E42">
        <v>41</v>
      </c>
    </row>
    <row r="43" spans="1:5" x14ac:dyDescent="0.2">
      <c r="A43">
        <v>42</v>
      </c>
      <c r="B43">
        <v>24</v>
      </c>
      <c r="C43" t="s">
        <v>64</v>
      </c>
      <c r="D43" t="s">
        <v>119</v>
      </c>
      <c r="E43">
        <v>42</v>
      </c>
    </row>
    <row r="44" spans="1:5" x14ac:dyDescent="0.2">
      <c r="A44">
        <v>43</v>
      </c>
      <c r="B44">
        <v>24</v>
      </c>
      <c r="C44" t="s">
        <v>64</v>
      </c>
      <c r="D44" t="s">
        <v>187</v>
      </c>
      <c r="E44">
        <v>43</v>
      </c>
    </row>
    <row r="45" spans="1:5" x14ac:dyDescent="0.2">
      <c r="A45">
        <v>44</v>
      </c>
      <c r="B45">
        <v>25</v>
      </c>
      <c r="C45" t="s">
        <v>7</v>
      </c>
      <c r="D45" t="s">
        <v>123</v>
      </c>
      <c r="E45">
        <v>44</v>
      </c>
    </row>
    <row r="46" spans="1:5" x14ac:dyDescent="0.2">
      <c r="A46">
        <v>45</v>
      </c>
      <c r="B46">
        <v>26</v>
      </c>
      <c r="C46" t="s">
        <v>7</v>
      </c>
      <c r="D46" t="s">
        <v>126</v>
      </c>
      <c r="E46">
        <v>45</v>
      </c>
    </row>
    <row r="47" spans="1:5" x14ac:dyDescent="0.2">
      <c r="A47">
        <v>46</v>
      </c>
      <c r="B47">
        <v>27</v>
      </c>
      <c r="C47" t="s">
        <v>130</v>
      </c>
      <c r="D47" t="s">
        <v>131</v>
      </c>
      <c r="E47">
        <v>46</v>
      </c>
    </row>
    <row r="48" spans="1:5" x14ac:dyDescent="0.2">
      <c r="A48">
        <v>47</v>
      </c>
      <c r="B48">
        <v>27</v>
      </c>
      <c r="C48" t="s">
        <v>130</v>
      </c>
      <c r="D48" t="s">
        <v>358</v>
      </c>
      <c r="E48">
        <v>47</v>
      </c>
    </row>
    <row r="49" spans="1:5" x14ac:dyDescent="0.2">
      <c r="A49">
        <v>48</v>
      </c>
      <c r="B49">
        <v>27</v>
      </c>
      <c r="C49" t="s">
        <v>130</v>
      </c>
      <c r="D49" t="s">
        <v>152</v>
      </c>
      <c r="E49">
        <v>48</v>
      </c>
    </row>
    <row r="50" spans="1:5" x14ac:dyDescent="0.2">
      <c r="A50">
        <v>49</v>
      </c>
      <c r="B50">
        <v>28</v>
      </c>
      <c r="C50" t="s">
        <v>7</v>
      </c>
      <c r="D50" t="s">
        <v>135</v>
      </c>
      <c r="E50">
        <v>49</v>
      </c>
    </row>
    <row r="51" spans="1:5" x14ac:dyDescent="0.2">
      <c r="A51">
        <v>50</v>
      </c>
      <c r="B51">
        <v>29</v>
      </c>
      <c r="C51" t="s">
        <v>139</v>
      </c>
      <c r="D51" t="s">
        <v>140</v>
      </c>
      <c r="E51">
        <v>50</v>
      </c>
    </row>
    <row r="52" spans="1:5" x14ac:dyDescent="0.2">
      <c r="A52">
        <v>51</v>
      </c>
      <c r="B52">
        <v>30</v>
      </c>
      <c r="C52" t="s">
        <v>7</v>
      </c>
      <c r="D52" t="s">
        <v>144</v>
      </c>
      <c r="E52">
        <v>51</v>
      </c>
    </row>
    <row r="53" spans="1:5" x14ac:dyDescent="0.2">
      <c r="A53">
        <v>52</v>
      </c>
      <c r="B53">
        <v>30</v>
      </c>
      <c r="C53" t="s">
        <v>7</v>
      </c>
      <c r="D53" t="s">
        <v>147</v>
      </c>
      <c r="E53">
        <v>52</v>
      </c>
    </row>
    <row r="54" spans="1:5" x14ac:dyDescent="0.2">
      <c r="A54">
        <v>53</v>
      </c>
      <c r="B54">
        <v>30</v>
      </c>
      <c r="C54" t="s">
        <v>7</v>
      </c>
      <c r="D54" t="s">
        <v>149</v>
      </c>
      <c r="E54">
        <v>53</v>
      </c>
    </row>
    <row r="55" spans="1:5" x14ac:dyDescent="0.2">
      <c r="A55">
        <v>54</v>
      </c>
      <c r="B55">
        <v>30</v>
      </c>
      <c r="C55" t="s">
        <v>7</v>
      </c>
      <c r="D55" t="s">
        <v>149</v>
      </c>
      <c r="E55">
        <v>54</v>
      </c>
    </row>
    <row r="56" spans="1:5" x14ac:dyDescent="0.2">
      <c r="A56">
        <v>55</v>
      </c>
      <c r="B56">
        <v>30</v>
      </c>
      <c r="C56" t="s">
        <v>7</v>
      </c>
      <c r="D56" t="s">
        <v>152</v>
      </c>
      <c r="E56">
        <v>55</v>
      </c>
    </row>
    <row r="57" spans="1:5" x14ac:dyDescent="0.2">
      <c r="A57">
        <v>56</v>
      </c>
      <c r="B57">
        <v>30</v>
      </c>
      <c r="C57" t="s">
        <v>7</v>
      </c>
      <c r="D57" t="s">
        <v>174</v>
      </c>
      <c r="E57">
        <v>56</v>
      </c>
    </row>
    <row r="58" spans="1:5" x14ac:dyDescent="0.2">
      <c r="A58">
        <v>57</v>
      </c>
      <c r="B58">
        <v>30</v>
      </c>
      <c r="C58" t="s">
        <v>7</v>
      </c>
      <c r="D58" t="s">
        <v>371</v>
      </c>
      <c r="E58">
        <v>57</v>
      </c>
    </row>
    <row r="59" spans="1:5" x14ac:dyDescent="0.2">
      <c r="A59">
        <v>58</v>
      </c>
      <c r="B59">
        <v>30</v>
      </c>
      <c r="C59" t="s">
        <v>7</v>
      </c>
      <c r="D59" t="s">
        <v>373</v>
      </c>
      <c r="E59">
        <v>58</v>
      </c>
    </row>
    <row r="60" spans="1:5" x14ac:dyDescent="0.2">
      <c r="A60">
        <v>59</v>
      </c>
      <c r="B60">
        <v>30</v>
      </c>
      <c r="C60" t="s">
        <v>7</v>
      </c>
      <c r="D60" t="s">
        <v>144</v>
      </c>
      <c r="E60">
        <v>59</v>
      </c>
    </row>
    <row r="61" spans="1:5" x14ac:dyDescent="0.2">
      <c r="A61">
        <v>60</v>
      </c>
      <c r="B61">
        <v>30</v>
      </c>
      <c r="C61" t="s">
        <v>7</v>
      </c>
      <c r="D61" t="s">
        <v>437</v>
      </c>
      <c r="E61">
        <v>60</v>
      </c>
    </row>
    <row r="62" spans="1:5" x14ac:dyDescent="0.2">
      <c r="A62">
        <v>61</v>
      </c>
      <c r="B62">
        <v>30</v>
      </c>
      <c r="C62" t="s">
        <v>7</v>
      </c>
      <c r="D62" t="s">
        <v>439</v>
      </c>
      <c r="E62">
        <v>61</v>
      </c>
    </row>
    <row r="63" spans="1:5" x14ac:dyDescent="0.2">
      <c r="A63">
        <v>62</v>
      </c>
      <c r="B63">
        <v>31</v>
      </c>
      <c r="C63" t="s">
        <v>55</v>
      </c>
      <c r="D63" t="s">
        <v>155</v>
      </c>
      <c r="E63">
        <v>62</v>
      </c>
    </row>
    <row r="64" spans="1:5" x14ac:dyDescent="0.2">
      <c r="A64">
        <v>63</v>
      </c>
      <c r="B64">
        <v>32</v>
      </c>
      <c r="C64" t="s">
        <v>158</v>
      </c>
      <c r="D64" t="s">
        <v>159</v>
      </c>
      <c r="E64">
        <v>63</v>
      </c>
    </row>
    <row r="65" spans="1:5" x14ac:dyDescent="0.2">
      <c r="A65">
        <v>64</v>
      </c>
      <c r="B65">
        <v>33</v>
      </c>
      <c r="C65" t="s">
        <v>7</v>
      </c>
      <c r="D65" t="s">
        <v>163</v>
      </c>
      <c r="E65">
        <v>64</v>
      </c>
    </row>
    <row r="66" spans="1:5" x14ac:dyDescent="0.2">
      <c r="A66">
        <v>65</v>
      </c>
      <c r="B66">
        <v>33</v>
      </c>
      <c r="C66" t="s">
        <v>7</v>
      </c>
      <c r="D66" t="s">
        <v>90</v>
      </c>
      <c r="E66">
        <v>65</v>
      </c>
    </row>
    <row r="67" spans="1:5" x14ac:dyDescent="0.2">
      <c r="A67">
        <v>66</v>
      </c>
      <c r="B67">
        <v>34</v>
      </c>
      <c r="C67" t="s">
        <v>7</v>
      </c>
      <c r="D67" t="s">
        <v>167</v>
      </c>
      <c r="E67">
        <v>66</v>
      </c>
    </row>
    <row r="68" spans="1:5" x14ac:dyDescent="0.2">
      <c r="A68">
        <v>67</v>
      </c>
      <c r="B68">
        <v>35</v>
      </c>
      <c r="C68" t="s">
        <v>7</v>
      </c>
      <c r="D68" t="s">
        <v>171</v>
      </c>
      <c r="E68">
        <v>67</v>
      </c>
    </row>
    <row r="69" spans="1:5" x14ac:dyDescent="0.2">
      <c r="A69">
        <v>68</v>
      </c>
      <c r="B69">
        <v>36</v>
      </c>
      <c r="C69" t="s">
        <v>130</v>
      </c>
      <c r="D69" t="s">
        <v>178</v>
      </c>
      <c r="E69">
        <v>68</v>
      </c>
    </row>
    <row r="70" spans="1:5" x14ac:dyDescent="0.2">
      <c r="A70">
        <v>69</v>
      </c>
      <c r="B70">
        <v>37</v>
      </c>
      <c r="C70" t="s">
        <v>7</v>
      </c>
      <c r="D70" t="s">
        <v>182</v>
      </c>
      <c r="E70">
        <v>69</v>
      </c>
    </row>
    <row r="71" spans="1:5" x14ac:dyDescent="0.2">
      <c r="A71">
        <v>70</v>
      </c>
      <c r="B71">
        <v>37</v>
      </c>
      <c r="C71" t="s">
        <v>7</v>
      </c>
      <c r="D71" t="s">
        <v>278</v>
      </c>
      <c r="E71">
        <v>70</v>
      </c>
    </row>
    <row r="72" spans="1:5" x14ac:dyDescent="0.2">
      <c r="A72">
        <v>71</v>
      </c>
      <c r="B72">
        <v>37</v>
      </c>
      <c r="C72" t="s">
        <v>7</v>
      </c>
      <c r="D72" t="s">
        <v>278</v>
      </c>
      <c r="E72">
        <v>71</v>
      </c>
    </row>
    <row r="73" spans="1:5" x14ac:dyDescent="0.2">
      <c r="A73">
        <v>72</v>
      </c>
      <c r="B73">
        <v>37</v>
      </c>
      <c r="C73" t="s">
        <v>7</v>
      </c>
      <c r="D73" t="s">
        <v>182</v>
      </c>
      <c r="E73">
        <v>72</v>
      </c>
    </row>
    <row r="74" spans="1:5" x14ac:dyDescent="0.2">
      <c r="A74">
        <v>73</v>
      </c>
      <c r="B74">
        <v>37</v>
      </c>
      <c r="C74" t="s">
        <v>7</v>
      </c>
      <c r="D74" t="s">
        <v>278</v>
      </c>
      <c r="E74">
        <v>73</v>
      </c>
    </row>
    <row r="75" spans="1:5" x14ac:dyDescent="0.2">
      <c r="A75">
        <v>74</v>
      </c>
      <c r="B75">
        <v>38</v>
      </c>
      <c r="C75" t="s">
        <v>7</v>
      </c>
      <c r="D75" t="s">
        <v>190</v>
      </c>
      <c r="E75">
        <v>74</v>
      </c>
    </row>
    <row r="76" spans="1:5" x14ac:dyDescent="0.2">
      <c r="A76">
        <v>75</v>
      </c>
      <c r="B76">
        <v>39</v>
      </c>
      <c r="C76" t="s">
        <v>64</v>
      </c>
      <c r="D76" t="s">
        <v>193</v>
      </c>
      <c r="E76">
        <v>75</v>
      </c>
    </row>
    <row r="77" spans="1:5" x14ac:dyDescent="0.2">
      <c r="A77">
        <v>76</v>
      </c>
      <c r="B77">
        <v>40</v>
      </c>
      <c r="C77" t="s">
        <v>7</v>
      </c>
      <c r="D77" t="s">
        <v>199</v>
      </c>
      <c r="E77">
        <v>76</v>
      </c>
    </row>
    <row r="78" spans="1:5" x14ac:dyDescent="0.2">
      <c r="A78">
        <v>77</v>
      </c>
      <c r="B78">
        <v>41</v>
      </c>
      <c r="C78" t="s">
        <v>130</v>
      </c>
      <c r="D78" t="s">
        <v>203</v>
      </c>
      <c r="E78">
        <v>77</v>
      </c>
    </row>
    <row r="79" spans="1:5" x14ac:dyDescent="0.2">
      <c r="A79">
        <v>78</v>
      </c>
      <c r="B79">
        <v>42</v>
      </c>
      <c r="C79" t="s">
        <v>7</v>
      </c>
      <c r="D79" t="s">
        <v>207</v>
      </c>
      <c r="E79">
        <v>78</v>
      </c>
    </row>
    <row r="80" spans="1:5" x14ac:dyDescent="0.2">
      <c r="A80">
        <v>79</v>
      </c>
      <c r="B80">
        <v>43</v>
      </c>
      <c r="C80" t="s">
        <v>7</v>
      </c>
      <c r="D80" t="s">
        <v>211</v>
      </c>
      <c r="E80">
        <v>79</v>
      </c>
    </row>
    <row r="81" spans="1:5" x14ac:dyDescent="0.2">
      <c r="A81">
        <v>80</v>
      </c>
      <c r="B81">
        <v>43</v>
      </c>
      <c r="C81" t="s">
        <v>7</v>
      </c>
      <c r="D81" t="s">
        <v>380</v>
      </c>
      <c r="E81">
        <v>80</v>
      </c>
    </row>
    <row r="82" spans="1:5" x14ac:dyDescent="0.2">
      <c r="A82">
        <v>81</v>
      </c>
      <c r="B82">
        <v>43</v>
      </c>
      <c r="C82" t="s">
        <v>7</v>
      </c>
      <c r="D82" t="s">
        <v>152</v>
      </c>
      <c r="E82">
        <v>81</v>
      </c>
    </row>
    <row r="83" spans="1:5" x14ac:dyDescent="0.2">
      <c r="A83">
        <v>82</v>
      </c>
      <c r="B83">
        <v>44</v>
      </c>
      <c r="C83" t="s">
        <v>64</v>
      </c>
      <c r="D83" t="s">
        <v>215</v>
      </c>
      <c r="E83">
        <v>82</v>
      </c>
    </row>
    <row r="84" spans="1:5" x14ac:dyDescent="0.2">
      <c r="A84">
        <v>83</v>
      </c>
      <c r="B84">
        <v>44</v>
      </c>
      <c r="C84" t="s">
        <v>64</v>
      </c>
      <c r="D84" t="s">
        <v>259</v>
      </c>
      <c r="E84">
        <v>83</v>
      </c>
    </row>
    <row r="85" spans="1:5" x14ac:dyDescent="0.2">
      <c r="A85">
        <v>84</v>
      </c>
      <c r="B85">
        <v>45</v>
      </c>
      <c r="C85" t="s">
        <v>130</v>
      </c>
      <c r="D85" t="s">
        <v>219</v>
      </c>
      <c r="E85">
        <v>84</v>
      </c>
    </row>
    <row r="86" spans="1:5" x14ac:dyDescent="0.2">
      <c r="A86">
        <v>85</v>
      </c>
      <c r="B86">
        <v>46</v>
      </c>
      <c r="C86" t="s">
        <v>12</v>
      </c>
      <c r="D86" t="s">
        <v>223</v>
      </c>
      <c r="E86">
        <v>85</v>
      </c>
    </row>
    <row r="87" spans="1:5" x14ac:dyDescent="0.2">
      <c r="A87">
        <v>86</v>
      </c>
      <c r="B87">
        <v>47</v>
      </c>
      <c r="C87" t="s">
        <v>227</v>
      </c>
      <c r="D87" t="s">
        <v>228</v>
      </c>
      <c r="E87">
        <v>86</v>
      </c>
    </row>
    <row r="88" spans="1:5" x14ac:dyDescent="0.2">
      <c r="A88">
        <v>87</v>
      </c>
      <c r="B88">
        <v>48</v>
      </c>
      <c r="C88" t="s">
        <v>232</v>
      </c>
      <c r="D88" t="s">
        <v>116</v>
      </c>
      <c r="E88">
        <v>87</v>
      </c>
    </row>
    <row r="89" spans="1:5" x14ac:dyDescent="0.2">
      <c r="A89">
        <v>88</v>
      </c>
      <c r="B89">
        <v>49</v>
      </c>
      <c r="C89" t="s">
        <v>12</v>
      </c>
      <c r="D89" t="s">
        <v>236</v>
      </c>
      <c r="E89">
        <v>88</v>
      </c>
    </row>
    <row r="90" spans="1:5" x14ac:dyDescent="0.2">
      <c r="A90">
        <v>89</v>
      </c>
      <c r="B90">
        <v>50</v>
      </c>
      <c r="C90" t="s">
        <v>55</v>
      </c>
      <c r="D90" t="s">
        <v>240</v>
      </c>
      <c r="E90">
        <v>89</v>
      </c>
    </row>
    <row r="91" spans="1:5" x14ac:dyDescent="0.2">
      <c r="A91">
        <v>90</v>
      </c>
      <c r="B91">
        <v>51</v>
      </c>
      <c r="C91" t="s">
        <v>7</v>
      </c>
      <c r="D91" t="s">
        <v>244</v>
      </c>
      <c r="E91">
        <v>90</v>
      </c>
    </row>
    <row r="92" spans="1:5" x14ac:dyDescent="0.2">
      <c r="A92">
        <v>91</v>
      </c>
      <c r="B92">
        <v>52</v>
      </c>
      <c r="C92" t="s">
        <v>7</v>
      </c>
      <c r="D92" t="s">
        <v>60</v>
      </c>
      <c r="E92">
        <v>91</v>
      </c>
    </row>
    <row r="93" spans="1:5" x14ac:dyDescent="0.2">
      <c r="A93">
        <v>92</v>
      </c>
      <c r="B93">
        <v>53</v>
      </c>
      <c r="C93" t="s">
        <v>7</v>
      </c>
      <c r="D93" t="s">
        <v>252</v>
      </c>
      <c r="E93">
        <v>92</v>
      </c>
    </row>
    <row r="94" spans="1:5" x14ac:dyDescent="0.2">
      <c r="A94">
        <v>93</v>
      </c>
      <c r="B94">
        <v>54</v>
      </c>
      <c r="C94" t="s">
        <v>64</v>
      </c>
      <c r="D94" t="s">
        <v>256</v>
      </c>
      <c r="E94">
        <v>93</v>
      </c>
    </row>
    <row r="95" spans="1:5" x14ac:dyDescent="0.2">
      <c r="A95">
        <v>94</v>
      </c>
      <c r="B95">
        <v>55</v>
      </c>
      <c r="C95" t="s">
        <v>7</v>
      </c>
      <c r="D95" t="s">
        <v>266</v>
      </c>
      <c r="E95">
        <v>94</v>
      </c>
    </row>
    <row r="96" spans="1:5" x14ac:dyDescent="0.2">
      <c r="A96">
        <v>95</v>
      </c>
      <c r="B96">
        <v>56</v>
      </c>
      <c r="C96" t="s">
        <v>12</v>
      </c>
      <c r="D96" t="s">
        <v>69</v>
      </c>
      <c r="E96">
        <v>95</v>
      </c>
    </row>
    <row r="97" spans="1:5" x14ac:dyDescent="0.2">
      <c r="A97">
        <v>96</v>
      </c>
      <c r="B97">
        <v>57</v>
      </c>
      <c r="C97" t="s">
        <v>7</v>
      </c>
      <c r="D97" t="s">
        <v>273</v>
      </c>
      <c r="E97">
        <v>96</v>
      </c>
    </row>
    <row r="98" spans="1:5" x14ac:dyDescent="0.2">
      <c r="A98">
        <v>97</v>
      </c>
      <c r="B98">
        <v>57</v>
      </c>
      <c r="C98" t="s">
        <v>7</v>
      </c>
      <c r="D98" t="s">
        <v>275</v>
      </c>
      <c r="E98">
        <v>97</v>
      </c>
    </row>
    <row r="99" spans="1:5" x14ac:dyDescent="0.2">
      <c r="A99">
        <v>98</v>
      </c>
      <c r="B99">
        <v>57</v>
      </c>
      <c r="C99" t="s">
        <v>7</v>
      </c>
      <c r="D99" t="s">
        <v>277</v>
      </c>
      <c r="E99">
        <v>98</v>
      </c>
    </row>
    <row r="100" spans="1:5" x14ac:dyDescent="0.2">
      <c r="A100">
        <v>99</v>
      </c>
      <c r="B100">
        <v>57</v>
      </c>
      <c r="C100" t="s">
        <v>7</v>
      </c>
      <c r="D100" t="s">
        <v>273</v>
      </c>
      <c r="E100">
        <v>99</v>
      </c>
    </row>
    <row r="101" spans="1:5" x14ac:dyDescent="0.2">
      <c r="A101">
        <v>100</v>
      </c>
      <c r="B101">
        <v>57</v>
      </c>
      <c r="C101" t="s">
        <v>7</v>
      </c>
      <c r="D101" t="s">
        <v>275</v>
      </c>
      <c r="E101">
        <v>100</v>
      </c>
    </row>
    <row r="102" spans="1:5" x14ac:dyDescent="0.2">
      <c r="A102">
        <v>101</v>
      </c>
      <c r="B102">
        <v>57</v>
      </c>
      <c r="C102" t="s">
        <v>7</v>
      </c>
      <c r="D102" t="s">
        <v>277</v>
      </c>
      <c r="E102">
        <v>101</v>
      </c>
    </row>
    <row r="103" spans="1:5" x14ac:dyDescent="0.2">
      <c r="A103">
        <v>102</v>
      </c>
      <c r="B103">
        <v>57</v>
      </c>
      <c r="C103" t="s">
        <v>7</v>
      </c>
      <c r="D103" t="s">
        <v>273</v>
      </c>
      <c r="E103">
        <v>102</v>
      </c>
    </row>
    <row r="104" spans="1:5" x14ac:dyDescent="0.2">
      <c r="A104">
        <v>103</v>
      </c>
      <c r="B104">
        <v>57</v>
      </c>
      <c r="C104" t="s">
        <v>7</v>
      </c>
      <c r="D104" t="s">
        <v>275</v>
      </c>
      <c r="E104">
        <v>103</v>
      </c>
    </row>
    <row r="105" spans="1:5" x14ac:dyDescent="0.2">
      <c r="A105">
        <v>104</v>
      </c>
      <c r="B105">
        <v>57</v>
      </c>
      <c r="C105" t="s">
        <v>7</v>
      </c>
      <c r="D105" t="s">
        <v>277</v>
      </c>
      <c r="E105">
        <v>104</v>
      </c>
    </row>
    <row r="106" spans="1:5" x14ac:dyDescent="0.2">
      <c r="A106">
        <v>105</v>
      </c>
      <c r="B106">
        <v>58</v>
      </c>
      <c r="C106" t="s">
        <v>7</v>
      </c>
      <c r="D106" t="s">
        <v>282</v>
      </c>
      <c r="E106">
        <v>105</v>
      </c>
    </row>
    <row r="107" spans="1:5" x14ac:dyDescent="0.2">
      <c r="A107">
        <v>106</v>
      </c>
      <c r="B107">
        <v>58</v>
      </c>
      <c r="C107" t="s">
        <v>7</v>
      </c>
      <c r="D107" t="s">
        <v>282</v>
      </c>
      <c r="E107">
        <v>106</v>
      </c>
    </row>
    <row r="108" spans="1:5" x14ac:dyDescent="0.2">
      <c r="A108">
        <v>107</v>
      </c>
      <c r="B108">
        <v>58</v>
      </c>
      <c r="C108" t="s">
        <v>7</v>
      </c>
      <c r="D108" t="s">
        <v>282</v>
      </c>
      <c r="E108">
        <v>107</v>
      </c>
    </row>
    <row r="109" spans="1:5" x14ac:dyDescent="0.2">
      <c r="A109">
        <v>108</v>
      </c>
      <c r="B109">
        <v>59</v>
      </c>
      <c r="C109" t="s">
        <v>12</v>
      </c>
      <c r="D109" t="s">
        <v>286</v>
      </c>
      <c r="E109">
        <v>108</v>
      </c>
    </row>
    <row r="110" spans="1:5" x14ac:dyDescent="0.2">
      <c r="A110">
        <v>109</v>
      </c>
      <c r="B110">
        <v>59</v>
      </c>
      <c r="C110" t="s">
        <v>12</v>
      </c>
      <c r="D110" t="s">
        <v>289</v>
      </c>
      <c r="E110">
        <v>109</v>
      </c>
    </row>
    <row r="111" spans="1:5" x14ac:dyDescent="0.2">
      <c r="A111">
        <v>110</v>
      </c>
      <c r="B111">
        <v>59</v>
      </c>
      <c r="C111" t="s">
        <v>12</v>
      </c>
      <c r="D111" t="s">
        <v>286</v>
      </c>
      <c r="E111">
        <v>110</v>
      </c>
    </row>
    <row r="112" spans="1:5" x14ac:dyDescent="0.2">
      <c r="A112">
        <v>111</v>
      </c>
      <c r="B112">
        <v>59</v>
      </c>
      <c r="C112" t="s">
        <v>12</v>
      </c>
      <c r="D112" t="s">
        <v>289</v>
      </c>
      <c r="E112">
        <v>111</v>
      </c>
    </row>
    <row r="113" spans="1:5" x14ac:dyDescent="0.2">
      <c r="A113">
        <v>112</v>
      </c>
      <c r="B113">
        <v>59</v>
      </c>
      <c r="C113" t="s">
        <v>12</v>
      </c>
      <c r="D113" t="s">
        <v>286</v>
      </c>
      <c r="E113">
        <v>112</v>
      </c>
    </row>
    <row r="114" spans="1:5" x14ac:dyDescent="0.2">
      <c r="A114">
        <v>113</v>
      </c>
      <c r="B114">
        <v>59</v>
      </c>
      <c r="C114" t="s">
        <v>12</v>
      </c>
      <c r="D114" t="s">
        <v>289</v>
      </c>
      <c r="E114">
        <v>113</v>
      </c>
    </row>
    <row r="115" spans="1:5" x14ac:dyDescent="0.2">
      <c r="A115">
        <v>114</v>
      </c>
      <c r="B115">
        <v>60</v>
      </c>
      <c r="C115" t="s">
        <v>7</v>
      </c>
      <c r="D115" t="s">
        <v>292</v>
      </c>
      <c r="E115">
        <v>114</v>
      </c>
    </row>
    <row r="116" spans="1:5" x14ac:dyDescent="0.2">
      <c r="A116">
        <v>115</v>
      </c>
      <c r="B116">
        <v>60</v>
      </c>
      <c r="C116" t="s">
        <v>7</v>
      </c>
      <c r="D116" t="s">
        <v>292</v>
      </c>
      <c r="E116">
        <v>115</v>
      </c>
    </row>
    <row r="117" spans="1:5" x14ac:dyDescent="0.2">
      <c r="A117">
        <v>116</v>
      </c>
      <c r="B117">
        <v>60</v>
      </c>
      <c r="C117" t="s">
        <v>7</v>
      </c>
      <c r="D117" t="s">
        <v>292</v>
      </c>
      <c r="E117">
        <v>116</v>
      </c>
    </row>
    <row r="118" spans="1:5" x14ac:dyDescent="0.2">
      <c r="A118">
        <v>117</v>
      </c>
      <c r="B118">
        <v>61</v>
      </c>
      <c r="C118" t="s">
        <v>55</v>
      </c>
      <c r="D118" t="s">
        <v>296</v>
      </c>
      <c r="E118">
        <v>117</v>
      </c>
    </row>
    <row r="119" spans="1:5" x14ac:dyDescent="0.2">
      <c r="A119">
        <v>118</v>
      </c>
      <c r="B119">
        <v>61</v>
      </c>
      <c r="C119" t="s">
        <v>55</v>
      </c>
      <c r="D119" t="s">
        <v>321</v>
      </c>
      <c r="E119">
        <v>118</v>
      </c>
    </row>
    <row r="120" spans="1:5" x14ac:dyDescent="0.2">
      <c r="A120">
        <v>119</v>
      </c>
      <c r="B120">
        <v>61</v>
      </c>
      <c r="C120" t="s">
        <v>55</v>
      </c>
      <c r="D120" t="s">
        <v>296</v>
      </c>
      <c r="E120">
        <v>119</v>
      </c>
    </row>
    <row r="121" spans="1:5" x14ac:dyDescent="0.2">
      <c r="A121">
        <v>120</v>
      </c>
      <c r="B121">
        <v>61</v>
      </c>
      <c r="C121" t="s">
        <v>55</v>
      </c>
      <c r="D121" t="s">
        <v>321</v>
      </c>
      <c r="E121">
        <v>120</v>
      </c>
    </row>
    <row r="122" spans="1:5" x14ac:dyDescent="0.2">
      <c r="A122">
        <v>121</v>
      </c>
      <c r="B122">
        <v>61</v>
      </c>
      <c r="C122" t="s">
        <v>55</v>
      </c>
      <c r="D122" t="s">
        <v>296</v>
      </c>
      <c r="E122">
        <v>121</v>
      </c>
    </row>
    <row r="123" spans="1:5" x14ac:dyDescent="0.2">
      <c r="A123">
        <v>122</v>
      </c>
      <c r="B123">
        <v>62</v>
      </c>
      <c r="C123" t="s">
        <v>139</v>
      </c>
      <c r="D123" t="s">
        <v>300</v>
      </c>
      <c r="E123">
        <v>122</v>
      </c>
    </row>
    <row r="124" spans="1:5" x14ac:dyDescent="0.2">
      <c r="A124">
        <v>123</v>
      </c>
      <c r="B124">
        <v>62</v>
      </c>
      <c r="C124" t="s">
        <v>139</v>
      </c>
      <c r="D124" t="s">
        <v>300</v>
      </c>
      <c r="E124">
        <v>123</v>
      </c>
    </row>
    <row r="125" spans="1:5" x14ac:dyDescent="0.2">
      <c r="A125">
        <v>124</v>
      </c>
      <c r="B125">
        <v>62</v>
      </c>
      <c r="C125" t="s">
        <v>139</v>
      </c>
      <c r="D125" t="s">
        <v>300</v>
      </c>
      <c r="E125">
        <v>124</v>
      </c>
    </row>
    <row r="126" spans="1:5" x14ac:dyDescent="0.2">
      <c r="A126">
        <v>125</v>
      </c>
      <c r="B126">
        <v>63</v>
      </c>
      <c r="C126" t="s">
        <v>73</v>
      </c>
      <c r="D126" t="s">
        <v>304</v>
      </c>
      <c r="E126">
        <v>125</v>
      </c>
    </row>
    <row r="127" spans="1:5" x14ac:dyDescent="0.2">
      <c r="A127">
        <v>126</v>
      </c>
      <c r="B127">
        <v>63</v>
      </c>
      <c r="C127" t="s">
        <v>73</v>
      </c>
      <c r="D127" t="s">
        <v>304</v>
      </c>
      <c r="E127">
        <v>126</v>
      </c>
    </row>
    <row r="128" spans="1:5" x14ac:dyDescent="0.2">
      <c r="A128">
        <v>127</v>
      </c>
      <c r="B128">
        <v>64</v>
      </c>
      <c r="C128" t="s">
        <v>7</v>
      </c>
      <c r="D128" t="s">
        <v>308</v>
      </c>
      <c r="E128">
        <v>127</v>
      </c>
    </row>
    <row r="129" spans="1:5" x14ac:dyDescent="0.2">
      <c r="A129">
        <v>128</v>
      </c>
      <c r="B129">
        <v>64</v>
      </c>
      <c r="C129" t="s">
        <v>7</v>
      </c>
      <c r="D129" t="s">
        <v>308</v>
      </c>
      <c r="E129">
        <v>128</v>
      </c>
    </row>
    <row r="130" spans="1:5" x14ac:dyDescent="0.2">
      <c r="A130">
        <v>129</v>
      </c>
      <c r="B130">
        <v>65</v>
      </c>
      <c r="C130" t="s">
        <v>7</v>
      </c>
      <c r="D130" t="s">
        <v>312</v>
      </c>
      <c r="E130">
        <v>129</v>
      </c>
    </row>
    <row r="131" spans="1:5" x14ac:dyDescent="0.2">
      <c r="A131">
        <v>130</v>
      </c>
      <c r="B131">
        <v>65</v>
      </c>
      <c r="C131" t="s">
        <v>7</v>
      </c>
      <c r="D131" t="s">
        <v>315</v>
      </c>
      <c r="E131">
        <v>130</v>
      </c>
    </row>
    <row r="132" spans="1:5" x14ac:dyDescent="0.2">
      <c r="A132">
        <v>131</v>
      </c>
      <c r="B132">
        <v>65</v>
      </c>
      <c r="C132" t="s">
        <v>7</v>
      </c>
      <c r="D132" t="s">
        <v>350</v>
      </c>
      <c r="E132">
        <v>131</v>
      </c>
    </row>
    <row r="133" spans="1:5" x14ac:dyDescent="0.2">
      <c r="A133">
        <v>132</v>
      </c>
      <c r="B133">
        <v>65</v>
      </c>
      <c r="C133" t="s">
        <v>7</v>
      </c>
      <c r="D133" t="s">
        <v>312</v>
      </c>
      <c r="E133">
        <v>132</v>
      </c>
    </row>
    <row r="134" spans="1:5" x14ac:dyDescent="0.2">
      <c r="A134">
        <v>133</v>
      </c>
      <c r="B134">
        <v>65</v>
      </c>
      <c r="C134" t="s">
        <v>7</v>
      </c>
      <c r="D134" t="s">
        <v>315</v>
      </c>
      <c r="E134">
        <v>133</v>
      </c>
    </row>
    <row r="135" spans="1:5" x14ac:dyDescent="0.2">
      <c r="A135">
        <v>134</v>
      </c>
      <c r="B135">
        <v>65</v>
      </c>
      <c r="C135" t="s">
        <v>7</v>
      </c>
      <c r="D135" t="s">
        <v>353</v>
      </c>
      <c r="E135">
        <v>134</v>
      </c>
    </row>
    <row r="136" spans="1:5" x14ac:dyDescent="0.2">
      <c r="A136">
        <v>135</v>
      </c>
      <c r="B136">
        <v>66</v>
      </c>
      <c r="C136" t="s">
        <v>7</v>
      </c>
      <c r="D136" t="s">
        <v>318</v>
      </c>
      <c r="E136">
        <v>135</v>
      </c>
    </row>
    <row r="137" spans="1:5" x14ac:dyDescent="0.2">
      <c r="A137">
        <v>136</v>
      </c>
      <c r="B137">
        <v>66</v>
      </c>
      <c r="C137" t="s">
        <v>7</v>
      </c>
      <c r="D137" t="s">
        <v>318</v>
      </c>
      <c r="E137">
        <v>136</v>
      </c>
    </row>
    <row r="138" spans="1:5" x14ac:dyDescent="0.2">
      <c r="A138">
        <v>137</v>
      </c>
      <c r="B138">
        <v>67</v>
      </c>
      <c r="C138" t="s">
        <v>324</v>
      </c>
      <c r="D138" t="s">
        <v>325</v>
      </c>
      <c r="E138">
        <v>137</v>
      </c>
    </row>
    <row r="139" spans="1:5" x14ac:dyDescent="0.2">
      <c r="A139">
        <v>138</v>
      </c>
      <c r="B139">
        <v>67</v>
      </c>
      <c r="C139" t="s">
        <v>324</v>
      </c>
      <c r="D139" t="s">
        <v>325</v>
      </c>
      <c r="E139">
        <v>138</v>
      </c>
    </row>
    <row r="140" spans="1:5" x14ac:dyDescent="0.2">
      <c r="A140">
        <v>139</v>
      </c>
      <c r="B140">
        <v>68</v>
      </c>
      <c r="C140" t="s">
        <v>7</v>
      </c>
      <c r="D140" t="s">
        <v>252</v>
      </c>
      <c r="E140">
        <v>139</v>
      </c>
    </row>
    <row r="141" spans="1:5" x14ac:dyDescent="0.2">
      <c r="A141">
        <v>140</v>
      </c>
      <c r="B141">
        <v>68</v>
      </c>
      <c r="C141" t="s">
        <v>7</v>
      </c>
      <c r="D141" t="s">
        <v>252</v>
      </c>
      <c r="E141">
        <v>140</v>
      </c>
    </row>
    <row r="142" spans="1:5" x14ac:dyDescent="0.2">
      <c r="A142">
        <v>141</v>
      </c>
      <c r="B142">
        <v>68</v>
      </c>
      <c r="C142" t="s">
        <v>7</v>
      </c>
      <c r="D142" t="s">
        <v>135</v>
      </c>
      <c r="E142">
        <v>141</v>
      </c>
    </row>
    <row r="143" spans="1:5" x14ac:dyDescent="0.2">
      <c r="A143">
        <v>142</v>
      </c>
      <c r="B143">
        <v>69</v>
      </c>
      <c r="C143" t="s">
        <v>332</v>
      </c>
      <c r="D143" t="s">
        <v>333</v>
      </c>
      <c r="E143">
        <v>142</v>
      </c>
    </row>
    <row r="144" spans="1:5" x14ac:dyDescent="0.2">
      <c r="A144">
        <v>143</v>
      </c>
      <c r="B144">
        <v>69</v>
      </c>
      <c r="C144" t="s">
        <v>332</v>
      </c>
      <c r="D144" t="s">
        <v>333</v>
      </c>
      <c r="E144">
        <v>143</v>
      </c>
    </row>
    <row r="145" spans="1:5" x14ac:dyDescent="0.2">
      <c r="A145">
        <v>144</v>
      </c>
      <c r="B145">
        <v>70</v>
      </c>
      <c r="C145" t="s">
        <v>7</v>
      </c>
      <c r="D145" t="s">
        <v>337</v>
      </c>
      <c r="E145">
        <v>144</v>
      </c>
    </row>
    <row r="146" spans="1:5" x14ac:dyDescent="0.2">
      <c r="A146">
        <v>145</v>
      </c>
      <c r="B146">
        <v>70</v>
      </c>
      <c r="C146" t="s">
        <v>7</v>
      </c>
      <c r="D146" t="s">
        <v>337</v>
      </c>
      <c r="E146">
        <v>145</v>
      </c>
    </row>
    <row r="147" spans="1:5" x14ac:dyDescent="0.2">
      <c r="A147">
        <v>146</v>
      </c>
      <c r="B147">
        <v>71</v>
      </c>
      <c r="C147" t="s">
        <v>7</v>
      </c>
      <c r="D147" t="s">
        <v>341</v>
      </c>
      <c r="E147">
        <v>146</v>
      </c>
    </row>
    <row r="148" spans="1:5" x14ac:dyDescent="0.2">
      <c r="A148">
        <v>147</v>
      </c>
      <c r="B148">
        <v>72</v>
      </c>
      <c r="C148" t="s">
        <v>64</v>
      </c>
      <c r="D148" t="s">
        <v>347</v>
      </c>
      <c r="E148">
        <v>147</v>
      </c>
    </row>
    <row r="149" spans="1:5" x14ac:dyDescent="0.2">
      <c r="A149">
        <v>148</v>
      </c>
      <c r="B149">
        <v>73</v>
      </c>
      <c r="C149" t="s">
        <v>7</v>
      </c>
      <c r="D149" t="s">
        <v>353</v>
      </c>
      <c r="E149">
        <v>148</v>
      </c>
    </row>
    <row r="150" spans="1:5" x14ac:dyDescent="0.2">
      <c r="A150">
        <v>149</v>
      </c>
      <c r="B150">
        <v>73</v>
      </c>
      <c r="C150" t="s">
        <v>12</v>
      </c>
      <c r="D150" t="s">
        <v>528</v>
      </c>
      <c r="E150">
        <v>149</v>
      </c>
    </row>
    <row r="151" spans="1:5" x14ac:dyDescent="0.2">
      <c r="A151">
        <v>150</v>
      </c>
      <c r="B151">
        <v>74</v>
      </c>
      <c r="C151" t="s">
        <v>363</v>
      </c>
      <c r="D151" t="s">
        <v>203</v>
      </c>
      <c r="E151">
        <v>150</v>
      </c>
    </row>
    <row r="152" spans="1:5" x14ac:dyDescent="0.2">
      <c r="A152">
        <v>151</v>
      </c>
      <c r="B152">
        <v>75</v>
      </c>
      <c r="C152" t="s">
        <v>367</v>
      </c>
      <c r="D152" t="s">
        <v>368</v>
      </c>
      <c r="E152">
        <v>151</v>
      </c>
    </row>
    <row r="153" spans="1:5" x14ac:dyDescent="0.2">
      <c r="A153">
        <v>152</v>
      </c>
      <c r="B153">
        <v>76</v>
      </c>
      <c r="C153" t="s">
        <v>376</v>
      </c>
      <c r="D153" t="s">
        <v>377</v>
      </c>
      <c r="E153">
        <v>152</v>
      </c>
    </row>
    <row r="154" spans="1:5" x14ac:dyDescent="0.2">
      <c r="A154">
        <v>153</v>
      </c>
      <c r="B154">
        <v>77</v>
      </c>
      <c r="C154" t="s">
        <v>44</v>
      </c>
      <c r="D154" t="s">
        <v>384</v>
      </c>
      <c r="E154">
        <v>153</v>
      </c>
    </row>
    <row r="155" spans="1:5" x14ac:dyDescent="0.2">
      <c r="A155">
        <v>154</v>
      </c>
      <c r="B155">
        <v>77</v>
      </c>
      <c r="C155" t="s">
        <v>44</v>
      </c>
      <c r="D155" t="s">
        <v>387</v>
      </c>
      <c r="E155">
        <v>154</v>
      </c>
    </row>
    <row r="156" spans="1:5" x14ac:dyDescent="0.2">
      <c r="A156">
        <v>155</v>
      </c>
      <c r="B156">
        <v>78</v>
      </c>
      <c r="C156" t="s">
        <v>19</v>
      </c>
      <c r="D156" t="s">
        <v>144</v>
      </c>
      <c r="E156">
        <v>155</v>
      </c>
    </row>
    <row r="157" spans="1:5" x14ac:dyDescent="0.2">
      <c r="A157">
        <v>156</v>
      </c>
      <c r="B157">
        <v>79</v>
      </c>
      <c r="C157" t="s">
        <v>7</v>
      </c>
      <c r="D157" t="s">
        <v>393</v>
      </c>
      <c r="E157">
        <v>156</v>
      </c>
    </row>
    <row r="158" spans="1:5" x14ac:dyDescent="0.2">
      <c r="A158">
        <v>157</v>
      </c>
      <c r="B158">
        <v>80</v>
      </c>
      <c r="C158" t="s">
        <v>55</v>
      </c>
      <c r="D158" t="s">
        <v>397</v>
      </c>
      <c r="E158">
        <v>157</v>
      </c>
    </row>
    <row r="159" spans="1:5" x14ac:dyDescent="0.2">
      <c r="A159">
        <v>158</v>
      </c>
      <c r="B159">
        <v>81</v>
      </c>
      <c r="C159" t="s">
        <v>64</v>
      </c>
      <c r="D159" t="s">
        <v>401</v>
      </c>
      <c r="E159">
        <v>158</v>
      </c>
    </row>
    <row r="160" spans="1:5" x14ac:dyDescent="0.2">
      <c r="A160">
        <v>159</v>
      </c>
      <c r="B160">
        <v>82</v>
      </c>
      <c r="C160" t="s">
        <v>7</v>
      </c>
      <c r="D160" t="s">
        <v>116</v>
      </c>
      <c r="E160">
        <v>159</v>
      </c>
    </row>
    <row r="161" spans="1:5" x14ac:dyDescent="0.2">
      <c r="A161">
        <v>160</v>
      </c>
      <c r="B161">
        <v>83</v>
      </c>
      <c r="C161" t="s">
        <v>130</v>
      </c>
      <c r="D161" t="s">
        <v>412</v>
      </c>
      <c r="E161">
        <v>160</v>
      </c>
    </row>
    <row r="162" spans="1:5" x14ac:dyDescent="0.2">
      <c r="A162">
        <v>161</v>
      </c>
      <c r="B162">
        <v>84</v>
      </c>
      <c r="C162" t="s">
        <v>415</v>
      </c>
      <c r="D162" t="s">
        <v>416</v>
      </c>
      <c r="E162">
        <v>161</v>
      </c>
    </row>
    <row r="163" spans="1:5" x14ac:dyDescent="0.2">
      <c r="A163">
        <v>162</v>
      </c>
      <c r="B163">
        <v>85</v>
      </c>
      <c r="C163" t="s">
        <v>130</v>
      </c>
      <c r="D163" t="s">
        <v>420</v>
      </c>
      <c r="E163">
        <v>162</v>
      </c>
    </row>
    <row r="164" spans="1:5" x14ac:dyDescent="0.2">
      <c r="A164">
        <v>163</v>
      </c>
      <c r="B164">
        <v>86</v>
      </c>
      <c r="C164" t="s">
        <v>158</v>
      </c>
      <c r="D164" t="s">
        <v>424</v>
      </c>
      <c r="E164">
        <v>163</v>
      </c>
    </row>
    <row r="165" spans="1:5" x14ac:dyDescent="0.2">
      <c r="A165">
        <v>164</v>
      </c>
      <c r="B165">
        <v>87</v>
      </c>
      <c r="C165" t="s">
        <v>64</v>
      </c>
      <c r="D165" t="s">
        <v>430</v>
      </c>
      <c r="E165">
        <v>164</v>
      </c>
    </row>
    <row r="166" spans="1:5" x14ac:dyDescent="0.2">
      <c r="A166">
        <v>165</v>
      </c>
      <c r="B166">
        <v>88</v>
      </c>
      <c r="C166" t="s">
        <v>7</v>
      </c>
      <c r="D166" t="s">
        <v>434</v>
      </c>
      <c r="E166">
        <v>165</v>
      </c>
    </row>
    <row r="167" spans="1:5" x14ac:dyDescent="0.2">
      <c r="A167">
        <v>166</v>
      </c>
      <c r="B167">
        <v>89</v>
      </c>
      <c r="C167" t="s">
        <v>158</v>
      </c>
      <c r="D167" t="s">
        <v>442</v>
      </c>
      <c r="E167">
        <v>166</v>
      </c>
    </row>
    <row r="168" spans="1:5" x14ac:dyDescent="0.2">
      <c r="A168">
        <v>167</v>
      </c>
      <c r="B168">
        <v>89</v>
      </c>
      <c r="C168" t="s">
        <v>44</v>
      </c>
      <c r="D168" t="s">
        <v>445</v>
      </c>
      <c r="E168">
        <v>167</v>
      </c>
    </row>
    <row r="169" spans="1:5" x14ac:dyDescent="0.2">
      <c r="A169">
        <v>168</v>
      </c>
      <c r="B169">
        <v>89</v>
      </c>
      <c r="C169" t="s">
        <v>7</v>
      </c>
      <c r="D169" t="s">
        <v>471</v>
      </c>
      <c r="E169">
        <v>168</v>
      </c>
    </row>
    <row r="170" spans="1:5" x14ac:dyDescent="0.2">
      <c r="A170">
        <v>169</v>
      </c>
      <c r="B170">
        <v>89</v>
      </c>
      <c r="C170" t="s">
        <v>7</v>
      </c>
      <c r="D170" t="s">
        <v>474</v>
      </c>
      <c r="E170">
        <v>169</v>
      </c>
    </row>
    <row r="171" spans="1:5" x14ac:dyDescent="0.2">
      <c r="A171">
        <v>170</v>
      </c>
      <c r="B171">
        <v>89</v>
      </c>
      <c r="C171" t="s">
        <v>12</v>
      </c>
      <c r="D171" t="s">
        <v>476</v>
      </c>
      <c r="E171">
        <v>170</v>
      </c>
    </row>
    <row r="172" spans="1:5" x14ac:dyDescent="0.2">
      <c r="A172">
        <v>171</v>
      </c>
      <c r="B172">
        <v>90</v>
      </c>
      <c r="C172" t="s">
        <v>7</v>
      </c>
      <c r="D172" t="s">
        <v>448</v>
      </c>
      <c r="E172">
        <v>171</v>
      </c>
    </row>
    <row r="173" spans="1:5" x14ac:dyDescent="0.2">
      <c r="A173">
        <v>172</v>
      </c>
      <c r="B173">
        <v>91</v>
      </c>
      <c r="C173" t="s">
        <v>7</v>
      </c>
      <c r="D173" t="s">
        <v>453</v>
      </c>
      <c r="E173">
        <v>172</v>
      </c>
    </row>
    <row r="174" spans="1:5" x14ac:dyDescent="0.2">
      <c r="A174">
        <v>173</v>
      </c>
      <c r="B174">
        <v>92</v>
      </c>
      <c r="C174" t="s">
        <v>64</v>
      </c>
      <c r="D174" t="s">
        <v>460</v>
      </c>
      <c r="E174">
        <v>173</v>
      </c>
    </row>
    <row r="175" spans="1:5" x14ac:dyDescent="0.2">
      <c r="A175">
        <v>174</v>
      </c>
      <c r="B175">
        <v>93</v>
      </c>
      <c r="C175" t="s">
        <v>158</v>
      </c>
      <c r="D175" t="s">
        <v>460</v>
      </c>
      <c r="E175">
        <v>174</v>
      </c>
    </row>
    <row r="176" spans="1:5" x14ac:dyDescent="0.2">
      <c r="A176">
        <v>175</v>
      </c>
      <c r="B176">
        <v>94</v>
      </c>
      <c r="C176" t="s">
        <v>7</v>
      </c>
      <c r="D176" t="s">
        <v>464</v>
      </c>
      <c r="E176">
        <v>175</v>
      </c>
    </row>
    <row r="177" spans="1:5" x14ac:dyDescent="0.2">
      <c r="A177">
        <v>176</v>
      </c>
      <c r="B177">
        <v>95</v>
      </c>
      <c r="C177" t="s">
        <v>7</v>
      </c>
      <c r="D177" t="s">
        <v>468</v>
      </c>
      <c r="E177">
        <v>176</v>
      </c>
    </row>
    <row r="178" spans="1:5" x14ac:dyDescent="0.2">
      <c r="A178">
        <v>177</v>
      </c>
      <c r="B178">
        <v>96</v>
      </c>
      <c r="C178" t="s">
        <v>7</v>
      </c>
      <c r="D178" t="s">
        <v>479</v>
      </c>
      <c r="E178">
        <v>177</v>
      </c>
    </row>
    <row r="179" spans="1:5" x14ac:dyDescent="0.2">
      <c r="A179">
        <v>178</v>
      </c>
      <c r="B179">
        <v>97</v>
      </c>
      <c r="C179" t="s">
        <v>7</v>
      </c>
      <c r="D179" t="s">
        <v>416</v>
      </c>
      <c r="E179">
        <v>178</v>
      </c>
    </row>
    <row r="180" spans="1:5" x14ac:dyDescent="0.2">
      <c r="A180">
        <v>179</v>
      </c>
      <c r="B180">
        <v>98</v>
      </c>
      <c r="C180" t="s">
        <v>7</v>
      </c>
      <c r="D180" t="s">
        <v>486</v>
      </c>
      <c r="E180">
        <v>179</v>
      </c>
    </row>
    <row r="181" spans="1:5" x14ac:dyDescent="0.2">
      <c r="A181">
        <v>180</v>
      </c>
      <c r="B181">
        <v>99</v>
      </c>
      <c r="C181" t="s">
        <v>12</v>
      </c>
      <c r="D181" t="s">
        <v>489</v>
      </c>
      <c r="E181">
        <v>180</v>
      </c>
    </row>
    <row r="182" spans="1:5" x14ac:dyDescent="0.2">
      <c r="A182">
        <v>181</v>
      </c>
      <c r="B182">
        <v>99</v>
      </c>
      <c r="C182" t="s">
        <v>12</v>
      </c>
      <c r="D182" t="s">
        <v>489</v>
      </c>
      <c r="E182">
        <v>181</v>
      </c>
    </row>
    <row r="183" spans="1:5" x14ac:dyDescent="0.2">
      <c r="A183">
        <v>182</v>
      </c>
      <c r="B183">
        <v>100</v>
      </c>
      <c r="C183" t="s">
        <v>44</v>
      </c>
      <c r="D183" t="s">
        <v>493</v>
      </c>
      <c r="E183">
        <v>182</v>
      </c>
    </row>
    <row r="184" spans="1:5" x14ac:dyDescent="0.2">
      <c r="A184">
        <v>183</v>
      </c>
      <c r="B184">
        <v>101</v>
      </c>
      <c r="C184" t="s">
        <v>7</v>
      </c>
      <c r="D184" t="s">
        <v>497</v>
      </c>
      <c r="E184">
        <v>183</v>
      </c>
    </row>
    <row r="185" spans="1:5" x14ac:dyDescent="0.2">
      <c r="A185">
        <v>184</v>
      </c>
      <c r="B185">
        <v>102</v>
      </c>
      <c r="C185" t="s">
        <v>73</v>
      </c>
      <c r="D185" t="s">
        <v>501</v>
      </c>
      <c r="E185">
        <v>184</v>
      </c>
    </row>
    <row r="186" spans="1:5" x14ac:dyDescent="0.2">
      <c r="A186">
        <v>185</v>
      </c>
      <c r="B186">
        <v>103</v>
      </c>
      <c r="C186" t="s">
        <v>130</v>
      </c>
      <c r="D186" t="s">
        <v>152</v>
      </c>
      <c r="E186">
        <v>185</v>
      </c>
    </row>
    <row r="187" spans="1:5" x14ac:dyDescent="0.2">
      <c r="A187">
        <v>186</v>
      </c>
      <c r="B187">
        <v>104</v>
      </c>
      <c r="C187" t="s">
        <v>7</v>
      </c>
      <c r="D187" t="s">
        <v>508</v>
      </c>
      <c r="E187">
        <v>186</v>
      </c>
    </row>
    <row r="188" spans="1:5" x14ac:dyDescent="0.2">
      <c r="A188">
        <v>187</v>
      </c>
      <c r="B188">
        <v>105</v>
      </c>
      <c r="C188" t="s">
        <v>68</v>
      </c>
      <c r="D188" t="s">
        <v>514</v>
      </c>
      <c r="E188">
        <v>187</v>
      </c>
    </row>
    <row r="189" spans="1:5" x14ac:dyDescent="0.2">
      <c r="A189">
        <v>188</v>
      </c>
      <c r="B189">
        <v>106</v>
      </c>
      <c r="C189" t="s">
        <v>55</v>
      </c>
      <c r="D189" t="s">
        <v>517</v>
      </c>
      <c r="E189">
        <v>188</v>
      </c>
    </row>
    <row r="190" spans="1:5" x14ac:dyDescent="0.2">
      <c r="A190">
        <v>189</v>
      </c>
      <c r="B190">
        <v>107</v>
      </c>
      <c r="C190" t="s">
        <v>12</v>
      </c>
      <c r="D190" t="s">
        <v>489</v>
      </c>
      <c r="E190">
        <v>189</v>
      </c>
    </row>
    <row r="191" spans="1:5" x14ac:dyDescent="0.2">
      <c r="A191">
        <v>190</v>
      </c>
      <c r="B191">
        <v>108</v>
      </c>
      <c r="C191" t="s">
        <v>130</v>
      </c>
      <c r="D191" t="s">
        <v>525</v>
      </c>
      <c r="E191">
        <v>190</v>
      </c>
    </row>
    <row r="192" spans="1:5" x14ac:dyDescent="0.2">
      <c r="A192">
        <v>191</v>
      </c>
      <c r="B192">
        <v>109</v>
      </c>
      <c r="C192" t="s">
        <v>12</v>
      </c>
      <c r="D192" t="s">
        <v>531</v>
      </c>
      <c r="E192">
        <v>191</v>
      </c>
    </row>
    <row r="193" spans="1:5" x14ac:dyDescent="0.2">
      <c r="A193">
        <v>192</v>
      </c>
      <c r="B193">
        <v>109</v>
      </c>
      <c r="C193" t="s">
        <v>12</v>
      </c>
      <c r="D193" t="s">
        <v>533</v>
      </c>
      <c r="E193">
        <v>192</v>
      </c>
    </row>
    <row r="194" spans="1:5" x14ac:dyDescent="0.2">
      <c r="A194">
        <v>193</v>
      </c>
      <c r="B194">
        <v>110</v>
      </c>
      <c r="C194" t="s">
        <v>7</v>
      </c>
      <c r="D194" t="s">
        <v>537</v>
      </c>
      <c r="E194">
        <v>193</v>
      </c>
    </row>
    <row r="195" spans="1:5" x14ac:dyDescent="0.2">
      <c r="A195">
        <v>194</v>
      </c>
      <c r="B195">
        <v>111</v>
      </c>
      <c r="C195" t="s">
        <v>7</v>
      </c>
      <c r="D195" t="s">
        <v>541</v>
      </c>
      <c r="E195">
        <v>194</v>
      </c>
    </row>
    <row r="196" spans="1:5" x14ac:dyDescent="0.2">
      <c r="A196">
        <v>195</v>
      </c>
      <c r="B196">
        <v>112</v>
      </c>
      <c r="C196" t="s">
        <v>7</v>
      </c>
      <c r="D196" t="s">
        <v>545</v>
      </c>
      <c r="E196">
        <v>195</v>
      </c>
    </row>
    <row r="197" spans="1:5" x14ac:dyDescent="0.2">
      <c r="A197">
        <v>196</v>
      </c>
      <c r="B197">
        <v>113</v>
      </c>
      <c r="C197" t="s">
        <v>12</v>
      </c>
      <c r="D197" t="s">
        <v>549</v>
      </c>
      <c r="E197">
        <v>196</v>
      </c>
    </row>
    <row r="198" spans="1:5" x14ac:dyDescent="0.2">
      <c r="A198">
        <v>197</v>
      </c>
      <c r="B198">
        <v>114</v>
      </c>
      <c r="C198" t="s">
        <v>44</v>
      </c>
      <c r="D198" t="s">
        <v>552</v>
      </c>
      <c r="E198">
        <v>197</v>
      </c>
    </row>
    <row r="199" spans="1:5" x14ac:dyDescent="0.2">
      <c r="A199">
        <v>198</v>
      </c>
      <c r="B199">
        <v>115</v>
      </c>
      <c r="C199" t="s">
        <v>7</v>
      </c>
      <c r="D199" t="s">
        <v>556</v>
      </c>
      <c r="E199">
        <v>198</v>
      </c>
    </row>
    <row r="200" spans="1:5" x14ac:dyDescent="0.2">
      <c r="A200">
        <v>199</v>
      </c>
      <c r="B200">
        <v>116</v>
      </c>
      <c r="C200" t="s">
        <v>7</v>
      </c>
      <c r="D200" t="s">
        <v>560</v>
      </c>
      <c r="E200">
        <v>199</v>
      </c>
    </row>
    <row r="201" spans="1:5" x14ac:dyDescent="0.2">
      <c r="A201">
        <v>200</v>
      </c>
      <c r="B201">
        <v>117</v>
      </c>
      <c r="C201" t="s">
        <v>23</v>
      </c>
      <c r="D201" t="s">
        <v>563</v>
      </c>
      <c r="E201">
        <v>200</v>
      </c>
    </row>
    <row r="202" spans="1:5" x14ac:dyDescent="0.2">
      <c r="A202">
        <v>201</v>
      </c>
      <c r="B202">
        <v>118</v>
      </c>
      <c r="C202" t="s">
        <v>158</v>
      </c>
      <c r="D202" t="s">
        <v>380</v>
      </c>
      <c r="E202">
        <v>201</v>
      </c>
    </row>
    <row r="203" spans="1:5" x14ac:dyDescent="0.2">
      <c r="A203">
        <v>202</v>
      </c>
      <c r="B203">
        <v>118</v>
      </c>
      <c r="C203" t="s">
        <v>158</v>
      </c>
      <c r="D203" t="s">
        <v>380</v>
      </c>
      <c r="E203">
        <v>202</v>
      </c>
    </row>
    <row r="204" spans="1:5" x14ac:dyDescent="0.2">
      <c r="A204">
        <v>203</v>
      </c>
      <c r="B204">
        <v>119</v>
      </c>
      <c r="C204" t="s">
        <v>12</v>
      </c>
      <c r="D204" t="s">
        <v>569</v>
      </c>
      <c r="E204">
        <v>203</v>
      </c>
    </row>
    <row r="205" spans="1:5" x14ac:dyDescent="0.2">
      <c r="A205">
        <v>204</v>
      </c>
      <c r="B205">
        <v>66</v>
      </c>
      <c r="C205" t="s">
        <v>7</v>
      </c>
      <c r="D205" t="s">
        <v>572</v>
      </c>
      <c r="E205">
        <v>204</v>
      </c>
    </row>
    <row r="206" spans="1:5" x14ac:dyDescent="0.2">
      <c r="A206">
        <v>205</v>
      </c>
      <c r="B206">
        <v>120</v>
      </c>
      <c r="C206" t="s">
        <v>7</v>
      </c>
      <c r="D206" t="s">
        <v>575</v>
      </c>
      <c r="E206">
        <v>205</v>
      </c>
    </row>
    <row r="207" spans="1:5" x14ac:dyDescent="0.2">
      <c r="A207">
        <v>206</v>
      </c>
      <c r="B207">
        <v>24</v>
      </c>
      <c r="C207" t="s">
        <v>7</v>
      </c>
      <c r="D207" t="s">
        <v>578</v>
      </c>
      <c r="E207">
        <v>206</v>
      </c>
    </row>
    <row r="208" spans="1:5" x14ac:dyDescent="0.2">
      <c r="A208">
        <v>207</v>
      </c>
      <c r="B208">
        <v>121</v>
      </c>
      <c r="C208" t="s">
        <v>7</v>
      </c>
      <c r="D208" t="s">
        <v>582</v>
      </c>
      <c r="E208">
        <v>207</v>
      </c>
    </row>
    <row r="209" spans="1:5" x14ac:dyDescent="0.2">
      <c r="A209">
        <v>208</v>
      </c>
      <c r="B209">
        <v>122</v>
      </c>
      <c r="C209" t="s">
        <v>7</v>
      </c>
      <c r="D209" t="s">
        <v>586</v>
      </c>
      <c r="E209">
        <v>208</v>
      </c>
    </row>
    <row r="210" spans="1:5" x14ac:dyDescent="0.2">
      <c r="A210">
        <v>209</v>
      </c>
      <c r="B210">
        <v>123</v>
      </c>
      <c r="C210" t="s">
        <v>7</v>
      </c>
      <c r="D210" t="s">
        <v>996</v>
      </c>
      <c r="E210">
        <v>209</v>
      </c>
    </row>
    <row r="211" spans="1:5" x14ac:dyDescent="0.2">
      <c r="A211">
        <v>210</v>
      </c>
      <c r="B211">
        <v>124</v>
      </c>
      <c r="C211" t="s">
        <v>593</v>
      </c>
      <c r="D211" t="s">
        <v>594</v>
      </c>
      <c r="E211">
        <v>210</v>
      </c>
    </row>
    <row r="212" spans="1:5" x14ac:dyDescent="0.2">
      <c r="A212">
        <v>211</v>
      </c>
      <c r="B212">
        <v>109</v>
      </c>
      <c r="C212" t="s">
        <v>12</v>
      </c>
      <c r="D212" t="s">
        <v>531</v>
      </c>
      <c r="E212">
        <v>211</v>
      </c>
    </row>
    <row r="213" spans="1:5" x14ac:dyDescent="0.2">
      <c r="A213">
        <v>212</v>
      </c>
      <c r="B213">
        <v>109</v>
      </c>
      <c r="C213" t="s">
        <v>12</v>
      </c>
      <c r="D213" t="s">
        <v>533</v>
      </c>
      <c r="E213">
        <v>212</v>
      </c>
    </row>
    <row r="214" spans="1:5" x14ac:dyDescent="0.2">
      <c r="A214">
        <v>213</v>
      </c>
      <c r="B214">
        <v>110</v>
      </c>
      <c r="C214" t="s">
        <v>7</v>
      </c>
      <c r="D214" t="s">
        <v>537</v>
      </c>
      <c r="E214">
        <v>213</v>
      </c>
    </row>
    <row r="215" spans="1:5" x14ac:dyDescent="0.2">
      <c r="A215">
        <v>214</v>
      </c>
      <c r="B215">
        <v>111</v>
      </c>
      <c r="C215" t="s">
        <v>7</v>
      </c>
      <c r="D215" t="s">
        <v>541</v>
      </c>
      <c r="E215">
        <v>214</v>
      </c>
    </row>
    <row r="216" spans="1:5" x14ac:dyDescent="0.2">
      <c r="A216">
        <v>215</v>
      </c>
      <c r="B216">
        <v>112</v>
      </c>
      <c r="C216" t="s">
        <v>7</v>
      </c>
      <c r="D216" t="s">
        <v>545</v>
      </c>
      <c r="E216">
        <v>215</v>
      </c>
    </row>
    <row r="217" spans="1:5" x14ac:dyDescent="0.2">
      <c r="A217">
        <v>216</v>
      </c>
      <c r="B217">
        <v>113</v>
      </c>
      <c r="C217" t="s">
        <v>12</v>
      </c>
      <c r="D217" t="s">
        <v>549</v>
      </c>
      <c r="E217">
        <v>216</v>
      </c>
    </row>
    <row r="218" spans="1:5" x14ac:dyDescent="0.2">
      <c r="A218">
        <v>217</v>
      </c>
      <c r="B218">
        <v>114</v>
      </c>
      <c r="C218" t="s">
        <v>44</v>
      </c>
      <c r="D218" t="s">
        <v>552</v>
      </c>
      <c r="E218">
        <v>217</v>
      </c>
    </row>
    <row r="219" spans="1:5" x14ac:dyDescent="0.2">
      <c r="A219">
        <v>218</v>
      </c>
      <c r="B219">
        <v>115</v>
      </c>
      <c r="C219" t="s">
        <v>7</v>
      </c>
      <c r="D219" t="s">
        <v>556</v>
      </c>
      <c r="E219">
        <v>218</v>
      </c>
    </row>
    <row r="220" spans="1:5" x14ac:dyDescent="0.2">
      <c r="A220">
        <v>219</v>
      </c>
      <c r="B220">
        <v>116</v>
      </c>
      <c r="C220" t="s">
        <v>7</v>
      </c>
      <c r="D220" t="s">
        <v>560</v>
      </c>
      <c r="E220">
        <v>219</v>
      </c>
    </row>
    <row r="221" spans="1:5" x14ac:dyDescent="0.2">
      <c r="A221">
        <v>220</v>
      </c>
      <c r="B221">
        <v>117</v>
      </c>
      <c r="C221" t="s">
        <v>23</v>
      </c>
      <c r="D221" t="s">
        <v>563</v>
      </c>
      <c r="E221">
        <v>220</v>
      </c>
    </row>
    <row r="222" spans="1:5" x14ac:dyDescent="0.2">
      <c r="A222">
        <v>221</v>
      </c>
      <c r="B222">
        <v>125</v>
      </c>
      <c r="C222" t="s">
        <v>7</v>
      </c>
      <c r="D222" t="s">
        <v>598</v>
      </c>
      <c r="E222">
        <v>221</v>
      </c>
    </row>
    <row r="223" spans="1:5" x14ac:dyDescent="0.2">
      <c r="A223">
        <v>222</v>
      </c>
      <c r="B223">
        <v>30</v>
      </c>
      <c r="C223" t="s">
        <v>44</v>
      </c>
      <c r="D223" t="s">
        <v>601</v>
      </c>
      <c r="E223">
        <v>222</v>
      </c>
    </row>
    <row r="224" spans="1:5" x14ac:dyDescent="0.2">
      <c r="A224">
        <v>223</v>
      </c>
      <c r="B224">
        <v>126</v>
      </c>
      <c r="C224" t="s">
        <v>7</v>
      </c>
      <c r="D224" t="s">
        <v>605</v>
      </c>
      <c r="E224">
        <v>223</v>
      </c>
    </row>
    <row r="225" spans="1:5" x14ac:dyDescent="0.2">
      <c r="A225">
        <v>224</v>
      </c>
      <c r="B225">
        <v>127</v>
      </c>
      <c r="C225" t="s">
        <v>7</v>
      </c>
      <c r="D225" t="s">
        <v>608</v>
      </c>
      <c r="E225">
        <v>224</v>
      </c>
    </row>
    <row r="226" spans="1:5" x14ac:dyDescent="0.2">
      <c r="A226">
        <v>225</v>
      </c>
      <c r="B226">
        <v>127</v>
      </c>
      <c r="C226" t="s">
        <v>7</v>
      </c>
      <c r="D226" t="s">
        <v>611</v>
      </c>
      <c r="E226">
        <v>225</v>
      </c>
    </row>
    <row r="227" spans="1:5" x14ac:dyDescent="0.2">
      <c r="A227">
        <v>226</v>
      </c>
      <c r="B227">
        <v>128</v>
      </c>
      <c r="C227" t="s">
        <v>7</v>
      </c>
      <c r="D227" t="s">
        <v>98</v>
      </c>
      <c r="E227">
        <v>226</v>
      </c>
    </row>
    <row r="228" spans="1:5" x14ac:dyDescent="0.2">
      <c r="A228">
        <v>227</v>
      </c>
      <c r="B228">
        <v>66</v>
      </c>
      <c r="C228" t="s">
        <v>7</v>
      </c>
      <c r="D228" t="s">
        <v>616</v>
      </c>
      <c r="E228">
        <v>227</v>
      </c>
    </row>
    <row r="229" spans="1:5" x14ac:dyDescent="0.2">
      <c r="A229">
        <v>228</v>
      </c>
      <c r="B229">
        <v>129</v>
      </c>
      <c r="C229" t="s">
        <v>64</v>
      </c>
      <c r="D229" t="s">
        <v>619</v>
      </c>
      <c r="E229">
        <v>228</v>
      </c>
    </row>
    <row r="230" spans="1:5" x14ac:dyDescent="0.2">
      <c r="A230">
        <v>229</v>
      </c>
      <c r="B230">
        <v>69</v>
      </c>
      <c r="C230" t="s">
        <v>332</v>
      </c>
      <c r="D230" t="s">
        <v>622</v>
      </c>
      <c r="E230">
        <v>229</v>
      </c>
    </row>
    <row r="231" spans="1:5" x14ac:dyDescent="0.2">
      <c r="A231">
        <v>230</v>
      </c>
      <c r="B231">
        <v>130</v>
      </c>
      <c r="C231" t="s">
        <v>7</v>
      </c>
      <c r="D231" t="s">
        <v>626</v>
      </c>
      <c r="E231">
        <v>230</v>
      </c>
    </row>
    <row r="232" spans="1:5" x14ac:dyDescent="0.2">
      <c r="A232">
        <v>231</v>
      </c>
      <c r="B232">
        <v>131</v>
      </c>
      <c r="C232" t="s">
        <v>64</v>
      </c>
      <c r="D232" t="s">
        <v>630</v>
      </c>
      <c r="E232">
        <v>231</v>
      </c>
    </row>
    <row r="233" spans="1:5" x14ac:dyDescent="0.2">
      <c r="A233">
        <v>232</v>
      </c>
      <c r="B233">
        <v>132</v>
      </c>
      <c r="C233" t="s">
        <v>158</v>
      </c>
      <c r="D233" t="s">
        <v>634</v>
      </c>
      <c r="E233">
        <v>232</v>
      </c>
    </row>
    <row r="234" spans="1:5" x14ac:dyDescent="0.2">
      <c r="A234">
        <v>233</v>
      </c>
      <c r="B234">
        <v>133</v>
      </c>
      <c r="C234" t="s">
        <v>64</v>
      </c>
      <c r="D234" t="s">
        <v>638</v>
      </c>
      <c r="E234">
        <v>233</v>
      </c>
    </row>
    <row r="235" spans="1:5" x14ac:dyDescent="0.2">
      <c r="A235">
        <v>234</v>
      </c>
      <c r="B235">
        <v>134</v>
      </c>
      <c r="C235" t="s">
        <v>7</v>
      </c>
      <c r="D235" t="s">
        <v>642</v>
      </c>
      <c r="E235">
        <v>234</v>
      </c>
    </row>
    <row r="236" spans="1:5" x14ac:dyDescent="0.2">
      <c r="A236">
        <v>235</v>
      </c>
      <c r="B236">
        <v>38</v>
      </c>
      <c r="C236" t="s">
        <v>7</v>
      </c>
      <c r="D236" t="s">
        <v>645</v>
      </c>
      <c r="E236">
        <v>235</v>
      </c>
    </row>
    <row r="237" spans="1:5" x14ac:dyDescent="0.2">
      <c r="A237">
        <v>236</v>
      </c>
      <c r="B237">
        <v>101</v>
      </c>
      <c r="C237" t="s">
        <v>7</v>
      </c>
      <c r="D237" t="s">
        <v>647</v>
      </c>
      <c r="E237">
        <v>236</v>
      </c>
    </row>
    <row r="238" spans="1:5" x14ac:dyDescent="0.2">
      <c r="A238">
        <v>237</v>
      </c>
      <c r="B238">
        <v>135</v>
      </c>
      <c r="C238" t="s">
        <v>55</v>
      </c>
      <c r="D238" t="s">
        <v>651</v>
      </c>
      <c r="E238">
        <v>237</v>
      </c>
    </row>
    <row r="239" spans="1:5" x14ac:dyDescent="0.2">
      <c r="A239">
        <v>238</v>
      </c>
      <c r="B239">
        <v>135</v>
      </c>
      <c r="C239" t="s">
        <v>55</v>
      </c>
      <c r="D239" t="s">
        <v>654</v>
      </c>
      <c r="E239">
        <v>238</v>
      </c>
    </row>
    <row r="240" spans="1:5" x14ac:dyDescent="0.2">
      <c r="A240">
        <v>239</v>
      </c>
      <c r="B240">
        <v>136</v>
      </c>
      <c r="C240" t="s">
        <v>7</v>
      </c>
      <c r="D240" t="s">
        <v>656</v>
      </c>
      <c r="E240">
        <v>239</v>
      </c>
    </row>
    <row r="241" spans="1:5" x14ac:dyDescent="0.2">
      <c r="A241">
        <v>240</v>
      </c>
      <c r="B241">
        <v>137</v>
      </c>
      <c r="C241" t="s">
        <v>7</v>
      </c>
      <c r="D241" t="s">
        <v>660</v>
      </c>
      <c r="E241">
        <v>240</v>
      </c>
    </row>
    <row r="242" spans="1:5" x14ac:dyDescent="0.2">
      <c r="A242">
        <v>241</v>
      </c>
      <c r="B242">
        <v>138</v>
      </c>
      <c r="C242" t="s">
        <v>7</v>
      </c>
      <c r="D242" t="s">
        <v>663</v>
      </c>
      <c r="E242">
        <v>241</v>
      </c>
    </row>
    <row r="243" spans="1:5" x14ac:dyDescent="0.2">
      <c r="A243">
        <v>242</v>
      </c>
      <c r="B243">
        <v>139</v>
      </c>
      <c r="C243" t="s">
        <v>667</v>
      </c>
      <c r="D243" t="s">
        <v>668</v>
      </c>
      <c r="E243">
        <v>242</v>
      </c>
    </row>
    <row r="244" spans="1:5" x14ac:dyDescent="0.2">
      <c r="A244">
        <v>243</v>
      </c>
      <c r="B244">
        <v>76</v>
      </c>
      <c r="C244" t="s">
        <v>376</v>
      </c>
      <c r="D244" t="s">
        <v>670</v>
      </c>
      <c r="E244">
        <v>243</v>
      </c>
    </row>
    <row r="245" spans="1:5" x14ac:dyDescent="0.2">
      <c r="A245">
        <v>244</v>
      </c>
      <c r="B245">
        <v>140</v>
      </c>
      <c r="C245" t="s">
        <v>7</v>
      </c>
      <c r="D245" t="s">
        <v>416</v>
      </c>
      <c r="E245">
        <v>244</v>
      </c>
    </row>
    <row r="246" spans="1:5" x14ac:dyDescent="0.2">
      <c r="A246">
        <v>245</v>
      </c>
      <c r="B246">
        <v>141</v>
      </c>
      <c r="C246" t="s">
        <v>12</v>
      </c>
      <c r="D246" t="s">
        <v>676</v>
      </c>
      <c r="E246">
        <v>245</v>
      </c>
    </row>
    <row r="247" spans="1:5" x14ac:dyDescent="0.2">
      <c r="A247">
        <v>246</v>
      </c>
      <c r="B247">
        <v>142</v>
      </c>
      <c r="C247" t="s">
        <v>7</v>
      </c>
      <c r="D247" t="s">
        <v>680</v>
      </c>
      <c r="E247">
        <v>246</v>
      </c>
    </row>
    <row r="248" spans="1:5" x14ac:dyDescent="0.2">
      <c r="A248">
        <v>247</v>
      </c>
      <c r="B248">
        <v>143</v>
      </c>
      <c r="C248" t="s">
        <v>73</v>
      </c>
      <c r="D248" t="s">
        <v>98</v>
      </c>
      <c r="E248">
        <v>247</v>
      </c>
    </row>
    <row r="249" spans="1:5" x14ac:dyDescent="0.2">
      <c r="A249">
        <v>248</v>
      </c>
      <c r="B249">
        <v>144</v>
      </c>
      <c r="C249" t="s">
        <v>158</v>
      </c>
      <c r="D249" t="s">
        <v>687</v>
      </c>
      <c r="E249">
        <v>248</v>
      </c>
    </row>
    <row r="250" spans="1:5" x14ac:dyDescent="0.2">
      <c r="A250">
        <v>249</v>
      </c>
      <c r="B250">
        <v>80</v>
      </c>
      <c r="C250" t="s">
        <v>55</v>
      </c>
      <c r="D250" t="s">
        <v>690</v>
      </c>
      <c r="E250">
        <v>249</v>
      </c>
    </row>
    <row r="251" spans="1:5" x14ac:dyDescent="0.2">
      <c r="A251">
        <v>250</v>
      </c>
      <c r="B251">
        <v>145</v>
      </c>
      <c r="C251" t="s">
        <v>7</v>
      </c>
      <c r="D251" t="s">
        <v>693</v>
      </c>
      <c r="E251">
        <v>250</v>
      </c>
    </row>
    <row r="252" spans="1:5" x14ac:dyDescent="0.2">
      <c r="A252">
        <v>251</v>
      </c>
      <c r="B252">
        <v>146</v>
      </c>
      <c r="C252" t="s">
        <v>44</v>
      </c>
      <c r="D252" t="s">
        <v>98</v>
      </c>
      <c r="E252">
        <v>251</v>
      </c>
    </row>
    <row r="253" spans="1:5" x14ac:dyDescent="0.2">
      <c r="A253">
        <v>252</v>
      </c>
      <c r="B253">
        <v>90</v>
      </c>
      <c r="C253" t="s">
        <v>7</v>
      </c>
      <c r="D253" t="s">
        <v>699</v>
      </c>
      <c r="E253">
        <v>252</v>
      </c>
    </row>
    <row r="254" spans="1:5" x14ac:dyDescent="0.2">
      <c r="A254">
        <v>253</v>
      </c>
      <c r="B254">
        <v>72</v>
      </c>
      <c r="C254" t="s">
        <v>64</v>
      </c>
      <c r="D254" t="s">
        <v>702</v>
      </c>
      <c r="E254">
        <v>253</v>
      </c>
    </row>
    <row r="255" spans="1:5" x14ac:dyDescent="0.2">
      <c r="A255">
        <v>254</v>
      </c>
      <c r="B255">
        <v>147</v>
      </c>
      <c r="C255" t="s">
        <v>44</v>
      </c>
      <c r="D255" t="s">
        <v>706</v>
      </c>
      <c r="E255">
        <v>254</v>
      </c>
    </row>
    <row r="256" spans="1:5" x14ac:dyDescent="0.2">
      <c r="A256">
        <v>255</v>
      </c>
      <c r="B256">
        <v>148</v>
      </c>
      <c r="C256" t="s">
        <v>709</v>
      </c>
      <c r="D256" t="s">
        <v>710</v>
      </c>
      <c r="E256">
        <v>255</v>
      </c>
    </row>
    <row r="257" spans="1:5" x14ac:dyDescent="0.2">
      <c r="A257">
        <v>256</v>
      </c>
      <c r="B257">
        <v>149</v>
      </c>
      <c r="C257" t="s">
        <v>7</v>
      </c>
      <c r="D257" t="s">
        <v>714</v>
      </c>
      <c r="E257">
        <v>256</v>
      </c>
    </row>
    <row r="258" spans="1:5" x14ac:dyDescent="0.2">
      <c r="A258">
        <v>257</v>
      </c>
      <c r="B258">
        <v>150</v>
      </c>
      <c r="C258" t="s">
        <v>7</v>
      </c>
      <c r="D258" t="s">
        <v>718</v>
      </c>
      <c r="E258">
        <v>257</v>
      </c>
    </row>
    <row r="259" spans="1:5" x14ac:dyDescent="0.2">
      <c r="A259">
        <v>258</v>
      </c>
      <c r="B259">
        <v>151</v>
      </c>
      <c r="C259" t="s">
        <v>12</v>
      </c>
      <c r="D259" t="s">
        <v>722</v>
      </c>
      <c r="E259">
        <v>258</v>
      </c>
    </row>
    <row r="260" spans="1:5" x14ac:dyDescent="0.2">
      <c r="A260">
        <v>259</v>
      </c>
      <c r="B260">
        <v>51</v>
      </c>
      <c r="C260" t="s">
        <v>7</v>
      </c>
      <c r="D260" t="s">
        <v>182</v>
      </c>
      <c r="E260">
        <v>259</v>
      </c>
    </row>
    <row r="261" spans="1:5" x14ac:dyDescent="0.2">
      <c r="A261">
        <v>260</v>
      </c>
      <c r="B261">
        <v>145</v>
      </c>
      <c r="C261" t="s">
        <v>7</v>
      </c>
      <c r="D261" t="s">
        <v>622</v>
      </c>
      <c r="E261">
        <v>260</v>
      </c>
    </row>
    <row r="262" spans="1:5" x14ac:dyDescent="0.2">
      <c r="A262">
        <v>261</v>
      </c>
      <c r="B262">
        <v>152</v>
      </c>
      <c r="C262" t="s">
        <v>7</v>
      </c>
      <c r="D262" t="s">
        <v>144</v>
      </c>
      <c r="E262">
        <v>261</v>
      </c>
    </row>
    <row r="263" spans="1:5" x14ac:dyDescent="0.2">
      <c r="A263">
        <v>262</v>
      </c>
      <c r="B263">
        <v>153</v>
      </c>
      <c r="C263" t="s">
        <v>64</v>
      </c>
      <c r="D263" t="s">
        <v>733</v>
      </c>
      <c r="E263">
        <v>262</v>
      </c>
    </row>
    <row r="264" spans="1:5" x14ac:dyDescent="0.2">
      <c r="A264">
        <v>263</v>
      </c>
      <c r="B264">
        <v>154</v>
      </c>
      <c r="C264" t="s">
        <v>158</v>
      </c>
      <c r="D264" t="s">
        <v>737</v>
      </c>
      <c r="E264">
        <v>263</v>
      </c>
    </row>
    <row r="265" spans="1:5" x14ac:dyDescent="0.2">
      <c r="A265">
        <v>264</v>
      </c>
      <c r="B265">
        <v>155</v>
      </c>
      <c r="C265" t="s">
        <v>741</v>
      </c>
      <c r="D265" t="s">
        <v>742</v>
      </c>
      <c r="E265">
        <v>264</v>
      </c>
    </row>
    <row r="266" spans="1:5" x14ac:dyDescent="0.2">
      <c r="A266">
        <v>265</v>
      </c>
      <c r="B266">
        <v>156</v>
      </c>
      <c r="C266" t="s">
        <v>7</v>
      </c>
      <c r="D266" t="s">
        <v>380</v>
      </c>
      <c r="E266">
        <v>265</v>
      </c>
    </row>
    <row r="267" spans="1:5" x14ac:dyDescent="0.2">
      <c r="A267">
        <v>266</v>
      </c>
      <c r="B267">
        <v>157</v>
      </c>
      <c r="C267" t="s">
        <v>227</v>
      </c>
      <c r="D267" t="s">
        <v>749</v>
      </c>
      <c r="E267">
        <v>266</v>
      </c>
    </row>
    <row r="268" spans="1:5" x14ac:dyDescent="0.2">
      <c r="A268">
        <v>267</v>
      </c>
      <c r="B268">
        <v>12</v>
      </c>
      <c r="C268" t="s">
        <v>7</v>
      </c>
      <c r="D268" t="s">
        <v>751</v>
      </c>
      <c r="E268">
        <v>267</v>
      </c>
    </row>
    <row r="269" spans="1:5" x14ac:dyDescent="0.2">
      <c r="A269">
        <v>268</v>
      </c>
      <c r="B269">
        <v>158</v>
      </c>
      <c r="C269" t="s">
        <v>7</v>
      </c>
      <c r="D269" t="s">
        <v>755</v>
      </c>
      <c r="E269">
        <v>268</v>
      </c>
    </row>
    <row r="270" spans="1:5" x14ac:dyDescent="0.2">
      <c r="A270">
        <v>269</v>
      </c>
      <c r="B270">
        <v>112</v>
      </c>
      <c r="C270" t="s">
        <v>7</v>
      </c>
      <c r="D270" t="s">
        <v>758</v>
      </c>
      <c r="E270">
        <v>269</v>
      </c>
    </row>
    <row r="271" spans="1:5" x14ac:dyDescent="0.2">
      <c r="A271">
        <v>270</v>
      </c>
      <c r="B271">
        <v>159</v>
      </c>
      <c r="C271" t="s">
        <v>7</v>
      </c>
      <c r="D271" t="s">
        <v>761</v>
      </c>
      <c r="E271">
        <v>270</v>
      </c>
    </row>
    <row r="272" spans="1:5" x14ac:dyDescent="0.2">
      <c r="A272">
        <v>271</v>
      </c>
      <c r="B272">
        <v>160</v>
      </c>
      <c r="C272" t="s">
        <v>7</v>
      </c>
      <c r="D272" t="s">
        <v>765</v>
      </c>
      <c r="E272">
        <v>271</v>
      </c>
    </row>
    <row r="273" spans="1:5" x14ac:dyDescent="0.2">
      <c r="A273">
        <v>272</v>
      </c>
      <c r="B273">
        <v>34</v>
      </c>
      <c r="C273" t="s">
        <v>7</v>
      </c>
      <c r="D273" t="s">
        <v>767</v>
      </c>
      <c r="E273">
        <v>272</v>
      </c>
    </row>
    <row r="274" spans="1:5" x14ac:dyDescent="0.2">
      <c r="A274">
        <v>273</v>
      </c>
      <c r="B274">
        <v>161</v>
      </c>
      <c r="C274" t="s">
        <v>7</v>
      </c>
      <c r="D274" t="s">
        <v>770</v>
      </c>
      <c r="E274">
        <v>273</v>
      </c>
    </row>
    <row r="275" spans="1:5" x14ac:dyDescent="0.2">
      <c r="A275">
        <v>274</v>
      </c>
      <c r="B275">
        <v>44</v>
      </c>
      <c r="C275" t="s">
        <v>64</v>
      </c>
      <c r="D275" t="s">
        <v>773</v>
      </c>
      <c r="E275">
        <v>274</v>
      </c>
    </row>
    <row r="276" spans="1:5" x14ac:dyDescent="0.2">
      <c r="A276">
        <v>275</v>
      </c>
      <c r="B276">
        <v>162</v>
      </c>
      <c r="C276" t="s">
        <v>7</v>
      </c>
      <c r="D276" t="s">
        <v>777</v>
      </c>
      <c r="E276">
        <v>275</v>
      </c>
    </row>
    <row r="277" spans="1:5" x14ac:dyDescent="0.2">
      <c r="A277">
        <v>276</v>
      </c>
      <c r="B277">
        <v>121</v>
      </c>
      <c r="C277" t="s">
        <v>7</v>
      </c>
      <c r="D277" t="s">
        <v>780</v>
      </c>
      <c r="E277">
        <v>276</v>
      </c>
    </row>
    <row r="278" spans="1:5" x14ac:dyDescent="0.2">
      <c r="A278">
        <v>277</v>
      </c>
      <c r="B278">
        <v>163</v>
      </c>
      <c r="C278" t="s">
        <v>23</v>
      </c>
      <c r="D278" t="s">
        <v>353</v>
      </c>
      <c r="E278">
        <v>277</v>
      </c>
    </row>
    <row r="279" spans="1:5" x14ac:dyDescent="0.2">
      <c r="A279">
        <v>278</v>
      </c>
      <c r="B279">
        <v>164</v>
      </c>
      <c r="C279" t="s">
        <v>64</v>
      </c>
      <c r="D279" t="s">
        <v>787</v>
      </c>
      <c r="E279">
        <v>278</v>
      </c>
    </row>
    <row r="280" spans="1:5" x14ac:dyDescent="0.2">
      <c r="A280">
        <v>279</v>
      </c>
      <c r="B280">
        <v>165</v>
      </c>
      <c r="C280" t="s">
        <v>7</v>
      </c>
      <c r="D280" t="s">
        <v>790</v>
      </c>
      <c r="E280">
        <v>279</v>
      </c>
    </row>
    <row r="281" spans="1:5" x14ac:dyDescent="0.2">
      <c r="A281">
        <v>280</v>
      </c>
      <c r="B281">
        <v>166</v>
      </c>
      <c r="C281" t="s">
        <v>7</v>
      </c>
      <c r="D281" t="s">
        <v>794</v>
      </c>
      <c r="E281">
        <v>280</v>
      </c>
    </row>
    <row r="282" spans="1:5" x14ac:dyDescent="0.2">
      <c r="A282">
        <v>281</v>
      </c>
      <c r="B282">
        <v>11</v>
      </c>
      <c r="C282" t="s">
        <v>7</v>
      </c>
      <c r="D282" t="s">
        <v>51</v>
      </c>
      <c r="E282">
        <v>281</v>
      </c>
    </row>
    <row r="283" spans="1:5" x14ac:dyDescent="0.2">
      <c r="A283">
        <v>282</v>
      </c>
      <c r="B283">
        <v>167</v>
      </c>
      <c r="C283" t="s">
        <v>12</v>
      </c>
      <c r="D283" t="s">
        <v>800</v>
      </c>
      <c r="E283">
        <v>282</v>
      </c>
    </row>
    <row r="284" spans="1:5" x14ac:dyDescent="0.2">
      <c r="A284">
        <v>283</v>
      </c>
      <c r="B284">
        <v>168</v>
      </c>
      <c r="C284" t="s">
        <v>7</v>
      </c>
      <c r="D284" t="s">
        <v>341</v>
      </c>
      <c r="E284">
        <v>283</v>
      </c>
    </row>
    <row r="285" spans="1:5" x14ac:dyDescent="0.2">
      <c r="A285">
        <v>284</v>
      </c>
      <c r="B285">
        <v>168</v>
      </c>
      <c r="C285" t="s">
        <v>7</v>
      </c>
      <c r="D285" t="s">
        <v>387</v>
      </c>
      <c r="E285">
        <v>284</v>
      </c>
    </row>
    <row r="286" spans="1:5" x14ac:dyDescent="0.2">
      <c r="A286">
        <v>285</v>
      </c>
      <c r="B286">
        <v>168</v>
      </c>
      <c r="C286" t="s">
        <v>7</v>
      </c>
      <c r="D286" t="s">
        <v>807</v>
      </c>
      <c r="E286">
        <v>285</v>
      </c>
    </row>
    <row r="287" spans="1:5" x14ac:dyDescent="0.2">
      <c r="A287">
        <v>286</v>
      </c>
      <c r="B287">
        <v>169</v>
      </c>
      <c r="C287" t="s">
        <v>7</v>
      </c>
      <c r="D287" t="s">
        <v>810</v>
      </c>
      <c r="E287">
        <v>286</v>
      </c>
    </row>
    <row r="288" spans="1:5" x14ac:dyDescent="0.2">
      <c r="A288">
        <v>287</v>
      </c>
      <c r="B288">
        <v>170</v>
      </c>
      <c r="C288" t="s">
        <v>7</v>
      </c>
      <c r="D288" t="s">
        <v>261</v>
      </c>
      <c r="E288">
        <v>287</v>
      </c>
    </row>
    <row r="289" spans="1:5" x14ac:dyDescent="0.2">
      <c r="A289">
        <v>288</v>
      </c>
      <c r="B289">
        <v>171</v>
      </c>
      <c r="C289" t="s">
        <v>7</v>
      </c>
      <c r="D289" t="s">
        <v>817</v>
      </c>
      <c r="E289">
        <v>288</v>
      </c>
    </row>
    <row r="290" spans="1:5" x14ac:dyDescent="0.2">
      <c r="A290">
        <v>289</v>
      </c>
      <c r="B290">
        <v>93</v>
      </c>
      <c r="C290" t="s">
        <v>158</v>
      </c>
      <c r="D290" t="s">
        <v>820</v>
      </c>
      <c r="E290">
        <v>289</v>
      </c>
    </row>
    <row r="291" spans="1:5" x14ac:dyDescent="0.2">
      <c r="A291">
        <v>290</v>
      </c>
      <c r="B291">
        <v>116</v>
      </c>
      <c r="C291" t="s">
        <v>7</v>
      </c>
      <c r="D291" t="s">
        <v>821</v>
      </c>
      <c r="E291">
        <v>290</v>
      </c>
    </row>
    <row r="292" spans="1:5" x14ac:dyDescent="0.2">
      <c r="A292">
        <v>291</v>
      </c>
      <c r="B292">
        <v>138</v>
      </c>
      <c r="C292" t="s">
        <v>7</v>
      </c>
      <c r="D292" t="s">
        <v>824</v>
      </c>
      <c r="E292">
        <v>291</v>
      </c>
    </row>
    <row r="293" spans="1:5" x14ac:dyDescent="0.2">
      <c r="A293">
        <v>292</v>
      </c>
      <c r="B293">
        <v>6</v>
      </c>
      <c r="C293" t="s">
        <v>7</v>
      </c>
      <c r="D293" t="s">
        <v>116</v>
      </c>
      <c r="E293">
        <v>292</v>
      </c>
    </row>
    <row r="294" spans="1:5" x14ac:dyDescent="0.2">
      <c r="A294">
        <v>293</v>
      </c>
      <c r="B294">
        <v>172</v>
      </c>
      <c r="C294" t="s">
        <v>44</v>
      </c>
      <c r="D294" t="s">
        <v>261</v>
      </c>
      <c r="E294">
        <v>293</v>
      </c>
    </row>
    <row r="295" spans="1:5" x14ac:dyDescent="0.2">
      <c r="A295">
        <v>294</v>
      </c>
      <c r="B295">
        <v>173</v>
      </c>
      <c r="C295" t="s">
        <v>44</v>
      </c>
      <c r="D295" t="s">
        <v>832</v>
      </c>
      <c r="E295">
        <v>294</v>
      </c>
    </row>
    <row r="296" spans="1:5" x14ac:dyDescent="0.2">
      <c r="A296">
        <v>295</v>
      </c>
      <c r="B296">
        <v>25</v>
      </c>
      <c r="C296" t="s">
        <v>7</v>
      </c>
      <c r="D296" t="s">
        <v>835</v>
      </c>
      <c r="E296">
        <v>295</v>
      </c>
    </row>
    <row r="297" spans="1:5" x14ac:dyDescent="0.2">
      <c r="A297">
        <v>296</v>
      </c>
      <c r="B297">
        <v>174</v>
      </c>
      <c r="C297" t="s">
        <v>7</v>
      </c>
      <c r="D297" t="s">
        <v>838</v>
      </c>
      <c r="E297">
        <v>296</v>
      </c>
    </row>
    <row r="298" spans="1:5" x14ac:dyDescent="0.2">
      <c r="A298">
        <v>297</v>
      </c>
      <c r="B298">
        <v>175</v>
      </c>
      <c r="C298" t="s">
        <v>7</v>
      </c>
      <c r="D298" t="s">
        <v>842</v>
      </c>
      <c r="E298">
        <v>297</v>
      </c>
    </row>
    <row r="299" spans="1:5" x14ac:dyDescent="0.2">
      <c r="A299">
        <v>298</v>
      </c>
      <c r="B299">
        <v>176</v>
      </c>
      <c r="C299" t="s">
        <v>846</v>
      </c>
      <c r="D299" t="s">
        <v>847</v>
      </c>
      <c r="E299">
        <v>298</v>
      </c>
    </row>
    <row r="300" spans="1:5" x14ac:dyDescent="0.2">
      <c r="A300">
        <v>299</v>
      </c>
      <c r="B300">
        <v>176</v>
      </c>
      <c r="C300" t="s">
        <v>846</v>
      </c>
      <c r="D300" t="s">
        <v>152</v>
      </c>
      <c r="E300">
        <v>299</v>
      </c>
    </row>
    <row r="301" spans="1:5" x14ac:dyDescent="0.2">
      <c r="A301">
        <v>300</v>
      </c>
      <c r="B301">
        <v>176</v>
      </c>
      <c r="C301" t="s">
        <v>851</v>
      </c>
      <c r="D301" t="s">
        <v>152</v>
      </c>
      <c r="E301">
        <v>300</v>
      </c>
    </row>
    <row r="302" spans="1:5" x14ac:dyDescent="0.2">
      <c r="A302">
        <v>301</v>
      </c>
      <c r="B302">
        <v>177</v>
      </c>
      <c r="C302" t="s">
        <v>7</v>
      </c>
      <c r="D302" t="s">
        <v>855</v>
      </c>
      <c r="E302">
        <v>301</v>
      </c>
    </row>
    <row r="303" spans="1:5" x14ac:dyDescent="0.2">
      <c r="A303">
        <v>302</v>
      </c>
      <c r="B303">
        <v>71</v>
      </c>
      <c r="C303" t="s">
        <v>7</v>
      </c>
      <c r="D303" t="s">
        <v>857</v>
      </c>
      <c r="E303">
        <v>302</v>
      </c>
    </row>
    <row r="304" spans="1:5" x14ac:dyDescent="0.2">
      <c r="A304">
        <v>303</v>
      </c>
      <c r="B304">
        <v>37</v>
      </c>
      <c r="C304" t="s">
        <v>7</v>
      </c>
      <c r="D304" t="s">
        <v>860</v>
      </c>
      <c r="E304">
        <v>303</v>
      </c>
    </row>
    <row r="305" spans="1:5" x14ac:dyDescent="0.2">
      <c r="A305">
        <v>304</v>
      </c>
      <c r="B305">
        <v>178</v>
      </c>
      <c r="C305" t="s">
        <v>64</v>
      </c>
      <c r="D305" t="s">
        <v>864</v>
      </c>
      <c r="E305">
        <v>304</v>
      </c>
    </row>
    <row r="306" spans="1:5" x14ac:dyDescent="0.2">
      <c r="A306">
        <v>305</v>
      </c>
      <c r="B306">
        <v>178</v>
      </c>
      <c r="C306" t="s">
        <v>64</v>
      </c>
      <c r="D306" t="s">
        <v>867</v>
      </c>
      <c r="E306">
        <v>305</v>
      </c>
    </row>
    <row r="307" spans="1:5" x14ac:dyDescent="0.2">
      <c r="A307">
        <v>306</v>
      </c>
      <c r="B307">
        <v>179</v>
      </c>
      <c r="C307" t="s">
        <v>7</v>
      </c>
      <c r="D307" t="s">
        <v>98</v>
      </c>
      <c r="E307">
        <v>306</v>
      </c>
    </row>
    <row r="308" spans="1:5" x14ac:dyDescent="0.2">
      <c r="A308">
        <v>307</v>
      </c>
      <c r="B308">
        <v>180</v>
      </c>
      <c r="C308" t="s">
        <v>44</v>
      </c>
      <c r="D308" t="s">
        <v>873</v>
      </c>
      <c r="E308">
        <v>307</v>
      </c>
    </row>
    <row r="309" spans="1:5" x14ac:dyDescent="0.2">
      <c r="A309">
        <v>308</v>
      </c>
      <c r="B309">
        <v>164</v>
      </c>
      <c r="C309" t="s">
        <v>64</v>
      </c>
      <c r="D309" t="s">
        <v>787</v>
      </c>
      <c r="E309">
        <v>308</v>
      </c>
    </row>
    <row r="310" spans="1:5" x14ac:dyDescent="0.2">
      <c r="A310">
        <v>309</v>
      </c>
      <c r="B310">
        <v>49</v>
      </c>
      <c r="C310" t="s">
        <v>7</v>
      </c>
      <c r="D310" t="s">
        <v>877</v>
      </c>
      <c r="E310">
        <v>309</v>
      </c>
    </row>
    <row r="311" spans="1:5" x14ac:dyDescent="0.2">
      <c r="A311">
        <v>310</v>
      </c>
      <c r="B311">
        <v>123</v>
      </c>
      <c r="C311" t="s">
        <v>7</v>
      </c>
      <c r="D311" t="s">
        <v>879</v>
      </c>
      <c r="E311">
        <v>310</v>
      </c>
    </row>
    <row r="312" spans="1:5" x14ac:dyDescent="0.2">
      <c r="A312">
        <v>311</v>
      </c>
      <c r="B312">
        <v>181</v>
      </c>
      <c r="C312" t="s">
        <v>7</v>
      </c>
      <c r="D312" t="s">
        <v>882</v>
      </c>
      <c r="E312">
        <v>311</v>
      </c>
    </row>
    <row r="313" spans="1:5" x14ac:dyDescent="0.2">
      <c r="A313">
        <v>312</v>
      </c>
      <c r="B313">
        <v>72</v>
      </c>
      <c r="C313" t="s">
        <v>64</v>
      </c>
      <c r="D313" t="s">
        <v>702</v>
      </c>
      <c r="E313">
        <v>312</v>
      </c>
    </row>
    <row r="314" spans="1:5" x14ac:dyDescent="0.2">
      <c r="A314">
        <v>313</v>
      </c>
      <c r="B314">
        <v>72</v>
      </c>
      <c r="C314" t="s">
        <v>64</v>
      </c>
      <c r="D314" t="s">
        <v>887</v>
      </c>
      <c r="E314">
        <v>313</v>
      </c>
    </row>
    <row r="315" spans="1:5" x14ac:dyDescent="0.2">
      <c r="A315">
        <v>314</v>
      </c>
      <c r="B315">
        <v>132</v>
      </c>
      <c r="C315" t="s">
        <v>158</v>
      </c>
      <c r="D315" t="s">
        <v>890</v>
      </c>
      <c r="E315">
        <v>314</v>
      </c>
    </row>
    <row r="316" spans="1:5" x14ac:dyDescent="0.2">
      <c r="A316">
        <v>315</v>
      </c>
      <c r="B316">
        <v>182</v>
      </c>
      <c r="C316" t="s">
        <v>64</v>
      </c>
      <c r="D316" t="s">
        <v>893</v>
      </c>
      <c r="E316">
        <v>315</v>
      </c>
    </row>
    <row r="317" spans="1:5" x14ac:dyDescent="0.2">
      <c r="A317">
        <v>316</v>
      </c>
      <c r="B317">
        <v>18</v>
      </c>
      <c r="C317" t="s">
        <v>64</v>
      </c>
      <c r="D317" t="s">
        <v>896</v>
      </c>
      <c r="E317">
        <v>316</v>
      </c>
    </row>
    <row r="318" spans="1:5" x14ac:dyDescent="0.2">
      <c r="A318">
        <v>317</v>
      </c>
      <c r="B318">
        <v>183</v>
      </c>
      <c r="C318" t="s">
        <v>7</v>
      </c>
      <c r="D318" t="s">
        <v>899</v>
      </c>
      <c r="E318">
        <v>317</v>
      </c>
    </row>
    <row r="319" spans="1:5" x14ac:dyDescent="0.2">
      <c r="A319">
        <v>318</v>
      </c>
      <c r="B319">
        <v>184</v>
      </c>
      <c r="C319" t="s">
        <v>7</v>
      </c>
      <c r="D319" t="s">
        <v>903</v>
      </c>
      <c r="E319">
        <v>318</v>
      </c>
    </row>
    <row r="320" spans="1:5" x14ac:dyDescent="0.2">
      <c r="A320">
        <v>319</v>
      </c>
      <c r="B320">
        <v>185</v>
      </c>
      <c r="C320" t="s">
        <v>64</v>
      </c>
      <c r="D320" t="s">
        <v>907</v>
      </c>
      <c r="E320">
        <v>319</v>
      </c>
    </row>
    <row r="321" spans="1:5" x14ac:dyDescent="0.2">
      <c r="A321">
        <v>320</v>
      </c>
      <c r="B321">
        <v>186</v>
      </c>
      <c r="C321" t="s">
        <v>44</v>
      </c>
      <c r="D321" t="s">
        <v>911</v>
      </c>
      <c r="E321">
        <v>320</v>
      </c>
    </row>
    <row r="322" spans="1:5" x14ac:dyDescent="0.2">
      <c r="A322">
        <v>321</v>
      </c>
      <c r="B322">
        <v>89</v>
      </c>
      <c r="C322" t="s">
        <v>7</v>
      </c>
      <c r="D322" t="s">
        <v>914</v>
      </c>
      <c r="E322">
        <v>321</v>
      </c>
    </row>
    <row r="323" spans="1:5" x14ac:dyDescent="0.2">
      <c r="A323">
        <v>322</v>
      </c>
      <c r="B323">
        <v>187</v>
      </c>
      <c r="C323" t="s">
        <v>917</v>
      </c>
      <c r="D323" t="s">
        <v>918</v>
      </c>
      <c r="E323">
        <v>322</v>
      </c>
    </row>
    <row r="324" spans="1:5" x14ac:dyDescent="0.2">
      <c r="A324">
        <v>323</v>
      </c>
      <c r="B324">
        <v>103</v>
      </c>
      <c r="C324" t="s">
        <v>44</v>
      </c>
      <c r="D324" t="s">
        <v>921</v>
      </c>
      <c r="E324">
        <v>323</v>
      </c>
    </row>
    <row r="325" spans="1:5" x14ac:dyDescent="0.2">
      <c r="A325">
        <v>324</v>
      </c>
      <c r="B325">
        <v>140</v>
      </c>
      <c r="C325" t="s">
        <v>7</v>
      </c>
      <c r="D325" t="s">
        <v>416</v>
      </c>
      <c r="E325">
        <v>324</v>
      </c>
    </row>
    <row r="326" spans="1:5" x14ac:dyDescent="0.2">
      <c r="A326">
        <v>325</v>
      </c>
      <c r="B326">
        <v>167</v>
      </c>
      <c r="C326" t="s">
        <v>102</v>
      </c>
      <c r="D326" t="s">
        <v>800</v>
      </c>
      <c r="E326">
        <v>325</v>
      </c>
    </row>
    <row r="327" spans="1:5" x14ac:dyDescent="0.2">
      <c r="A327">
        <v>326</v>
      </c>
      <c r="B327">
        <v>188</v>
      </c>
      <c r="C327" t="s">
        <v>73</v>
      </c>
      <c r="D327" t="s">
        <v>927</v>
      </c>
      <c r="E327">
        <v>326</v>
      </c>
    </row>
    <row r="328" spans="1:5" x14ac:dyDescent="0.2">
      <c r="A328">
        <v>327</v>
      </c>
      <c r="B328">
        <v>142</v>
      </c>
      <c r="C328" t="s">
        <v>7</v>
      </c>
      <c r="D328" t="s">
        <v>930</v>
      </c>
      <c r="E328">
        <v>327</v>
      </c>
    </row>
    <row r="329" spans="1:5" x14ac:dyDescent="0.2">
      <c r="A329">
        <v>328</v>
      </c>
      <c r="B329">
        <v>47</v>
      </c>
      <c r="C329" t="s">
        <v>7</v>
      </c>
      <c r="D329" t="s">
        <v>933</v>
      </c>
      <c r="E329">
        <v>328</v>
      </c>
    </row>
    <row r="330" spans="1:5" x14ac:dyDescent="0.2">
      <c r="A330">
        <v>329</v>
      </c>
      <c r="B330">
        <v>48</v>
      </c>
      <c r="C330" t="s">
        <v>73</v>
      </c>
      <c r="D330" t="s">
        <v>935</v>
      </c>
      <c r="E330">
        <v>329</v>
      </c>
    </row>
    <row r="331" spans="1:5" x14ac:dyDescent="0.2">
      <c r="A331">
        <v>330</v>
      </c>
      <c r="B331">
        <v>8</v>
      </c>
      <c r="C331" t="s">
        <v>7</v>
      </c>
      <c r="D331" t="s">
        <v>131</v>
      </c>
      <c r="E331">
        <v>330</v>
      </c>
    </row>
    <row r="332" spans="1:5" x14ac:dyDescent="0.2">
      <c r="A332">
        <v>331</v>
      </c>
      <c r="B332">
        <v>72</v>
      </c>
      <c r="C332" t="s">
        <v>64</v>
      </c>
      <c r="D332" t="s">
        <v>940</v>
      </c>
      <c r="E332">
        <v>331</v>
      </c>
    </row>
    <row r="333" spans="1:5" x14ac:dyDescent="0.2">
      <c r="A333">
        <v>332</v>
      </c>
      <c r="B333">
        <v>72</v>
      </c>
      <c r="C333" t="s">
        <v>64</v>
      </c>
      <c r="D333" t="s">
        <v>943</v>
      </c>
      <c r="E333">
        <v>332</v>
      </c>
    </row>
    <row r="334" spans="1:5" x14ac:dyDescent="0.2">
      <c r="A334">
        <v>333</v>
      </c>
      <c r="B334">
        <v>189</v>
      </c>
      <c r="C334" t="s">
        <v>44</v>
      </c>
      <c r="D334" t="s">
        <v>203</v>
      </c>
      <c r="E334">
        <v>333</v>
      </c>
    </row>
    <row r="335" spans="1:5" x14ac:dyDescent="0.2">
      <c r="A335">
        <v>334</v>
      </c>
      <c r="B335">
        <v>190</v>
      </c>
      <c r="C335" t="s">
        <v>7</v>
      </c>
      <c r="D335" t="s">
        <v>144</v>
      </c>
      <c r="E335">
        <v>334</v>
      </c>
    </row>
    <row r="336" spans="1:5" x14ac:dyDescent="0.2">
      <c r="A336">
        <v>335</v>
      </c>
      <c r="B336">
        <v>190</v>
      </c>
      <c r="C336" t="s">
        <v>7</v>
      </c>
      <c r="D336" t="s">
        <v>116</v>
      </c>
      <c r="E336">
        <v>335</v>
      </c>
    </row>
    <row r="337" spans="1:5" x14ac:dyDescent="0.2">
      <c r="A337">
        <v>336</v>
      </c>
      <c r="B337">
        <v>191</v>
      </c>
      <c r="C337" t="s">
        <v>7</v>
      </c>
      <c r="D337" t="s">
        <v>341</v>
      </c>
      <c r="E337">
        <v>336</v>
      </c>
    </row>
    <row r="338" spans="1:5" x14ac:dyDescent="0.2">
      <c r="A338">
        <v>337</v>
      </c>
      <c r="B338">
        <v>192</v>
      </c>
      <c r="C338" t="s">
        <v>44</v>
      </c>
      <c r="D338" t="s">
        <v>954</v>
      </c>
      <c r="E338">
        <v>337</v>
      </c>
    </row>
    <row r="339" spans="1:5" x14ac:dyDescent="0.2">
      <c r="A339">
        <v>338</v>
      </c>
      <c r="B339">
        <v>192</v>
      </c>
      <c r="C339" t="s">
        <v>44</v>
      </c>
      <c r="D339" t="s">
        <v>956</v>
      </c>
      <c r="E339">
        <v>338</v>
      </c>
    </row>
    <row r="340" spans="1:5" x14ac:dyDescent="0.2">
      <c r="A340">
        <v>339</v>
      </c>
      <c r="B340">
        <v>192</v>
      </c>
      <c r="C340" t="s">
        <v>44</v>
      </c>
      <c r="D340" t="s">
        <v>958</v>
      </c>
      <c r="E340">
        <v>339</v>
      </c>
    </row>
    <row r="341" spans="1:5" x14ac:dyDescent="0.2">
      <c r="A341">
        <v>340</v>
      </c>
      <c r="B341">
        <v>192</v>
      </c>
      <c r="C341" t="s">
        <v>44</v>
      </c>
      <c r="D341" t="s">
        <v>960</v>
      </c>
      <c r="E341">
        <v>340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BE337-BFAB-4E04-A3D0-E1F5BB43AC76}">
  <dimension ref="A1:F341"/>
  <sheetViews>
    <sheetView workbookViewId="0">
      <selection activeCell="F1" sqref="F1"/>
    </sheetView>
  </sheetViews>
  <sheetFormatPr defaultRowHeight="14.25" x14ac:dyDescent="0.2"/>
  <cols>
    <col min="1" max="1" width="8.75" customWidth="1"/>
    <col min="2" max="2" width="13.875" customWidth="1"/>
    <col min="3" max="3" width="37.625" customWidth="1"/>
    <col min="4" max="4" width="50.875" customWidth="1"/>
    <col min="5" max="5" width="11.875" customWidth="1"/>
    <col min="6" max="6" width="30.625" customWidth="1"/>
  </cols>
  <sheetData>
    <row r="1" spans="1:6" x14ac:dyDescent="0.2">
      <c r="A1" t="s">
        <v>964</v>
      </c>
      <c r="B1" t="s">
        <v>962</v>
      </c>
      <c r="C1" t="s">
        <v>2</v>
      </c>
      <c r="D1" t="s">
        <v>3</v>
      </c>
      <c r="E1" t="s">
        <v>963</v>
      </c>
      <c r="F1" t="s">
        <v>979</v>
      </c>
    </row>
    <row r="2" spans="1:6" x14ac:dyDescent="0.2">
      <c r="A2">
        <v>1</v>
      </c>
      <c r="B2">
        <v>1</v>
      </c>
      <c r="C2" s="1" t="s">
        <v>7</v>
      </c>
      <c r="D2" s="1" t="s">
        <v>983</v>
      </c>
      <c r="E2">
        <v>1</v>
      </c>
      <c r="F2" s="1" t="s">
        <v>972</v>
      </c>
    </row>
    <row r="3" spans="1:6" x14ac:dyDescent="0.2">
      <c r="A3">
        <v>2</v>
      </c>
      <c r="B3">
        <v>1</v>
      </c>
      <c r="C3" s="1" t="s">
        <v>7</v>
      </c>
      <c r="D3" s="1" t="s">
        <v>984</v>
      </c>
      <c r="E3">
        <v>2</v>
      </c>
      <c r="F3" s="1" t="s">
        <v>972</v>
      </c>
    </row>
    <row r="4" spans="1:6" x14ac:dyDescent="0.2">
      <c r="A4">
        <v>3</v>
      </c>
      <c r="B4">
        <v>2</v>
      </c>
      <c r="C4" s="1" t="s">
        <v>12</v>
      </c>
      <c r="D4" s="1" t="s">
        <v>985</v>
      </c>
      <c r="E4">
        <v>3</v>
      </c>
      <c r="F4" s="1" t="s">
        <v>973</v>
      </c>
    </row>
    <row r="5" spans="1:6" x14ac:dyDescent="0.2">
      <c r="A5">
        <v>4</v>
      </c>
      <c r="B5">
        <v>2</v>
      </c>
      <c r="C5" s="1" t="s">
        <v>12</v>
      </c>
      <c r="D5" s="1" t="s">
        <v>185</v>
      </c>
      <c r="E5">
        <v>4</v>
      </c>
      <c r="F5" s="1" t="s">
        <v>998</v>
      </c>
    </row>
    <row r="6" spans="1:6" x14ac:dyDescent="0.2">
      <c r="A6">
        <v>5</v>
      </c>
      <c r="B6">
        <v>3</v>
      </c>
      <c r="C6" s="1" t="s">
        <v>12</v>
      </c>
      <c r="D6" s="1" t="s">
        <v>986</v>
      </c>
      <c r="E6">
        <v>5</v>
      </c>
      <c r="F6" s="1" t="s">
        <v>972</v>
      </c>
    </row>
    <row r="7" spans="1:6" x14ac:dyDescent="0.2">
      <c r="A7">
        <v>6</v>
      </c>
      <c r="B7">
        <v>4</v>
      </c>
      <c r="C7" s="1" t="s">
        <v>19</v>
      </c>
      <c r="D7" s="1" t="s">
        <v>987</v>
      </c>
      <c r="E7">
        <v>6</v>
      </c>
      <c r="F7" s="1" t="s">
        <v>974</v>
      </c>
    </row>
    <row r="8" spans="1:6" x14ac:dyDescent="0.2">
      <c r="A8">
        <v>7</v>
      </c>
      <c r="B8">
        <v>5</v>
      </c>
      <c r="C8" s="1" t="s">
        <v>23</v>
      </c>
      <c r="D8" s="1" t="s">
        <v>988</v>
      </c>
      <c r="E8">
        <v>7</v>
      </c>
      <c r="F8" s="1" t="s">
        <v>974</v>
      </c>
    </row>
    <row r="9" spans="1:6" x14ac:dyDescent="0.2">
      <c r="A9">
        <v>8</v>
      </c>
      <c r="B9">
        <v>5</v>
      </c>
      <c r="C9" s="1" t="s">
        <v>23</v>
      </c>
      <c r="D9" s="1" t="s">
        <v>989</v>
      </c>
      <c r="E9">
        <v>8</v>
      </c>
      <c r="F9" s="1" t="s">
        <v>998</v>
      </c>
    </row>
    <row r="10" spans="1:6" x14ac:dyDescent="0.2">
      <c r="A10">
        <v>9</v>
      </c>
      <c r="B10">
        <v>6</v>
      </c>
      <c r="C10" s="1" t="s">
        <v>7</v>
      </c>
      <c r="D10" s="1" t="s">
        <v>990</v>
      </c>
      <c r="E10">
        <v>9</v>
      </c>
      <c r="F10" s="1" t="s">
        <v>973</v>
      </c>
    </row>
    <row r="11" spans="1:6" x14ac:dyDescent="0.2">
      <c r="A11">
        <v>10</v>
      </c>
      <c r="B11">
        <v>7</v>
      </c>
      <c r="C11" s="1" t="s">
        <v>7</v>
      </c>
      <c r="D11" s="1" t="s">
        <v>991</v>
      </c>
      <c r="E11">
        <v>10</v>
      </c>
      <c r="F11" s="1" t="s">
        <v>973</v>
      </c>
    </row>
    <row r="12" spans="1:6" x14ac:dyDescent="0.2">
      <c r="A12">
        <v>11</v>
      </c>
      <c r="B12">
        <v>8</v>
      </c>
      <c r="C12" s="1" t="s">
        <v>7</v>
      </c>
      <c r="D12" s="1" t="s">
        <v>992</v>
      </c>
      <c r="E12">
        <v>11</v>
      </c>
      <c r="F12" s="1" t="s">
        <v>973</v>
      </c>
    </row>
    <row r="13" spans="1:6" x14ac:dyDescent="0.2">
      <c r="A13">
        <v>12</v>
      </c>
      <c r="B13">
        <v>9</v>
      </c>
      <c r="C13" s="1" t="s">
        <v>37</v>
      </c>
      <c r="D13" s="1" t="s">
        <v>993</v>
      </c>
      <c r="E13">
        <v>12</v>
      </c>
      <c r="F13" s="1" t="s">
        <v>973</v>
      </c>
    </row>
    <row r="14" spans="1:6" x14ac:dyDescent="0.2">
      <c r="A14">
        <v>13</v>
      </c>
      <c r="B14">
        <v>9</v>
      </c>
      <c r="C14" s="1" t="s">
        <v>40</v>
      </c>
      <c r="D14" s="1" t="s">
        <v>994</v>
      </c>
      <c r="E14">
        <v>13</v>
      </c>
      <c r="F14" s="1" t="s">
        <v>973</v>
      </c>
    </row>
    <row r="15" spans="1:6" x14ac:dyDescent="0.2">
      <c r="A15">
        <v>14</v>
      </c>
      <c r="B15">
        <v>10</v>
      </c>
      <c r="C15" s="1" t="s">
        <v>44</v>
      </c>
      <c r="D15" s="1" t="s">
        <v>45</v>
      </c>
      <c r="E15">
        <v>14</v>
      </c>
      <c r="F15" s="1" t="s">
        <v>973</v>
      </c>
    </row>
    <row r="16" spans="1:6" x14ac:dyDescent="0.2">
      <c r="A16">
        <v>15</v>
      </c>
      <c r="B16">
        <v>10</v>
      </c>
      <c r="C16" s="1" t="s">
        <v>44</v>
      </c>
      <c r="D16" s="1" t="s">
        <v>48</v>
      </c>
      <c r="E16">
        <v>15</v>
      </c>
      <c r="F16" s="1" t="s">
        <v>973</v>
      </c>
    </row>
    <row r="17" spans="1:6" x14ac:dyDescent="0.2">
      <c r="A17">
        <v>16</v>
      </c>
      <c r="B17">
        <v>11</v>
      </c>
      <c r="C17" s="1" t="s">
        <v>7</v>
      </c>
      <c r="D17" s="1" t="s">
        <v>51</v>
      </c>
      <c r="E17">
        <v>16</v>
      </c>
      <c r="F17" s="1" t="s">
        <v>998</v>
      </c>
    </row>
    <row r="18" spans="1:6" x14ac:dyDescent="0.2">
      <c r="A18">
        <v>17</v>
      </c>
      <c r="B18">
        <v>12</v>
      </c>
      <c r="C18" s="1" t="s">
        <v>55</v>
      </c>
      <c r="D18" s="1" t="s">
        <v>56</v>
      </c>
      <c r="E18">
        <v>17</v>
      </c>
      <c r="F18" s="1" t="s">
        <v>975</v>
      </c>
    </row>
    <row r="19" spans="1:6" x14ac:dyDescent="0.2">
      <c r="A19">
        <v>18</v>
      </c>
      <c r="B19">
        <v>12</v>
      </c>
      <c r="C19" s="1" t="s">
        <v>55</v>
      </c>
      <c r="D19" s="1" t="s">
        <v>87</v>
      </c>
      <c r="E19">
        <v>18</v>
      </c>
      <c r="F19" s="1" t="s">
        <v>998</v>
      </c>
    </row>
    <row r="20" spans="1:6" x14ac:dyDescent="0.2">
      <c r="A20">
        <v>19</v>
      </c>
      <c r="B20">
        <v>13</v>
      </c>
      <c r="C20" s="1" t="s">
        <v>7</v>
      </c>
      <c r="D20" s="1" t="s">
        <v>60</v>
      </c>
      <c r="E20">
        <v>19</v>
      </c>
      <c r="F20" s="1" t="s">
        <v>975</v>
      </c>
    </row>
    <row r="21" spans="1:6" x14ac:dyDescent="0.2">
      <c r="A21">
        <v>20</v>
      </c>
      <c r="B21">
        <v>14</v>
      </c>
      <c r="C21" s="1" t="s">
        <v>64</v>
      </c>
      <c r="D21" s="1" t="s">
        <v>995</v>
      </c>
      <c r="E21">
        <v>20</v>
      </c>
      <c r="F21" s="1" t="s">
        <v>998</v>
      </c>
    </row>
    <row r="22" spans="1:6" x14ac:dyDescent="0.2">
      <c r="A22">
        <v>21</v>
      </c>
      <c r="B22">
        <v>15</v>
      </c>
      <c r="C22" s="1" t="s">
        <v>68</v>
      </c>
      <c r="D22" s="1" t="s">
        <v>69</v>
      </c>
      <c r="E22">
        <v>21</v>
      </c>
      <c r="F22" s="1" t="s">
        <v>974</v>
      </c>
    </row>
    <row r="23" spans="1:6" x14ac:dyDescent="0.2">
      <c r="A23">
        <v>22</v>
      </c>
      <c r="B23">
        <v>15</v>
      </c>
      <c r="C23" s="1" t="s">
        <v>73</v>
      </c>
      <c r="D23" s="1" t="s">
        <v>93</v>
      </c>
      <c r="E23">
        <v>22</v>
      </c>
      <c r="F23" s="1" t="s">
        <v>974</v>
      </c>
    </row>
    <row r="24" spans="1:6" x14ac:dyDescent="0.2">
      <c r="A24">
        <v>23</v>
      </c>
      <c r="B24">
        <v>15</v>
      </c>
      <c r="C24" s="1" t="s">
        <v>55</v>
      </c>
      <c r="D24" s="1" t="s">
        <v>69</v>
      </c>
      <c r="E24">
        <v>23</v>
      </c>
      <c r="F24" s="1" t="s">
        <v>974</v>
      </c>
    </row>
    <row r="25" spans="1:6" x14ac:dyDescent="0.2">
      <c r="A25">
        <v>24</v>
      </c>
      <c r="B25">
        <v>15</v>
      </c>
      <c r="C25" s="1" t="s">
        <v>64</v>
      </c>
      <c r="D25" s="1" t="s">
        <v>69</v>
      </c>
      <c r="E25">
        <v>24</v>
      </c>
      <c r="F25" s="1" t="s">
        <v>974</v>
      </c>
    </row>
    <row r="26" spans="1:6" x14ac:dyDescent="0.2">
      <c r="A26">
        <v>25</v>
      </c>
      <c r="B26">
        <v>15</v>
      </c>
      <c r="C26" s="1" t="s">
        <v>73</v>
      </c>
      <c r="D26" s="1" t="s">
        <v>98</v>
      </c>
      <c r="E26">
        <v>25</v>
      </c>
      <c r="F26" s="1" t="s">
        <v>975</v>
      </c>
    </row>
    <row r="27" spans="1:6" x14ac:dyDescent="0.2">
      <c r="A27">
        <v>26</v>
      </c>
      <c r="B27">
        <v>15</v>
      </c>
      <c r="C27" s="1" t="s">
        <v>7</v>
      </c>
      <c r="D27" s="1" t="s">
        <v>196</v>
      </c>
      <c r="E27">
        <v>26</v>
      </c>
      <c r="F27" s="1" t="s">
        <v>975</v>
      </c>
    </row>
    <row r="28" spans="1:6" x14ac:dyDescent="0.2">
      <c r="A28">
        <v>27</v>
      </c>
      <c r="B28">
        <v>15</v>
      </c>
      <c r="C28" s="1" t="s">
        <v>7</v>
      </c>
      <c r="D28" s="1" t="s">
        <v>261</v>
      </c>
      <c r="E28">
        <v>27</v>
      </c>
      <c r="F28" s="1" t="s">
        <v>975</v>
      </c>
    </row>
    <row r="29" spans="1:6" x14ac:dyDescent="0.2">
      <c r="A29">
        <v>28</v>
      </c>
      <c r="B29">
        <v>15</v>
      </c>
      <c r="C29" s="1" t="s">
        <v>64</v>
      </c>
      <c r="D29" s="1" t="s">
        <v>261</v>
      </c>
      <c r="E29">
        <v>28</v>
      </c>
      <c r="F29" s="1" t="s">
        <v>975</v>
      </c>
    </row>
    <row r="30" spans="1:6" x14ac:dyDescent="0.2">
      <c r="A30">
        <v>29</v>
      </c>
      <c r="B30">
        <v>15</v>
      </c>
      <c r="C30" s="1" t="s">
        <v>264</v>
      </c>
      <c r="D30" s="1" t="s">
        <v>261</v>
      </c>
      <c r="E30">
        <v>29</v>
      </c>
      <c r="F30" s="1" t="s">
        <v>975</v>
      </c>
    </row>
    <row r="31" spans="1:6" x14ac:dyDescent="0.2">
      <c r="A31">
        <v>30</v>
      </c>
      <c r="B31">
        <v>15</v>
      </c>
      <c r="C31" s="1" t="s">
        <v>55</v>
      </c>
      <c r="D31" s="1" t="s">
        <v>356</v>
      </c>
      <c r="E31">
        <v>30</v>
      </c>
      <c r="F31" s="1" t="s">
        <v>975</v>
      </c>
    </row>
    <row r="32" spans="1:6" x14ac:dyDescent="0.2">
      <c r="A32">
        <v>31</v>
      </c>
      <c r="B32">
        <v>16</v>
      </c>
      <c r="C32" s="1" t="s">
        <v>73</v>
      </c>
      <c r="D32" s="1" t="s">
        <v>74</v>
      </c>
      <c r="E32">
        <v>31</v>
      </c>
      <c r="F32" s="1" t="s">
        <v>975</v>
      </c>
    </row>
    <row r="33" spans="1:6" x14ac:dyDescent="0.2">
      <c r="A33">
        <v>32</v>
      </c>
      <c r="B33">
        <v>17</v>
      </c>
      <c r="C33" s="1" t="s">
        <v>7</v>
      </c>
      <c r="D33" s="1" t="s">
        <v>78</v>
      </c>
      <c r="E33">
        <v>32</v>
      </c>
      <c r="F33" s="1" t="s">
        <v>975</v>
      </c>
    </row>
    <row r="34" spans="1:6" x14ac:dyDescent="0.2">
      <c r="A34">
        <v>33</v>
      </c>
      <c r="B34">
        <v>17</v>
      </c>
      <c r="C34" s="1" t="s">
        <v>64</v>
      </c>
      <c r="D34" s="1" t="s">
        <v>405</v>
      </c>
      <c r="E34">
        <v>33</v>
      </c>
      <c r="F34" s="1" t="s">
        <v>974</v>
      </c>
    </row>
    <row r="35" spans="1:6" x14ac:dyDescent="0.2">
      <c r="A35">
        <v>34</v>
      </c>
      <c r="B35">
        <v>18</v>
      </c>
      <c r="C35" s="1" t="s">
        <v>64</v>
      </c>
      <c r="D35" s="1" t="s">
        <v>82</v>
      </c>
      <c r="E35">
        <v>34</v>
      </c>
      <c r="F35" s="1" t="s">
        <v>975</v>
      </c>
    </row>
    <row r="36" spans="1:6" x14ac:dyDescent="0.2">
      <c r="A36">
        <v>35</v>
      </c>
      <c r="B36">
        <v>18</v>
      </c>
      <c r="C36" s="1" t="s">
        <v>64</v>
      </c>
      <c r="D36" s="1" t="s">
        <v>114</v>
      </c>
      <c r="E36">
        <v>35</v>
      </c>
      <c r="F36" s="1" t="s">
        <v>975</v>
      </c>
    </row>
    <row r="37" spans="1:6" x14ac:dyDescent="0.2">
      <c r="A37">
        <v>36</v>
      </c>
      <c r="B37">
        <v>19</v>
      </c>
      <c r="C37" s="1" t="s">
        <v>7</v>
      </c>
      <c r="D37" s="1" t="s">
        <v>69</v>
      </c>
      <c r="E37">
        <v>36</v>
      </c>
      <c r="F37" s="1" t="s">
        <v>974</v>
      </c>
    </row>
    <row r="38" spans="1:6" x14ac:dyDescent="0.2">
      <c r="A38">
        <v>37</v>
      </c>
      <c r="B38">
        <v>19</v>
      </c>
      <c r="C38" s="1" t="s">
        <v>7</v>
      </c>
      <c r="D38" s="1" t="s">
        <v>116</v>
      </c>
      <c r="E38">
        <v>37</v>
      </c>
      <c r="F38" s="1" t="s">
        <v>410</v>
      </c>
    </row>
    <row r="39" spans="1:6" x14ac:dyDescent="0.2">
      <c r="A39">
        <v>38</v>
      </c>
      <c r="B39">
        <v>20</v>
      </c>
      <c r="C39" s="1" t="s">
        <v>12</v>
      </c>
      <c r="D39" s="1" t="s">
        <v>90</v>
      </c>
      <c r="E39">
        <v>38</v>
      </c>
      <c r="F39" s="1" t="s">
        <v>975</v>
      </c>
    </row>
    <row r="40" spans="1:6" x14ac:dyDescent="0.2">
      <c r="A40">
        <v>39</v>
      </c>
      <c r="B40">
        <v>21</v>
      </c>
      <c r="C40" s="1" t="s">
        <v>102</v>
      </c>
      <c r="D40" s="1" t="s">
        <v>103</v>
      </c>
      <c r="E40">
        <v>39</v>
      </c>
      <c r="F40" s="1" t="s">
        <v>973</v>
      </c>
    </row>
    <row r="41" spans="1:6" x14ac:dyDescent="0.2">
      <c r="A41">
        <v>40</v>
      </c>
      <c r="B41">
        <v>22</v>
      </c>
      <c r="C41" s="1" t="s">
        <v>7</v>
      </c>
      <c r="D41" s="1" t="s">
        <v>107</v>
      </c>
      <c r="E41">
        <v>40</v>
      </c>
      <c r="F41" s="1" t="s">
        <v>975</v>
      </c>
    </row>
    <row r="42" spans="1:6" x14ac:dyDescent="0.2">
      <c r="A42">
        <v>41</v>
      </c>
      <c r="B42">
        <v>23</v>
      </c>
      <c r="C42" s="1" t="s">
        <v>64</v>
      </c>
      <c r="D42" s="1" t="s">
        <v>111</v>
      </c>
      <c r="E42">
        <v>41</v>
      </c>
      <c r="F42" s="1" t="s">
        <v>975</v>
      </c>
    </row>
    <row r="43" spans="1:6" x14ac:dyDescent="0.2">
      <c r="A43">
        <v>42</v>
      </c>
      <c r="B43">
        <v>24</v>
      </c>
      <c r="C43" s="1" t="s">
        <v>64</v>
      </c>
      <c r="D43" s="1" t="s">
        <v>119</v>
      </c>
      <c r="E43">
        <v>42</v>
      </c>
      <c r="F43" s="1" t="s">
        <v>975</v>
      </c>
    </row>
    <row r="44" spans="1:6" x14ac:dyDescent="0.2">
      <c r="A44">
        <v>43</v>
      </c>
      <c r="B44">
        <v>24</v>
      </c>
      <c r="C44" s="1" t="s">
        <v>64</v>
      </c>
      <c r="D44" s="1" t="s">
        <v>187</v>
      </c>
      <c r="E44">
        <v>43</v>
      </c>
      <c r="F44" s="1" t="s">
        <v>975</v>
      </c>
    </row>
    <row r="45" spans="1:6" x14ac:dyDescent="0.2">
      <c r="A45">
        <v>44</v>
      </c>
      <c r="B45">
        <v>25</v>
      </c>
      <c r="C45" s="1" t="s">
        <v>7</v>
      </c>
      <c r="D45" s="1" t="s">
        <v>123</v>
      </c>
      <c r="E45">
        <v>44</v>
      </c>
      <c r="F45" s="1" t="s">
        <v>975</v>
      </c>
    </row>
    <row r="46" spans="1:6" x14ac:dyDescent="0.2">
      <c r="A46">
        <v>45</v>
      </c>
      <c r="B46">
        <v>26</v>
      </c>
      <c r="C46" s="1" t="s">
        <v>7</v>
      </c>
      <c r="D46" s="1" t="s">
        <v>126</v>
      </c>
      <c r="E46">
        <v>45</v>
      </c>
      <c r="F46" s="1" t="s">
        <v>975</v>
      </c>
    </row>
    <row r="47" spans="1:6" x14ac:dyDescent="0.2">
      <c r="A47">
        <v>46</v>
      </c>
      <c r="B47">
        <v>27</v>
      </c>
      <c r="C47" s="1" t="s">
        <v>130</v>
      </c>
      <c r="D47" s="1" t="s">
        <v>131</v>
      </c>
      <c r="E47">
        <v>46</v>
      </c>
      <c r="F47" s="1" t="s">
        <v>999</v>
      </c>
    </row>
    <row r="48" spans="1:6" x14ac:dyDescent="0.2">
      <c r="A48">
        <v>47</v>
      </c>
      <c r="B48">
        <v>27</v>
      </c>
      <c r="C48" s="1" t="s">
        <v>130</v>
      </c>
      <c r="D48" s="1" t="s">
        <v>358</v>
      </c>
      <c r="E48">
        <v>47</v>
      </c>
      <c r="F48" s="1" t="s">
        <v>975</v>
      </c>
    </row>
    <row r="49" spans="1:6" x14ac:dyDescent="0.2">
      <c r="A49">
        <v>48</v>
      </c>
      <c r="B49">
        <v>27</v>
      </c>
      <c r="C49" s="1" t="s">
        <v>130</v>
      </c>
      <c r="D49" s="1" t="s">
        <v>152</v>
      </c>
      <c r="E49">
        <v>48</v>
      </c>
      <c r="F49" s="1" t="s">
        <v>975</v>
      </c>
    </row>
    <row r="50" spans="1:6" x14ac:dyDescent="0.2">
      <c r="A50">
        <v>49</v>
      </c>
      <c r="B50">
        <v>28</v>
      </c>
      <c r="C50" s="1" t="s">
        <v>7</v>
      </c>
      <c r="D50" s="1" t="s">
        <v>135</v>
      </c>
      <c r="E50">
        <v>49</v>
      </c>
      <c r="F50" s="1" t="s">
        <v>975</v>
      </c>
    </row>
    <row r="51" spans="1:6" x14ac:dyDescent="0.2">
      <c r="A51">
        <v>50</v>
      </c>
      <c r="B51">
        <v>29</v>
      </c>
      <c r="C51" s="1" t="s">
        <v>139</v>
      </c>
      <c r="D51" s="1" t="s">
        <v>140</v>
      </c>
      <c r="E51">
        <v>50</v>
      </c>
      <c r="F51" s="1" t="s">
        <v>975</v>
      </c>
    </row>
    <row r="52" spans="1:6" x14ac:dyDescent="0.2">
      <c r="A52">
        <v>51</v>
      </c>
      <c r="B52">
        <v>30</v>
      </c>
      <c r="C52" s="1" t="s">
        <v>7</v>
      </c>
      <c r="D52" s="1" t="s">
        <v>144</v>
      </c>
      <c r="E52">
        <v>51</v>
      </c>
      <c r="F52" s="1" t="s">
        <v>974</v>
      </c>
    </row>
    <row r="53" spans="1:6" x14ac:dyDescent="0.2">
      <c r="A53">
        <v>52</v>
      </c>
      <c r="B53">
        <v>30</v>
      </c>
      <c r="C53" s="1" t="s">
        <v>7</v>
      </c>
      <c r="D53" s="1" t="s">
        <v>147</v>
      </c>
      <c r="E53">
        <v>52</v>
      </c>
      <c r="F53" s="1" t="s">
        <v>974</v>
      </c>
    </row>
    <row r="54" spans="1:6" x14ac:dyDescent="0.2">
      <c r="A54">
        <v>53</v>
      </c>
      <c r="B54">
        <v>30</v>
      </c>
      <c r="C54" s="1" t="s">
        <v>7</v>
      </c>
      <c r="D54" s="1" t="s">
        <v>149</v>
      </c>
      <c r="E54">
        <v>53</v>
      </c>
      <c r="F54" s="1" t="s">
        <v>975</v>
      </c>
    </row>
    <row r="55" spans="1:6" x14ac:dyDescent="0.2">
      <c r="A55">
        <v>54</v>
      </c>
      <c r="B55">
        <v>30</v>
      </c>
      <c r="C55" s="1" t="s">
        <v>7</v>
      </c>
      <c r="D55" s="1" t="s">
        <v>149</v>
      </c>
      <c r="E55">
        <v>54</v>
      </c>
      <c r="F55" s="1" t="s">
        <v>975</v>
      </c>
    </row>
    <row r="56" spans="1:6" x14ac:dyDescent="0.2">
      <c r="A56">
        <v>55</v>
      </c>
      <c r="B56">
        <v>30</v>
      </c>
      <c r="C56" s="1" t="s">
        <v>7</v>
      </c>
      <c r="D56" s="1" t="s">
        <v>152</v>
      </c>
      <c r="E56">
        <v>55</v>
      </c>
      <c r="F56" s="1" t="s">
        <v>975</v>
      </c>
    </row>
    <row r="57" spans="1:6" x14ac:dyDescent="0.2">
      <c r="A57">
        <v>56</v>
      </c>
      <c r="B57">
        <v>30</v>
      </c>
      <c r="C57" s="1" t="s">
        <v>7</v>
      </c>
      <c r="D57" s="1" t="s">
        <v>174</v>
      </c>
      <c r="E57">
        <v>56</v>
      </c>
      <c r="F57" s="1" t="s">
        <v>975</v>
      </c>
    </row>
    <row r="58" spans="1:6" x14ac:dyDescent="0.2">
      <c r="A58">
        <v>57</v>
      </c>
      <c r="B58">
        <v>30</v>
      </c>
      <c r="C58" s="1" t="s">
        <v>7</v>
      </c>
      <c r="D58" s="1" t="s">
        <v>371</v>
      </c>
      <c r="E58">
        <v>57</v>
      </c>
      <c r="F58" s="1" t="s">
        <v>975</v>
      </c>
    </row>
    <row r="59" spans="1:6" x14ac:dyDescent="0.2">
      <c r="A59">
        <v>58</v>
      </c>
      <c r="B59">
        <v>30</v>
      </c>
      <c r="C59" s="1" t="s">
        <v>7</v>
      </c>
      <c r="D59" s="1" t="s">
        <v>373</v>
      </c>
      <c r="E59">
        <v>58</v>
      </c>
      <c r="F59" s="1" t="s">
        <v>975</v>
      </c>
    </row>
    <row r="60" spans="1:6" x14ac:dyDescent="0.2">
      <c r="A60">
        <v>59</v>
      </c>
      <c r="B60">
        <v>30</v>
      </c>
      <c r="C60" s="1" t="s">
        <v>7</v>
      </c>
      <c r="D60" s="1" t="s">
        <v>144</v>
      </c>
      <c r="E60">
        <v>59</v>
      </c>
      <c r="F60" s="1" t="s">
        <v>974</v>
      </c>
    </row>
    <row r="61" spans="1:6" x14ac:dyDescent="0.2">
      <c r="A61">
        <v>60</v>
      </c>
      <c r="B61">
        <v>30</v>
      </c>
      <c r="C61" s="1" t="s">
        <v>7</v>
      </c>
      <c r="D61" s="1" t="s">
        <v>437</v>
      </c>
      <c r="E61">
        <v>60</v>
      </c>
      <c r="F61" s="1" t="s">
        <v>975</v>
      </c>
    </row>
    <row r="62" spans="1:6" x14ac:dyDescent="0.2">
      <c r="A62">
        <v>61</v>
      </c>
      <c r="B62">
        <v>30</v>
      </c>
      <c r="C62" s="1" t="s">
        <v>7</v>
      </c>
      <c r="D62" s="1" t="s">
        <v>439</v>
      </c>
      <c r="E62">
        <v>61</v>
      </c>
      <c r="F62" s="1" t="s">
        <v>975</v>
      </c>
    </row>
    <row r="63" spans="1:6" x14ac:dyDescent="0.2">
      <c r="A63">
        <v>62</v>
      </c>
      <c r="B63">
        <v>31</v>
      </c>
      <c r="C63" s="1" t="s">
        <v>55</v>
      </c>
      <c r="D63" s="1" t="s">
        <v>155</v>
      </c>
      <c r="E63">
        <v>62</v>
      </c>
      <c r="F63" s="1" t="s">
        <v>975</v>
      </c>
    </row>
    <row r="64" spans="1:6" x14ac:dyDescent="0.2">
      <c r="A64">
        <v>63</v>
      </c>
      <c r="B64">
        <v>32</v>
      </c>
      <c r="C64" s="1" t="s">
        <v>158</v>
      </c>
      <c r="D64" s="1" t="s">
        <v>159</v>
      </c>
      <c r="E64">
        <v>63</v>
      </c>
      <c r="F64" s="1" t="s">
        <v>975</v>
      </c>
    </row>
    <row r="65" spans="1:6" x14ac:dyDescent="0.2">
      <c r="A65">
        <v>64</v>
      </c>
      <c r="B65">
        <v>33</v>
      </c>
      <c r="C65" s="1" t="s">
        <v>7</v>
      </c>
      <c r="D65" s="1" t="s">
        <v>163</v>
      </c>
      <c r="E65">
        <v>64</v>
      </c>
      <c r="F65" s="1" t="s">
        <v>975</v>
      </c>
    </row>
    <row r="66" spans="1:6" x14ac:dyDescent="0.2">
      <c r="A66">
        <v>65</v>
      </c>
      <c r="B66">
        <v>33</v>
      </c>
      <c r="C66" s="1" t="s">
        <v>7</v>
      </c>
      <c r="D66" s="1" t="s">
        <v>90</v>
      </c>
      <c r="E66">
        <v>65</v>
      </c>
      <c r="F66" s="1" t="s">
        <v>975</v>
      </c>
    </row>
    <row r="67" spans="1:6" x14ac:dyDescent="0.2">
      <c r="A67">
        <v>66</v>
      </c>
      <c r="B67">
        <v>34</v>
      </c>
      <c r="C67" s="1" t="s">
        <v>7</v>
      </c>
      <c r="D67" s="1" t="s">
        <v>167</v>
      </c>
      <c r="E67">
        <v>66</v>
      </c>
      <c r="F67" s="1" t="s">
        <v>975</v>
      </c>
    </row>
    <row r="68" spans="1:6" x14ac:dyDescent="0.2">
      <c r="A68">
        <v>67</v>
      </c>
      <c r="B68">
        <v>35</v>
      </c>
      <c r="C68" s="1" t="s">
        <v>7</v>
      </c>
      <c r="D68" s="1" t="s">
        <v>171</v>
      </c>
      <c r="E68">
        <v>67</v>
      </c>
      <c r="F68" s="1" t="s">
        <v>975</v>
      </c>
    </row>
    <row r="69" spans="1:6" x14ac:dyDescent="0.2">
      <c r="A69">
        <v>68</v>
      </c>
      <c r="B69">
        <v>36</v>
      </c>
      <c r="C69" s="1" t="s">
        <v>130</v>
      </c>
      <c r="D69" s="1" t="s">
        <v>178</v>
      </c>
      <c r="E69">
        <v>68</v>
      </c>
      <c r="F69" s="1" t="s">
        <v>1000</v>
      </c>
    </row>
    <row r="70" spans="1:6" x14ac:dyDescent="0.2">
      <c r="A70">
        <v>69</v>
      </c>
      <c r="B70">
        <v>37</v>
      </c>
      <c r="C70" s="1" t="s">
        <v>7</v>
      </c>
      <c r="D70" s="1" t="s">
        <v>182</v>
      </c>
      <c r="E70">
        <v>69</v>
      </c>
      <c r="F70" s="1" t="s">
        <v>975</v>
      </c>
    </row>
    <row r="71" spans="1:6" x14ac:dyDescent="0.2">
      <c r="A71">
        <v>70</v>
      </c>
      <c r="B71">
        <v>37</v>
      </c>
      <c r="C71" s="1" t="s">
        <v>7</v>
      </c>
      <c r="D71" s="1" t="s">
        <v>278</v>
      </c>
      <c r="E71">
        <v>70</v>
      </c>
      <c r="F71" s="1" t="s">
        <v>975</v>
      </c>
    </row>
    <row r="72" spans="1:6" x14ac:dyDescent="0.2">
      <c r="A72">
        <v>71</v>
      </c>
      <c r="B72">
        <v>37</v>
      </c>
      <c r="C72" s="1" t="s">
        <v>7</v>
      </c>
      <c r="D72" s="1" t="s">
        <v>278</v>
      </c>
      <c r="E72">
        <v>71</v>
      </c>
      <c r="F72" s="1" t="s">
        <v>975</v>
      </c>
    </row>
    <row r="73" spans="1:6" x14ac:dyDescent="0.2">
      <c r="A73">
        <v>72</v>
      </c>
      <c r="B73">
        <v>37</v>
      </c>
      <c r="C73" s="1" t="s">
        <v>7</v>
      </c>
      <c r="D73" s="1" t="s">
        <v>182</v>
      </c>
      <c r="E73">
        <v>72</v>
      </c>
      <c r="F73" s="1" t="s">
        <v>975</v>
      </c>
    </row>
    <row r="74" spans="1:6" x14ac:dyDescent="0.2">
      <c r="A74">
        <v>73</v>
      </c>
      <c r="B74">
        <v>37</v>
      </c>
      <c r="C74" s="1" t="s">
        <v>7</v>
      </c>
      <c r="D74" s="1" t="s">
        <v>278</v>
      </c>
      <c r="E74">
        <v>73</v>
      </c>
      <c r="F74" s="1" t="s">
        <v>975</v>
      </c>
    </row>
    <row r="75" spans="1:6" x14ac:dyDescent="0.2">
      <c r="A75">
        <v>74</v>
      </c>
      <c r="B75">
        <v>38</v>
      </c>
      <c r="C75" s="1" t="s">
        <v>7</v>
      </c>
      <c r="D75" s="1" t="s">
        <v>190</v>
      </c>
      <c r="E75">
        <v>74</v>
      </c>
      <c r="F75" s="1" t="s">
        <v>1001</v>
      </c>
    </row>
    <row r="76" spans="1:6" x14ac:dyDescent="0.2">
      <c r="A76">
        <v>75</v>
      </c>
      <c r="B76">
        <v>39</v>
      </c>
      <c r="C76" s="1" t="s">
        <v>64</v>
      </c>
      <c r="D76" s="1" t="s">
        <v>193</v>
      </c>
      <c r="E76">
        <v>75</v>
      </c>
      <c r="F76" s="1" t="s">
        <v>975</v>
      </c>
    </row>
    <row r="77" spans="1:6" x14ac:dyDescent="0.2">
      <c r="A77">
        <v>76</v>
      </c>
      <c r="B77">
        <v>40</v>
      </c>
      <c r="C77" s="1" t="s">
        <v>7</v>
      </c>
      <c r="D77" s="1" t="s">
        <v>199</v>
      </c>
      <c r="E77">
        <v>76</v>
      </c>
      <c r="F77" s="1" t="s">
        <v>972</v>
      </c>
    </row>
    <row r="78" spans="1:6" x14ac:dyDescent="0.2">
      <c r="A78">
        <v>77</v>
      </c>
      <c r="B78">
        <v>41</v>
      </c>
      <c r="C78" s="1" t="s">
        <v>130</v>
      </c>
      <c r="D78" s="1" t="s">
        <v>203</v>
      </c>
      <c r="E78">
        <v>77</v>
      </c>
      <c r="F78" s="1" t="s">
        <v>975</v>
      </c>
    </row>
    <row r="79" spans="1:6" x14ac:dyDescent="0.2">
      <c r="A79">
        <v>78</v>
      </c>
      <c r="B79">
        <v>42</v>
      </c>
      <c r="C79" s="1" t="s">
        <v>7</v>
      </c>
      <c r="D79" s="1" t="s">
        <v>207</v>
      </c>
      <c r="E79">
        <v>78</v>
      </c>
      <c r="F79" s="1" t="s">
        <v>998</v>
      </c>
    </row>
    <row r="80" spans="1:6" x14ac:dyDescent="0.2">
      <c r="A80">
        <v>79</v>
      </c>
      <c r="B80">
        <v>43</v>
      </c>
      <c r="C80" s="1" t="s">
        <v>7</v>
      </c>
      <c r="D80" s="1" t="s">
        <v>211</v>
      </c>
      <c r="E80">
        <v>79</v>
      </c>
      <c r="F80" s="1" t="s">
        <v>975</v>
      </c>
    </row>
    <row r="81" spans="1:6" x14ac:dyDescent="0.2">
      <c r="A81">
        <v>80</v>
      </c>
      <c r="B81">
        <v>43</v>
      </c>
      <c r="C81" s="1" t="s">
        <v>7</v>
      </c>
      <c r="D81" s="1" t="s">
        <v>380</v>
      </c>
      <c r="E81">
        <v>80</v>
      </c>
      <c r="F81" s="1" t="s">
        <v>975</v>
      </c>
    </row>
    <row r="82" spans="1:6" x14ac:dyDescent="0.2">
      <c r="A82">
        <v>81</v>
      </c>
      <c r="B82">
        <v>43</v>
      </c>
      <c r="C82" s="1" t="s">
        <v>7</v>
      </c>
      <c r="D82" s="1" t="s">
        <v>152</v>
      </c>
      <c r="E82">
        <v>81</v>
      </c>
      <c r="F82" s="1" t="s">
        <v>975</v>
      </c>
    </row>
    <row r="83" spans="1:6" x14ac:dyDescent="0.2">
      <c r="A83">
        <v>82</v>
      </c>
      <c r="B83">
        <v>44</v>
      </c>
      <c r="C83" s="1" t="s">
        <v>64</v>
      </c>
      <c r="D83" s="1" t="s">
        <v>215</v>
      </c>
      <c r="E83">
        <v>82</v>
      </c>
      <c r="F83" s="1" t="s">
        <v>976</v>
      </c>
    </row>
    <row r="84" spans="1:6" x14ac:dyDescent="0.2">
      <c r="A84">
        <v>83</v>
      </c>
      <c r="B84">
        <v>44</v>
      </c>
      <c r="C84" s="1" t="s">
        <v>64</v>
      </c>
      <c r="D84" s="1" t="s">
        <v>259</v>
      </c>
      <c r="E84">
        <v>83</v>
      </c>
      <c r="F84" s="1" t="s">
        <v>976</v>
      </c>
    </row>
    <row r="85" spans="1:6" x14ac:dyDescent="0.2">
      <c r="A85">
        <v>84</v>
      </c>
      <c r="B85">
        <v>45</v>
      </c>
      <c r="C85" s="1" t="s">
        <v>130</v>
      </c>
      <c r="D85" s="1" t="s">
        <v>219</v>
      </c>
      <c r="E85">
        <v>84</v>
      </c>
      <c r="F85" s="1" t="s">
        <v>976</v>
      </c>
    </row>
    <row r="86" spans="1:6" x14ac:dyDescent="0.2">
      <c r="A86">
        <v>85</v>
      </c>
      <c r="B86">
        <v>46</v>
      </c>
      <c r="C86" s="1" t="s">
        <v>12</v>
      </c>
      <c r="D86" s="1" t="s">
        <v>223</v>
      </c>
      <c r="E86">
        <v>85</v>
      </c>
      <c r="F86" s="1" t="s">
        <v>1001</v>
      </c>
    </row>
    <row r="87" spans="1:6" x14ac:dyDescent="0.2">
      <c r="A87">
        <v>86</v>
      </c>
      <c r="B87">
        <v>47</v>
      </c>
      <c r="C87" s="1" t="s">
        <v>227</v>
      </c>
      <c r="D87" s="1" t="s">
        <v>228</v>
      </c>
      <c r="E87">
        <v>86</v>
      </c>
      <c r="F87" s="1" t="s">
        <v>998</v>
      </c>
    </row>
    <row r="88" spans="1:6" x14ac:dyDescent="0.2">
      <c r="A88">
        <v>87</v>
      </c>
      <c r="B88">
        <v>48</v>
      </c>
      <c r="C88" s="1" t="s">
        <v>232</v>
      </c>
      <c r="D88" s="1" t="s">
        <v>116</v>
      </c>
      <c r="E88">
        <v>87</v>
      </c>
      <c r="F88" s="1" t="s">
        <v>410</v>
      </c>
    </row>
    <row r="89" spans="1:6" x14ac:dyDescent="0.2">
      <c r="A89">
        <v>88</v>
      </c>
      <c r="B89">
        <v>49</v>
      </c>
      <c r="C89" s="1" t="s">
        <v>12</v>
      </c>
      <c r="D89" s="1" t="s">
        <v>236</v>
      </c>
      <c r="E89">
        <v>88</v>
      </c>
      <c r="F89" s="1" t="s">
        <v>973</v>
      </c>
    </row>
    <row r="90" spans="1:6" x14ac:dyDescent="0.2">
      <c r="A90">
        <v>89</v>
      </c>
      <c r="B90">
        <v>50</v>
      </c>
      <c r="C90" s="1" t="s">
        <v>55</v>
      </c>
      <c r="D90" s="1" t="s">
        <v>240</v>
      </c>
      <c r="E90">
        <v>89</v>
      </c>
      <c r="F90" s="1" t="s">
        <v>975</v>
      </c>
    </row>
    <row r="91" spans="1:6" x14ac:dyDescent="0.2">
      <c r="A91">
        <v>90</v>
      </c>
      <c r="B91">
        <v>51</v>
      </c>
      <c r="C91" s="1" t="s">
        <v>7</v>
      </c>
      <c r="D91" s="1" t="s">
        <v>244</v>
      </c>
      <c r="E91">
        <v>90</v>
      </c>
      <c r="F91" s="1" t="s">
        <v>975</v>
      </c>
    </row>
    <row r="92" spans="1:6" x14ac:dyDescent="0.2">
      <c r="A92">
        <v>91</v>
      </c>
      <c r="B92">
        <v>52</v>
      </c>
      <c r="C92" s="1" t="s">
        <v>7</v>
      </c>
      <c r="D92" s="1" t="s">
        <v>60</v>
      </c>
      <c r="E92">
        <v>91</v>
      </c>
      <c r="F92" s="1" t="s">
        <v>975</v>
      </c>
    </row>
    <row r="93" spans="1:6" x14ac:dyDescent="0.2">
      <c r="A93">
        <v>92</v>
      </c>
      <c r="B93">
        <v>53</v>
      </c>
      <c r="C93" s="1" t="s">
        <v>7</v>
      </c>
      <c r="D93" s="1" t="s">
        <v>252</v>
      </c>
      <c r="E93">
        <v>92</v>
      </c>
      <c r="F93" s="1" t="s">
        <v>975</v>
      </c>
    </row>
    <row r="94" spans="1:6" x14ac:dyDescent="0.2">
      <c r="A94">
        <v>93</v>
      </c>
      <c r="B94">
        <v>54</v>
      </c>
      <c r="C94" s="1" t="s">
        <v>64</v>
      </c>
      <c r="D94" s="1" t="s">
        <v>256</v>
      </c>
      <c r="E94">
        <v>93</v>
      </c>
      <c r="F94" s="1" t="s">
        <v>973</v>
      </c>
    </row>
    <row r="95" spans="1:6" x14ac:dyDescent="0.2">
      <c r="A95">
        <v>94</v>
      </c>
      <c r="B95">
        <v>55</v>
      </c>
      <c r="C95" s="1" t="s">
        <v>7</v>
      </c>
      <c r="D95" s="1" t="s">
        <v>266</v>
      </c>
      <c r="E95">
        <v>94</v>
      </c>
      <c r="F95" s="1" t="s">
        <v>974</v>
      </c>
    </row>
    <row r="96" spans="1:6" x14ac:dyDescent="0.2">
      <c r="A96">
        <v>95</v>
      </c>
      <c r="B96">
        <v>56</v>
      </c>
      <c r="C96" s="1" t="s">
        <v>12</v>
      </c>
      <c r="D96" s="1" t="s">
        <v>69</v>
      </c>
      <c r="E96">
        <v>95</v>
      </c>
      <c r="F96" s="1" t="s">
        <v>974</v>
      </c>
    </row>
    <row r="97" spans="1:6" x14ac:dyDescent="0.2">
      <c r="A97">
        <v>96</v>
      </c>
      <c r="B97">
        <v>57</v>
      </c>
      <c r="C97" s="1" t="s">
        <v>7</v>
      </c>
      <c r="D97" s="1" t="s">
        <v>273</v>
      </c>
      <c r="E97">
        <v>96</v>
      </c>
      <c r="F97" s="1" t="s">
        <v>1001</v>
      </c>
    </row>
    <row r="98" spans="1:6" x14ac:dyDescent="0.2">
      <c r="A98">
        <v>97</v>
      </c>
      <c r="B98">
        <v>57</v>
      </c>
      <c r="C98" s="1" t="s">
        <v>7</v>
      </c>
      <c r="D98" s="1" t="s">
        <v>275</v>
      </c>
      <c r="E98">
        <v>97</v>
      </c>
      <c r="F98" s="1" t="s">
        <v>975</v>
      </c>
    </row>
    <row r="99" spans="1:6" x14ac:dyDescent="0.2">
      <c r="A99">
        <v>98</v>
      </c>
      <c r="B99">
        <v>57</v>
      </c>
      <c r="C99" s="1" t="s">
        <v>7</v>
      </c>
      <c r="D99" s="1" t="s">
        <v>277</v>
      </c>
      <c r="E99">
        <v>98</v>
      </c>
      <c r="F99" s="1" t="s">
        <v>1001</v>
      </c>
    </row>
    <row r="100" spans="1:6" x14ac:dyDescent="0.2">
      <c r="A100">
        <v>99</v>
      </c>
      <c r="B100">
        <v>57</v>
      </c>
      <c r="C100" s="1" t="s">
        <v>7</v>
      </c>
      <c r="D100" s="1" t="s">
        <v>273</v>
      </c>
      <c r="E100">
        <v>99</v>
      </c>
      <c r="F100" s="1" t="s">
        <v>1001</v>
      </c>
    </row>
    <row r="101" spans="1:6" x14ac:dyDescent="0.2">
      <c r="A101">
        <v>100</v>
      </c>
      <c r="B101">
        <v>57</v>
      </c>
      <c r="C101" s="1" t="s">
        <v>7</v>
      </c>
      <c r="D101" s="1" t="s">
        <v>275</v>
      </c>
      <c r="E101">
        <v>100</v>
      </c>
      <c r="F101" s="1" t="s">
        <v>975</v>
      </c>
    </row>
    <row r="102" spans="1:6" x14ac:dyDescent="0.2">
      <c r="A102">
        <v>101</v>
      </c>
      <c r="B102">
        <v>57</v>
      </c>
      <c r="C102" s="1" t="s">
        <v>7</v>
      </c>
      <c r="D102" s="1" t="s">
        <v>277</v>
      </c>
      <c r="E102">
        <v>101</v>
      </c>
      <c r="F102" s="1" t="s">
        <v>1001</v>
      </c>
    </row>
    <row r="103" spans="1:6" x14ac:dyDescent="0.2">
      <c r="A103">
        <v>102</v>
      </c>
      <c r="B103">
        <v>57</v>
      </c>
      <c r="C103" s="1" t="s">
        <v>7</v>
      </c>
      <c r="D103" s="1" t="s">
        <v>273</v>
      </c>
      <c r="E103">
        <v>102</v>
      </c>
      <c r="F103" s="1" t="s">
        <v>1001</v>
      </c>
    </row>
    <row r="104" spans="1:6" x14ac:dyDescent="0.2">
      <c r="A104">
        <v>103</v>
      </c>
      <c r="B104">
        <v>57</v>
      </c>
      <c r="C104" s="1" t="s">
        <v>7</v>
      </c>
      <c r="D104" s="1" t="s">
        <v>275</v>
      </c>
      <c r="E104">
        <v>103</v>
      </c>
      <c r="F104" s="1" t="s">
        <v>975</v>
      </c>
    </row>
    <row r="105" spans="1:6" x14ac:dyDescent="0.2">
      <c r="A105">
        <v>104</v>
      </c>
      <c r="B105">
        <v>57</v>
      </c>
      <c r="C105" s="1" t="s">
        <v>7</v>
      </c>
      <c r="D105" s="1" t="s">
        <v>277</v>
      </c>
      <c r="E105">
        <v>104</v>
      </c>
      <c r="F105" s="1" t="s">
        <v>1001</v>
      </c>
    </row>
    <row r="106" spans="1:6" x14ac:dyDescent="0.2">
      <c r="A106">
        <v>105</v>
      </c>
      <c r="B106">
        <v>58</v>
      </c>
      <c r="C106" s="1" t="s">
        <v>7</v>
      </c>
      <c r="D106" s="1" t="s">
        <v>282</v>
      </c>
      <c r="E106">
        <v>105</v>
      </c>
      <c r="F106" s="1" t="s">
        <v>974</v>
      </c>
    </row>
    <row r="107" spans="1:6" x14ac:dyDescent="0.2">
      <c r="A107">
        <v>106</v>
      </c>
      <c r="B107">
        <v>58</v>
      </c>
      <c r="C107" s="1" t="s">
        <v>7</v>
      </c>
      <c r="D107" s="1" t="s">
        <v>282</v>
      </c>
      <c r="E107">
        <v>106</v>
      </c>
      <c r="F107" s="1" t="s">
        <v>974</v>
      </c>
    </row>
    <row r="108" spans="1:6" x14ac:dyDescent="0.2">
      <c r="A108">
        <v>107</v>
      </c>
      <c r="B108">
        <v>58</v>
      </c>
      <c r="C108" s="1" t="s">
        <v>7</v>
      </c>
      <c r="D108" s="1" t="s">
        <v>282</v>
      </c>
      <c r="E108">
        <v>107</v>
      </c>
      <c r="F108" s="1" t="s">
        <v>974</v>
      </c>
    </row>
    <row r="109" spans="1:6" x14ac:dyDescent="0.2">
      <c r="A109">
        <v>108</v>
      </c>
      <c r="B109">
        <v>59</v>
      </c>
      <c r="C109" s="1" t="s">
        <v>12</v>
      </c>
      <c r="D109" s="1" t="s">
        <v>286</v>
      </c>
      <c r="E109">
        <v>108</v>
      </c>
      <c r="F109" s="1" t="s">
        <v>972</v>
      </c>
    </row>
    <row r="110" spans="1:6" x14ac:dyDescent="0.2">
      <c r="A110">
        <v>109</v>
      </c>
      <c r="B110">
        <v>59</v>
      </c>
      <c r="C110" s="1" t="s">
        <v>12</v>
      </c>
      <c r="D110" s="1" t="s">
        <v>289</v>
      </c>
      <c r="E110">
        <v>109</v>
      </c>
      <c r="F110" s="1" t="s">
        <v>972</v>
      </c>
    </row>
    <row r="111" spans="1:6" x14ac:dyDescent="0.2">
      <c r="A111">
        <v>110</v>
      </c>
      <c r="B111">
        <v>59</v>
      </c>
      <c r="C111" s="1" t="s">
        <v>12</v>
      </c>
      <c r="D111" s="1" t="s">
        <v>286</v>
      </c>
      <c r="E111">
        <v>110</v>
      </c>
      <c r="F111" s="1" t="s">
        <v>972</v>
      </c>
    </row>
    <row r="112" spans="1:6" x14ac:dyDescent="0.2">
      <c r="A112">
        <v>111</v>
      </c>
      <c r="B112">
        <v>59</v>
      </c>
      <c r="C112" s="1" t="s">
        <v>12</v>
      </c>
      <c r="D112" s="1" t="s">
        <v>289</v>
      </c>
      <c r="E112">
        <v>111</v>
      </c>
      <c r="F112" s="1" t="s">
        <v>972</v>
      </c>
    </row>
    <row r="113" spans="1:6" x14ac:dyDescent="0.2">
      <c r="A113">
        <v>112</v>
      </c>
      <c r="B113">
        <v>59</v>
      </c>
      <c r="C113" s="1" t="s">
        <v>12</v>
      </c>
      <c r="D113" s="1" t="s">
        <v>286</v>
      </c>
      <c r="E113">
        <v>112</v>
      </c>
      <c r="F113" s="1" t="s">
        <v>972</v>
      </c>
    </row>
    <row r="114" spans="1:6" x14ac:dyDescent="0.2">
      <c r="A114">
        <v>113</v>
      </c>
      <c r="B114">
        <v>59</v>
      </c>
      <c r="C114" s="1" t="s">
        <v>12</v>
      </c>
      <c r="D114" s="1" t="s">
        <v>289</v>
      </c>
      <c r="E114">
        <v>113</v>
      </c>
      <c r="F114" s="1" t="s">
        <v>972</v>
      </c>
    </row>
    <row r="115" spans="1:6" x14ac:dyDescent="0.2">
      <c r="A115">
        <v>114</v>
      </c>
      <c r="B115">
        <v>60</v>
      </c>
      <c r="C115" s="1" t="s">
        <v>7</v>
      </c>
      <c r="D115" s="1" t="s">
        <v>292</v>
      </c>
      <c r="E115">
        <v>114</v>
      </c>
      <c r="F115" s="1" t="s">
        <v>975</v>
      </c>
    </row>
    <row r="116" spans="1:6" x14ac:dyDescent="0.2">
      <c r="A116">
        <v>115</v>
      </c>
      <c r="B116">
        <v>60</v>
      </c>
      <c r="C116" s="1" t="s">
        <v>7</v>
      </c>
      <c r="D116" s="1" t="s">
        <v>292</v>
      </c>
      <c r="E116">
        <v>115</v>
      </c>
      <c r="F116" s="1" t="s">
        <v>975</v>
      </c>
    </row>
    <row r="117" spans="1:6" x14ac:dyDescent="0.2">
      <c r="A117">
        <v>116</v>
      </c>
      <c r="B117">
        <v>60</v>
      </c>
      <c r="C117" s="1" t="s">
        <v>7</v>
      </c>
      <c r="D117" s="1" t="s">
        <v>292</v>
      </c>
      <c r="E117">
        <v>116</v>
      </c>
      <c r="F117" s="1" t="s">
        <v>975</v>
      </c>
    </row>
    <row r="118" spans="1:6" x14ac:dyDescent="0.2">
      <c r="A118">
        <v>117</v>
      </c>
      <c r="B118">
        <v>61</v>
      </c>
      <c r="C118" s="1" t="s">
        <v>55</v>
      </c>
      <c r="D118" s="1" t="s">
        <v>296</v>
      </c>
      <c r="E118">
        <v>117</v>
      </c>
      <c r="F118" s="1" t="s">
        <v>975</v>
      </c>
    </row>
    <row r="119" spans="1:6" x14ac:dyDescent="0.2">
      <c r="A119">
        <v>118</v>
      </c>
      <c r="B119">
        <v>61</v>
      </c>
      <c r="C119" s="1" t="s">
        <v>55</v>
      </c>
      <c r="D119" s="1" t="s">
        <v>321</v>
      </c>
      <c r="E119">
        <v>118</v>
      </c>
      <c r="F119" s="1" t="s">
        <v>975</v>
      </c>
    </row>
    <row r="120" spans="1:6" x14ac:dyDescent="0.2">
      <c r="A120">
        <v>119</v>
      </c>
      <c r="B120">
        <v>61</v>
      </c>
      <c r="C120" s="1" t="s">
        <v>55</v>
      </c>
      <c r="D120" s="1" t="s">
        <v>296</v>
      </c>
      <c r="E120">
        <v>119</v>
      </c>
      <c r="F120" s="1" t="s">
        <v>975</v>
      </c>
    </row>
    <row r="121" spans="1:6" x14ac:dyDescent="0.2">
      <c r="A121">
        <v>120</v>
      </c>
      <c r="B121">
        <v>61</v>
      </c>
      <c r="C121" s="1" t="s">
        <v>55</v>
      </c>
      <c r="D121" s="1" t="s">
        <v>321</v>
      </c>
      <c r="E121">
        <v>120</v>
      </c>
      <c r="F121" s="1" t="s">
        <v>975</v>
      </c>
    </row>
    <row r="122" spans="1:6" x14ac:dyDescent="0.2">
      <c r="A122">
        <v>121</v>
      </c>
      <c r="B122">
        <v>61</v>
      </c>
      <c r="C122" s="1" t="s">
        <v>55</v>
      </c>
      <c r="D122" s="1" t="s">
        <v>296</v>
      </c>
      <c r="E122">
        <v>121</v>
      </c>
      <c r="F122" s="1" t="s">
        <v>975</v>
      </c>
    </row>
    <row r="123" spans="1:6" x14ac:dyDescent="0.2">
      <c r="A123">
        <v>122</v>
      </c>
      <c r="B123">
        <v>62</v>
      </c>
      <c r="C123" s="1" t="s">
        <v>139</v>
      </c>
      <c r="D123" s="1" t="s">
        <v>300</v>
      </c>
      <c r="E123">
        <v>122</v>
      </c>
      <c r="F123" s="1" t="s">
        <v>973</v>
      </c>
    </row>
    <row r="124" spans="1:6" x14ac:dyDescent="0.2">
      <c r="A124">
        <v>123</v>
      </c>
      <c r="B124">
        <v>62</v>
      </c>
      <c r="C124" s="1" t="s">
        <v>139</v>
      </c>
      <c r="D124" s="1" t="s">
        <v>300</v>
      </c>
      <c r="E124">
        <v>123</v>
      </c>
      <c r="F124" s="1" t="s">
        <v>973</v>
      </c>
    </row>
    <row r="125" spans="1:6" x14ac:dyDescent="0.2">
      <c r="A125">
        <v>124</v>
      </c>
      <c r="B125">
        <v>62</v>
      </c>
      <c r="C125" s="1" t="s">
        <v>139</v>
      </c>
      <c r="D125" s="1" t="s">
        <v>300</v>
      </c>
      <c r="E125">
        <v>124</v>
      </c>
      <c r="F125" s="1" t="s">
        <v>973</v>
      </c>
    </row>
    <row r="126" spans="1:6" x14ac:dyDescent="0.2">
      <c r="A126">
        <v>125</v>
      </c>
      <c r="B126">
        <v>63</v>
      </c>
      <c r="C126" s="1" t="s">
        <v>73</v>
      </c>
      <c r="D126" s="1" t="s">
        <v>304</v>
      </c>
      <c r="E126">
        <v>125</v>
      </c>
      <c r="F126" s="1" t="s">
        <v>1002</v>
      </c>
    </row>
    <row r="127" spans="1:6" x14ac:dyDescent="0.2">
      <c r="A127">
        <v>126</v>
      </c>
      <c r="B127">
        <v>63</v>
      </c>
      <c r="C127" s="1" t="s">
        <v>73</v>
      </c>
      <c r="D127" s="1" t="s">
        <v>304</v>
      </c>
      <c r="E127">
        <v>126</v>
      </c>
      <c r="F127" s="1" t="s">
        <v>1002</v>
      </c>
    </row>
    <row r="128" spans="1:6" x14ac:dyDescent="0.2">
      <c r="A128">
        <v>127</v>
      </c>
      <c r="B128">
        <v>64</v>
      </c>
      <c r="C128" s="1" t="s">
        <v>7</v>
      </c>
      <c r="D128" s="1" t="s">
        <v>308</v>
      </c>
      <c r="E128">
        <v>127</v>
      </c>
      <c r="F128" s="1" t="s">
        <v>975</v>
      </c>
    </row>
    <row r="129" spans="1:6" x14ac:dyDescent="0.2">
      <c r="A129">
        <v>128</v>
      </c>
      <c r="B129">
        <v>64</v>
      </c>
      <c r="C129" s="1" t="s">
        <v>7</v>
      </c>
      <c r="D129" s="1" t="s">
        <v>308</v>
      </c>
      <c r="E129">
        <v>128</v>
      </c>
      <c r="F129" s="1" t="s">
        <v>975</v>
      </c>
    </row>
    <row r="130" spans="1:6" x14ac:dyDescent="0.2">
      <c r="A130">
        <v>129</v>
      </c>
      <c r="B130">
        <v>65</v>
      </c>
      <c r="C130" s="1" t="s">
        <v>7</v>
      </c>
      <c r="D130" s="1" t="s">
        <v>312</v>
      </c>
      <c r="E130">
        <v>129</v>
      </c>
      <c r="F130" s="1" t="s">
        <v>974</v>
      </c>
    </row>
    <row r="131" spans="1:6" x14ac:dyDescent="0.2">
      <c r="A131">
        <v>130</v>
      </c>
      <c r="B131">
        <v>65</v>
      </c>
      <c r="C131" s="1" t="s">
        <v>7</v>
      </c>
      <c r="D131" s="1" t="s">
        <v>315</v>
      </c>
      <c r="E131">
        <v>130</v>
      </c>
      <c r="F131" s="1" t="s">
        <v>975</v>
      </c>
    </row>
    <row r="132" spans="1:6" x14ac:dyDescent="0.2">
      <c r="A132">
        <v>131</v>
      </c>
      <c r="B132">
        <v>65</v>
      </c>
      <c r="C132" s="1" t="s">
        <v>7</v>
      </c>
      <c r="D132" s="1" t="s">
        <v>350</v>
      </c>
      <c r="E132">
        <v>131</v>
      </c>
      <c r="F132" s="1" t="s">
        <v>975</v>
      </c>
    </row>
    <row r="133" spans="1:6" x14ac:dyDescent="0.2">
      <c r="A133">
        <v>132</v>
      </c>
      <c r="B133">
        <v>65</v>
      </c>
      <c r="C133" s="1" t="s">
        <v>7</v>
      </c>
      <c r="D133" s="1" t="s">
        <v>312</v>
      </c>
      <c r="E133">
        <v>132</v>
      </c>
      <c r="F133" s="1" t="s">
        <v>974</v>
      </c>
    </row>
    <row r="134" spans="1:6" x14ac:dyDescent="0.2">
      <c r="A134">
        <v>133</v>
      </c>
      <c r="B134">
        <v>65</v>
      </c>
      <c r="C134" s="1" t="s">
        <v>7</v>
      </c>
      <c r="D134" s="1" t="s">
        <v>315</v>
      </c>
      <c r="E134">
        <v>133</v>
      </c>
      <c r="F134" s="1" t="s">
        <v>975</v>
      </c>
    </row>
    <row r="135" spans="1:6" x14ac:dyDescent="0.2">
      <c r="A135">
        <v>134</v>
      </c>
      <c r="B135">
        <v>65</v>
      </c>
      <c r="C135" s="1" t="s">
        <v>7</v>
      </c>
      <c r="D135" s="1" t="s">
        <v>353</v>
      </c>
      <c r="E135">
        <v>134</v>
      </c>
      <c r="F135" s="1" t="s">
        <v>977</v>
      </c>
    </row>
    <row r="136" spans="1:6" x14ac:dyDescent="0.2">
      <c r="A136">
        <v>135</v>
      </c>
      <c r="B136">
        <v>66</v>
      </c>
      <c r="C136" s="1" t="s">
        <v>7</v>
      </c>
      <c r="D136" s="1" t="s">
        <v>318</v>
      </c>
      <c r="E136">
        <v>135</v>
      </c>
      <c r="F136" s="1" t="s">
        <v>975</v>
      </c>
    </row>
    <row r="137" spans="1:6" x14ac:dyDescent="0.2">
      <c r="A137">
        <v>136</v>
      </c>
      <c r="B137">
        <v>66</v>
      </c>
      <c r="C137" s="1" t="s">
        <v>7</v>
      </c>
      <c r="D137" s="1" t="s">
        <v>318</v>
      </c>
      <c r="E137">
        <v>136</v>
      </c>
      <c r="F137" s="1" t="s">
        <v>975</v>
      </c>
    </row>
    <row r="138" spans="1:6" x14ac:dyDescent="0.2">
      <c r="A138">
        <v>137</v>
      </c>
      <c r="B138">
        <v>67</v>
      </c>
      <c r="C138" s="1" t="s">
        <v>324</v>
      </c>
      <c r="D138" s="1" t="s">
        <v>325</v>
      </c>
      <c r="E138">
        <v>137</v>
      </c>
      <c r="F138" s="1" t="s">
        <v>975</v>
      </c>
    </row>
    <row r="139" spans="1:6" x14ac:dyDescent="0.2">
      <c r="A139">
        <v>138</v>
      </c>
      <c r="B139">
        <v>67</v>
      </c>
      <c r="C139" s="1" t="s">
        <v>324</v>
      </c>
      <c r="D139" s="1" t="s">
        <v>325</v>
      </c>
      <c r="E139">
        <v>138</v>
      </c>
      <c r="F139" s="1" t="s">
        <v>975</v>
      </c>
    </row>
    <row r="140" spans="1:6" x14ac:dyDescent="0.2">
      <c r="A140">
        <v>139</v>
      </c>
      <c r="B140">
        <v>68</v>
      </c>
      <c r="C140" s="1" t="s">
        <v>7</v>
      </c>
      <c r="D140" s="1" t="s">
        <v>252</v>
      </c>
      <c r="E140">
        <v>139</v>
      </c>
      <c r="F140" s="1" t="s">
        <v>975</v>
      </c>
    </row>
    <row r="141" spans="1:6" x14ac:dyDescent="0.2">
      <c r="A141">
        <v>140</v>
      </c>
      <c r="B141">
        <v>68</v>
      </c>
      <c r="C141" s="1" t="s">
        <v>7</v>
      </c>
      <c r="D141" s="1" t="s">
        <v>252</v>
      </c>
      <c r="E141">
        <v>140</v>
      </c>
      <c r="F141" s="1" t="s">
        <v>975</v>
      </c>
    </row>
    <row r="142" spans="1:6" x14ac:dyDescent="0.2">
      <c r="A142">
        <v>141</v>
      </c>
      <c r="B142">
        <v>68</v>
      </c>
      <c r="C142" s="1" t="s">
        <v>7</v>
      </c>
      <c r="D142" s="1" t="s">
        <v>135</v>
      </c>
      <c r="E142">
        <v>141</v>
      </c>
      <c r="F142" s="1" t="s">
        <v>975</v>
      </c>
    </row>
    <row r="143" spans="1:6" x14ac:dyDescent="0.2">
      <c r="A143">
        <v>142</v>
      </c>
      <c r="B143">
        <v>69</v>
      </c>
      <c r="C143" s="1" t="s">
        <v>332</v>
      </c>
      <c r="D143" s="1" t="s">
        <v>333</v>
      </c>
      <c r="E143">
        <v>142</v>
      </c>
      <c r="F143" s="1" t="s">
        <v>975</v>
      </c>
    </row>
    <row r="144" spans="1:6" x14ac:dyDescent="0.2">
      <c r="A144">
        <v>143</v>
      </c>
      <c r="B144">
        <v>69</v>
      </c>
      <c r="C144" s="1" t="s">
        <v>332</v>
      </c>
      <c r="D144" s="1" t="s">
        <v>333</v>
      </c>
      <c r="E144">
        <v>143</v>
      </c>
      <c r="F144" s="1" t="s">
        <v>975</v>
      </c>
    </row>
    <row r="145" spans="1:6" x14ac:dyDescent="0.2">
      <c r="A145">
        <v>144</v>
      </c>
      <c r="B145">
        <v>70</v>
      </c>
      <c r="C145" s="1" t="s">
        <v>7</v>
      </c>
      <c r="D145" s="1" t="s">
        <v>337</v>
      </c>
      <c r="E145">
        <v>144</v>
      </c>
      <c r="F145" s="1" t="s">
        <v>975</v>
      </c>
    </row>
    <row r="146" spans="1:6" x14ac:dyDescent="0.2">
      <c r="A146">
        <v>145</v>
      </c>
      <c r="B146">
        <v>70</v>
      </c>
      <c r="C146" s="1" t="s">
        <v>7</v>
      </c>
      <c r="D146" s="1" t="s">
        <v>337</v>
      </c>
      <c r="E146">
        <v>145</v>
      </c>
      <c r="F146" s="1" t="s">
        <v>975</v>
      </c>
    </row>
    <row r="147" spans="1:6" x14ac:dyDescent="0.2">
      <c r="A147">
        <v>146</v>
      </c>
      <c r="B147">
        <v>71</v>
      </c>
      <c r="C147" s="1" t="s">
        <v>7</v>
      </c>
      <c r="D147" s="1" t="s">
        <v>341</v>
      </c>
      <c r="E147">
        <v>146</v>
      </c>
      <c r="F147" s="1" t="s">
        <v>998</v>
      </c>
    </row>
    <row r="148" spans="1:6" x14ac:dyDescent="0.2">
      <c r="A148">
        <v>147</v>
      </c>
      <c r="B148">
        <v>72</v>
      </c>
      <c r="C148" s="1" t="s">
        <v>64</v>
      </c>
      <c r="D148" s="1" t="s">
        <v>347</v>
      </c>
      <c r="E148">
        <v>147</v>
      </c>
      <c r="F148" s="1" t="s">
        <v>976</v>
      </c>
    </row>
    <row r="149" spans="1:6" x14ac:dyDescent="0.2">
      <c r="A149">
        <v>148</v>
      </c>
      <c r="B149">
        <v>73</v>
      </c>
      <c r="C149" s="1" t="s">
        <v>7</v>
      </c>
      <c r="D149" s="1" t="s">
        <v>353</v>
      </c>
      <c r="E149">
        <v>148</v>
      </c>
      <c r="F149" s="1" t="s">
        <v>977</v>
      </c>
    </row>
    <row r="150" spans="1:6" x14ac:dyDescent="0.2">
      <c r="A150">
        <v>149</v>
      </c>
      <c r="B150">
        <v>73</v>
      </c>
      <c r="C150" s="1" t="s">
        <v>12</v>
      </c>
      <c r="D150" s="1" t="s">
        <v>528</v>
      </c>
      <c r="E150">
        <v>149</v>
      </c>
      <c r="F150" s="1" t="s">
        <v>1001</v>
      </c>
    </row>
    <row r="151" spans="1:6" x14ac:dyDescent="0.2">
      <c r="A151">
        <v>150</v>
      </c>
      <c r="B151">
        <v>74</v>
      </c>
      <c r="C151" s="1" t="s">
        <v>363</v>
      </c>
      <c r="D151" s="1" t="s">
        <v>203</v>
      </c>
      <c r="E151">
        <v>150</v>
      </c>
      <c r="F151" s="1" t="s">
        <v>975</v>
      </c>
    </row>
    <row r="152" spans="1:6" x14ac:dyDescent="0.2">
      <c r="A152">
        <v>151</v>
      </c>
      <c r="B152">
        <v>75</v>
      </c>
      <c r="C152" s="1" t="s">
        <v>367</v>
      </c>
      <c r="D152" s="1" t="s">
        <v>368</v>
      </c>
      <c r="E152">
        <v>151</v>
      </c>
      <c r="F152" s="1" t="s">
        <v>975</v>
      </c>
    </row>
    <row r="153" spans="1:6" x14ac:dyDescent="0.2">
      <c r="A153">
        <v>152</v>
      </c>
      <c r="B153">
        <v>76</v>
      </c>
      <c r="C153" s="1" t="s">
        <v>376</v>
      </c>
      <c r="D153" s="1" t="s">
        <v>377</v>
      </c>
      <c r="E153">
        <v>152</v>
      </c>
      <c r="F153" s="1" t="s">
        <v>978</v>
      </c>
    </row>
    <row r="154" spans="1:6" x14ac:dyDescent="0.2">
      <c r="A154">
        <v>153</v>
      </c>
      <c r="B154">
        <v>77</v>
      </c>
      <c r="C154" s="1" t="s">
        <v>44</v>
      </c>
      <c r="D154" s="1" t="s">
        <v>384</v>
      </c>
      <c r="E154">
        <v>153</v>
      </c>
      <c r="F154" s="1" t="s">
        <v>977</v>
      </c>
    </row>
    <row r="155" spans="1:6" x14ac:dyDescent="0.2">
      <c r="A155">
        <v>154</v>
      </c>
      <c r="B155">
        <v>77</v>
      </c>
      <c r="C155" s="1" t="s">
        <v>44</v>
      </c>
      <c r="D155" s="1" t="s">
        <v>387</v>
      </c>
      <c r="E155">
        <v>154</v>
      </c>
      <c r="F155" s="1" t="s">
        <v>975</v>
      </c>
    </row>
    <row r="156" spans="1:6" x14ac:dyDescent="0.2">
      <c r="A156">
        <v>155</v>
      </c>
      <c r="B156">
        <v>78</v>
      </c>
      <c r="C156" s="1" t="s">
        <v>19</v>
      </c>
      <c r="D156" s="1" t="s">
        <v>144</v>
      </c>
      <c r="E156">
        <v>155</v>
      </c>
      <c r="F156" s="1" t="s">
        <v>974</v>
      </c>
    </row>
    <row r="157" spans="1:6" x14ac:dyDescent="0.2">
      <c r="A157">
        <v>156</v>
      </c>
      <c r="B157">
        <v>79</v>
      </c>
      <c r="C157" s="1" t="s">
        <v>7</v>
      </c>
      <c r="D157" s="1" t="s">
        <v>393</v>
      </c>
      <c r="E157">
        <v>156</v>
      </c>
      <c r="F157" s="1" t="s">
        <v>975</v>
      </c>
    </row>
    <row r="158" spans="1:6" x14ac:dyDescent="0.2">
      <c r="A158">
        <v>157</v>
      </c>
      <c r="B158">
        <v>80</v>
      </c>
      <c r="C158" s="1" t="s">
        <v>55</v>
      </c>
      <c r="D158" s="1" t="s">
        <v>397</v>
      </c>
      <c r="E158">
        <v>157</v>
      </c>
      <c r="F158" s="1" t="s">
        <v>975</v>
      </c>
    </row>
    <row r="159" spans="1:6" x14ac:dyDescent="0.2">
      <c r="A159">
        <v>158</v>
      </c>
      <c r="B159">
        <v>81</v>
      </c>
      <c r="C159" s="1" t="s">
        <v>64</v>
      </c>
      <c r="D159" s="1" t="s">
        <v>401</v>
      </c>
      <c r="E159">
        <v>158</v>
      </c>
      <c r="F159" s="1" t="s">
        <v>975</v>
      </c>
    </row>
    <row r="160" spans="1:6" x14ac:dyDescent="0.2">
      <c r="A160">
        <v>159</v>
      </c>
      <c r="B160">
        <v>82</v>
      </c>
      <c r="C160" s="1" t="s">
        <v>7</v>
      </c>
      <c r="D160" s="1" t="s">
        <v>116</v>
      </c>
      <c r="E160">
        <v>159</v>
      </c>
      <c r="F160" s="1" t="s">
        <v>410</v>
      </c>
    </row>
    <row r="161" spans="1:6" x14ac:dyDescent="0.2">
      <c r="A161">
        <v>160</v>
      </c>
      <c r="B161">
        <v>83</v>
      </c>
      <c r="C161" s="1" t="s">
        <v>130</v>
      </c>
      <c r="D161" s="1" t="s">
        <v>412</v>
      </c>
      <c r="E161">
        <v>160</v>
      </c>
      <c r="F161" s="1" t="s">
        <v>975</v>
      </c>
    </row>
    <row r="162" spans="1:6" x14ac:dyDescent="0.2">
      <c r="A162">
        <v>161</v>
      </c>
      <c r="B162">
        <v>84</v>
      </c>
      <c r="C162" s="1" t="s">
        <v>415</v>
      </c>
      <c r="D162" s="1" t="s">
        <v>416</v>
      </c>
      <c r="E162">
        <v>161</v>
      </c>
      <c r="F162" s="1" t="s">
        <v>999</v>
      </c>
    </row>
    <row r="163" spans="1:6" x14ac:dyDescent="0.2">
      <c r="A163">
        <v>162</v>
      </c>
      <c r="B163">
        <v>85</v>
      </c>
      <c r="C163" s="1" t="s">
        <v>130</v>
      </c>
      <c r="D163" s="1" t="s">
        <v>420</v>
      </c>
      <c r="E163">
        <v>162</v>
      </c>
      <c r="F163" s="1" t="s">
        <v>975</v>
      </c>
    </row>
    <row r="164" spans="1:6" x14ac:dyDescent="0.2">
      <c r="A164">
        <v>163</v>
      </c>
      <c r="B164">
        <v>86</v>
      </c>
      <c r="C164" s="1" t="s">
        <v>158</v>
      </c>
      <c r="D164" s="1" t="s">
        <v>424</v>
      </c>
      <c r="E164">
        <v>163</v>
      </c>
      <c r="F164" s="1" t="s">
        <v>1003</v>
      </c>
    </row>
    <row r="165" spans="1:6" x14ac:dyDescent="0.2">
      <c r="A165">
        <v>164</v>
      </c>
      <c r="B165">
        <v>87</v>
      </c>
      <c r="C165" s="1" t="s">
        <v>64</v>
      </c>
      <c r="D165" s="1" t="s">
        <v>430</v>
      </c>
      <c r="E165">
        <v>164</v>
      </c>
      <c r="F165" s="1" t="s">
        <v>975</v>
      </c>
    </row>
    <row r="166" spans="1:6" x14ac:dyDescent="0.2">
      <c r="A166">
        <v>165</v>
      </c>
      <c r="B166">
        <v>88</v>
      </c>
      <c r="C166" s="1" t="s">
        <v>7</v>
      </c>
      <c r="D166" s="1" t="s">
        <v>434</v>
      </c>
      <c r="E166">
        <v>165</v>
      </c>
      <c r="F166" s="1" t="s">
        <v>975</v>
      </c>
    </row>
    <row r="167" spans="1:6" x14ac:dyDescent="0.2">
      <c r="A167">
        <v>166</v>
      </c>
      <c r="B167">
        <v>89</v>
      </c>
      <c r="C167" s="1" t="s">
        <v>158</v>
      </c>
      <c r="D167" s="1" t="s">
        <v>442</v>
      </c>
      <c r="E167">
        <v>166</v>
      </c>
      <c r="F167" s="1" t="s">
        <v>999</v>
      </c>
    </row>
    <row r="168" spans="1:6" x14ac:dyDescent="0.2">
      <c r="A168">
        <v>167</v>
      </c>
      <c r="B168">
        <v>89</v>
      </c>
      <c r="C168" s="1" t="s">
        <v>44</v>
      </c>
      <c r="D168" s="1" t="s">
        <v>445</v>
      </c>
      <c r="E168">
        <v>167</v>
      </c>
      <c r="F168" s="1" t="s">
        <v>999</v>
      </c>
    </row>
    <row r="169" spans="1:6" x14ac:dyDescent="0.2">
      <c r="A169">
        <v>168</v>
      </c>
      <c r="B169">
        <v>89</v>
      </c>
      <c r="C169" s="1" t="s">
        <v>7</v>
      </c>
      <c r="D169" s="1" t="s">
        <v>471</v>
      </c>
      <c r="E169">
        <v>168</v>
      </c>
      <c r="F169" s="1" t="s">
        <v>1001</v>
      </c>
    </row>
    <row r="170" spans="1:6" x14ac:dyDescent="0.2">
      <c r="A170">
        <v>169</v>
      </c>
      <c r="B170">
        <v>89</v>
      </c>
      <c r="C170" s="1" t="s">
        <v>7</v>
      </c>
      <c r="D170" s="1" t="s">
        <v>474</v>
      </c>
      <c r="E170">
        <v>169</v>
      </c>
      <c r="F170" s="1" t="s">
        <v>999</v>
      </c>
    </row>
    <row r="171" spans="1:6" x14ac:dyDescent="0.2">
      <c r="A171">
        <v>170</v>
      </c>
      <c r="B171">
        <v>89</v>
      </c>
      <c r="C171" s="1" t="s">
        <v>12</v>
      </c>
      <c r="D171" s="1" t="s">
        <v>476</v>
      </c>
      <c r="E171">
        <v>170</v>
      </c>
      <c r="F171" s="1" t="s">
        <v>999</v>
      </c>
    </row>
    <row r="172" spans="1:6" x14ac:dyDescent="0.2">
      <c r="A172">
        <v>171</v>
      </c>
      <c r="B172">
        <v>90</v>
      </c>
      <c r="C172" s="1" t="s">
        <v>7</v>
      </c>
      <c r="D172" s="1" t="s">
        <v>448</v>
      </c>
      <c r="E172">
        <v>171</v>
      </c>
      <c r="F172" s="1" t="s">
        <v>975</v>
      </c>
    </row>
    <row r="173" spans="1:6" x14ac:dyDescent="0.2">
      <c r="A173">
        <v>172</v>
      </c>
      <c r="B173">
        <v>91</v>
      </c>
      <c r="C173" s="1" t="s">
        <v>7</v>
      </c>
      <c r="D173" s="1" t="s">
        <v>453</v>
      </c>
      <c r="E173">
        <v>172</v>
      </c>
      <c r="F173" s="1" t="s">
        <v>998</v>
      </c>
    </row>
    <row r="174" spans="1:6" x14ac:dyDescent="0.2">
      <c r="A174">
        <v>173</v>
      </c>
      <c r="B174">
        <v>92</v>
      </c>
      <c r="C174" s="1" t="s">
        <v>64</v>
      </c>
      <c r="D174" s="1" t="s">
        <v>460</v>
      </c>
      <c r="E174">
        <v>173</v>
      </c>
      <c r="F174" s="1" t="s">
        <v>975</v>
      </c>
    </row>
    <row r="175" spans="1:6" x14ac:dyDescent="0.2">
      <c r="A175">
        <v>174</v>
      </c>
      <c r="B175">
        <v>93</v>
      </c>
      <c r="C175" s="1" t="s">
        <v>158</v>
      </c>
      <c r="D175" s="1" t="s">
        <v>460</v>
      </c>
      <c r="E175">
        <v>174</v>
      </c>
      <c r="F175" s="1" t="s">
        <v>975</v>
      </c>
    </row>
    <row r="176" spans="1:6" x14ac:dyDescent="0.2">
      <c r="A176">
        <v>175</v>
      </c>
      <c r="B176">
        <v>94</v>
      </c>
      <c r="C176" s="1" t="s">
        <v>7</v>
      </c>
      <c r="D176" s="1" t="s">
        <v>464</v>
      </c>
      <c r="E176">
        <v>175</v>
      </c>
      <c r="F176" s="1" t="s">
        <v>410</v>
      </c>
    </row>
    <row r="177" spans="1:6" x14ac:dyDescent="0.2">
      <c r="A177">
        <v>176</v>
      </c>
      <c r="B177">
        <v>95</v>
      </c>
      <c r="C177" s="1" t="s">
        <v>7</v>
      </c>
      <c r="D177" s="1" t="s">
        <v>468</v>
      </c>
      <c r="E177">
        <v>176</v>
      </c>
      <c r="F177" s="1" t="s">
        <v>1001</v>
      </c>
    </row>
    <row r="178" spans="1:6" x14ac:dyDescent="0.2">
      <c r="A178">
        <v>177</v>
      </c>
      <c r="B178">
        <v>96</v>
      </c>
      <c r="C178" s="1" t="s">
        <v>7</v>
      </c>
      <c r="D178" s="1" t="s">
        <v>479</v>
      </c>
      <c r="E178">
        <v>177</v>
      </c>
      <c r="F178" s="1" t="s">
        <v>975</v>
      </c>
    </row>
    <row r="179" spans="1:6" x14ac:dyDescent="0.2">
      <c r="A179">
        <v>178</v>
      </c>
      <c r="B179">
        <v>97</v>
      </c>
      <c r="C179" s="1" t="s">
        <v>7</v>
      </c>
      <c r="D179" s="1" t="s">
        <v>416</v>
      </c>
      <c r="E179">
        <v>178</v>
      </c>
      <c r="F179" s="1" t="s">
        <v>999</v>
      </c>
    </row>
    <row r="180" spans="1:6" x14ac:dyDescent="0.2">
      <c r="A180">
        <v>179</v>
      </c>
      <c r="B180">
        <v>98</v>
      </c>
      <c r="C180" s="1" t="s">
        <v>7</v>
      </c>
      <c r="D180" s="1" t="s">
        <v>486</v>
      </c>
      <c r="E180">
        <v>179</v>
      </c>
      <c r="F180" s="1" t="s">
        <v>1001</v>
      </c>
    </row>
    <row r="181" spans="1:6" x14ac:dyDescent="0.2">
      <c r="A181">
        <v>180</v>
      </c>
      <c r="B181">
        <v>99</v>
      </c>
      <c r="C181" s="1" t="s">
        <v>12</v>
      </c>
      <c r="D181" s="1" t="s">
        <v>489</v>
      </c>
      <c r="E181">
        <v>180</v>
      </c>
      <c r="F181" s="1" t="s">
        <v>975</v>
      </c>
    </row>
    <row r="182" spans="1:6" x14ac:dyDescent="0.2">
      <c r="A182">
        <v>181</v>
      </c>
      <c r="B182">
        <v>99</v>
      </c>
      <c r="C182" s="1" t="s">
        <v>12</v>
      </c>
      <c r="D182" s="1" t="s">
        <v>489</v>
      </c>
      <c r="E182">
        <v>181</v>
      </c>
      <c r="F182" s="1" t="s">
        <v>975</v>
      </c>
    </row>
    <row r="183" spans="1:6" x14ac:dyDescent="0.2">
      <c r="A183">
        <v>182</v>
      </c>
      <c r="B183">
        <v>100</v>
      </c>
      <c r="C183" s="1" t="s">
        <v>44</v>
      </c>
      <c r="D183" s="1" t="s">
        <v>493</v>
      </c>
      <c r="E183">
        <v>182</v>
      </c>
      <c r="F183" s="1" t="s">
        <v>973</v>
      </c>
    </row>
    <row r="184" spans="1:6" x14ac:dyDescent="0.2">
      <c r="A184">
        <v>183</v>
      </c>
      <c r="B184">
        <v>101</v>
      </c>
      <c r="C184" s="1" t="s">
        <v>7</v>
      </c>
      <c r="D184" s="1" t="s">
        <v>497</v>
      </c>
      <c r="E184">
        <v>183</v>
      </c>
      <c r="F184" s="1" t="s">
        <v>975</v>
      </c>
    </row>
    <row r="185" spans="1:6" x14ac:dyDescent="0.2">
      <c r="A185">
        <v>184</v>
      </c>
      <c r="B185">
        <v>102</v>
      </c>
      <c r="C185" s="1" t="s">
        <v>73</v>
      </c>
      <c r="D185" s="1" t="s">
        <v>501</v>
      </c>
      <c r="E185">
        <v>184</v>
      </c>
      <c r="F185" s="1" t="s">
        <v>975</v>
      </c>
    </row>
    <row r="186" spans="1:6" x14ac:dyDescent="0.2">
      <c r="A186">
        <v>185</v>
      </c>
      <c r="B186">
        <v>103</v>
      </c>
      <c r="C186" s="1" t="s">
        <v>130</v>
      </c>
      <c r="D186" s="1" t="s">
        <v>152</v>
      </c>
      <c r="E186">
        <v>185</v>
      </c>
      <c r="F186" s="1" t="s">
        <v>975</v>
      </c>
    </row>
    <row r="187" spans="1:6" x14ac:dyDescent="0.2">
      <c r="A187">
        <v>186</v>
      </c>
      <c r="B187">
        <v>104</v>
      </c>
      <c r="C187" s="1" t="s">
        <v>7</v>
      </c>
      <c r="D187" s="1" t="s">
        <v>508</v>
      </c>
      <c r="E187">
        <v>186</v>
      </c>
      <c r="F187" s="1" t="s">
        <v>974</v>
      </c>
    </row>
    <row r="188" spans="1:6" x14ac:dyDescent="0.2">
      <c r="A188">
        <v>187</v>
      </c>
      <c r="B188">
        <v>105</v>
      </c>
      <c r="C188" s="1" t="s">
        <v>68</v>
      </c>
      <c r="D188" s="1" t="s">
        <v>514</v>
      </c>
      <c r="E188">
        <v>187</v>
      </c>
      <c r="F188" s="1" t="s">
        <v>975</v>
      </c>
    </row>
    <row r="189" spans="1:6" x14ac:dyDescent="0.2">
      <c r="A189">
        <v>188</v>
      </c>
      <c r="B189">
        <v>106</v>
      </c>
      <c r="C189" s="1" t="s">
        <v>55</v>
      </c>
      <c r="D189" s="1" t="s">
        <v>517</v>
      </c>
      <c r="E189">
        <v>188</v>
      </c>
      <c r="F189" s="1" t="s">
        <v>975</v>
      </c>
    </row>
    <row r="190" spans="1:6" x14ac:dyDescent="0.2">
      <c r="A190">
        <v>189</v>
      </c>
      <c r="B190">
        <v>107</v>
      </c>
      <c r="C190" s="1" t="s">
        <v>12</v>
      </c>
      <c r="D190" s="1" t="s">
        <v>489</v>
      </c>
      <c r="E190">
        <v>189</v>
      </c>
      <c r="F190" s="1" t="s">
        <v>975</v>
      </c>
    </row>
    <row r="191" spans="1:6" x14ac:dyDescent="0.2">
      <c r="A191">
        <v>190</v>
      </c>
      <c r="B191">
        <v>108</v>
      </c>
      <c r="C191" s="1" t="s">
        <v>130</v>
      </c>
      <c r="D191" s="1" t="s">
        <v>525</v>
      </c>
      <c r="E191">
        <v>190</v>
      </c>
      <c r="F191" s="1" t="s">
        <v>975</v>
      </c>
    </row>
    <row r="192" spans="1:6" x14ac:dyDescent="0.2">
      <c r="A192">
        <v>191</v>
      </c>
      <c r="B192">
        <v>109</v>
      </c>
      <c r="C192" s="1" t="s">
        <v>12</v>
      </c>
      <c r="D192" s="1" t="s">
        <v>531</v>
      </c>
      <c r="E192">
        <v>191</v>
      </c>
      <c r="F192" s="1" t="s">
        <v>973</v>
      </c>
    </row>
    <row r="193" spans="1:6" x14ac:dyDescent="0.2">
      <c r="A193">
        <v>192</v>
      </c>
      <c r="B193">
        <v>109</v>
      </c>
      <c r="C193" s="1" t="s">
        <v>12</v>
      </c>
      <c r="D193" s="1" t="s">
        <v>533</v>
      </c>
      <c r="E193">
        <v>192</v>
      </c>
      <c r="F193" s="1" t="s">
        <v>973</v>
      </c>
    </row>
    <row r="194" spans="1:6" x14ac:dyDescent="0.2">
      <c r="A194">
        <v>193</v>
      </c>
      <c r="B194">
        <v>110</v>
      </c>
      <c r="C194" s="1" t="s">
        <v>7</v>
      </c>
      <c r="D194" s="1" t="s">
        <v>537</v>
      </c>
      <c r="E194">
        <v>193</v>
      </c>
      <c r="F194" s="1" t="s">
        <v>975</v>
      </c>
    </row>
    <row r="195" spans="1:6" x14ac:dyDescent="0.2">
      <c r="A195">
        <v>194</v>
      </c>
      <c r="B195">
        <v>111</v>
      </c>
      <c r="C195" s="1" t="s">
        <v>7</v>
      </c>
      <c r="D195" s="1" t="s">
        <v>541</v>
      </c>
      <c r="E195">
        <v>194</v>
      </c>
      <c r="F195" s="1" t="s">
        <v>975</v>
      </c>
    </row>
    <row r="196" spans="1:6" x14ac:dyDescent="0.2">
      <c r="A196">
        <v>195</v>
      </c>
      <c r="B196">
        <v>112</v>
      </c>
      <c r="C196" s="1" t="s">
        <v>7</v>
      </c>
      <c r="D196" s="1" t="s">
        <v>545</v>
      </c>
      <c r="E196">
        <v>195</v>
      </c>
      <c r="F196" s="1" t="s">
        <v>975</v>
      </c>
    </row>
    <row r="197" spans="1:6" x14ac:dyDescent="0.2">
      <c r="A197">
        <v>196</v>
      </c>
      <c r="B197">
        <v>113</v>
      </c>
      <c r="C197" s="1" t="s">
        <v>12</v>
      </c>
      <c r="D197" s="1" t="s">
        <v>549</v>
      </c>
      <c r="E197">
        <v>196</v>
      </c>
      <c r="F197" s="1" t="s">
        <v>973</v>
      </c>
    </row>
    <row r="198" spans="1:6" x14ac:dyDescent="0.2">
      <c r="A198">
        <v>197</v>
      </c>
      <c r="B198">
        <v>114</v>
      </c>
      <c r="C198" s="1" t="s">
        <v>44</v>
      </c>
      <c r="D198" s="1" t="s">
        <v>552</v>
      </c>
      <c r="E198">
        <v>197</v>
      </c>
      <c r="F198" s="1" t="s">
        <v>975</v>
      </c>
    </row>
    <row r="199" spans="1:6" x14ac:dyDescent="0.2">
      <c r="A199">
        <v>198</v>
      </c>
      <c r="B199">
        <v>115</v>
      </c>
      <c r="C199" s="1" t="s">
        <v>7</v>
      </c>
      <c r="D199" s="1" t="s">
        <v>556</v>
      </c>
      <c r="E199">
        <v>198</v>
      </c>
      <c r="F199" s="1" t="s">
        <v>975</v>
      </c>
    </row>
    <row r="200" spans="1:6" x14ac:dyDescent="0.2">
      <c r="A200">
        <v>199</v>
      </c>
      <c r="B200">
        <v>116</v>
      </c>
      <c r="C200" s="1" t="s">
        <v>7</v>
      </c>
      <c r="D200" s="1" t="s">
        <v>560</v>
      </c>
      <c r="E200">
        <v>199</v>
      </c>
      <c r="F200" s="1" t="s">
        <v>973</v>
      </c>
    </row>
    <row r="201" spans="1:6" x14ac:dyDescent="0.2">
      <c r="A201">
        <v>200</v>
      </c>
      <c r="B201">
        <v>117</v>
      </c>
      <c r="C201" s="1" t="s">
        <v>23</v>
      </c>
      <c r="D201" s="1" t="s">
        <v>563</v>
      </c>
      <c r="E201">
        <v>200</v>
      </c>
      <c r="F201" s="1" t="s">
        <v>973</v>
      </c>
    </row>
    <row r="202" spans="1:6" x14ac:dyDescent="0.2">
      <c r="A202">
        <v>201</v>
      </c>
      <c r="B202">
        <v>118</v>
      </c>
      <c r="C202" s="1" t="s">
        <v>158</v>
      </c>
      <c r="D202" s="1" t="s">
        <v>380</v>
      </c>
      <c r="E202">
        <v>201</v>
      </c>
      <c r="F202" s="1" t="s">
        <v>975</v>
      </c>
    </row>
    <row r="203" spans="1:6" x14ac:dyDescent="0.2">
      <c r="A203">
        <v>202</v>
      </c>
      <c r="B203">
        <v>118</v>
      </c>
      <c r="C203" s="1" t="s">
        <v>158</v>
      </c>
      <c r="D203" s="1" t="s">
        <v>380</v>
      </c>
      <c r="E203">
        <v>202</v>
      </c>
      <c r="F203" s="1" t="s">
        <v>975</v>
      </c>
    </row>
    <row r="204" spans="1:6" x14ac:dyDescent="0.2">
      <c r="A204">
        <v>203</v>
      </c>
      <c r="B204">
        <v>119</v>
      </c>
      <c r="C204" s="1" t="s">
        <v>12</v>
      </c>
      <c r="D204" s="1" t="s">
        <v>569</v>
      </c>
      <c r="E204">
        <v>203</v>
      </c>
      <c r="F204" s="1" t="s">
        <v>975</v>
      </c>
    </row>
    <row r="205" spans="1:6" x14ac:dyDescent="0.2">
      <c r="A205">
        <v>204</v>
      </c>
      <c r="B205">
        <v>66</v>
      </c>
      <c r="C205" s="1" t="s">
        <v>7</v>
      </c>
      <c r="D205" s="1" t="s">
        <v>572</v>
      </c>
      <c r="E205">
        <v>204</v>
      </c>
      <c r="F205" s="1" t="s">
        <v>975</v>
      </c>
    </row>
    <row r="206" spans="1:6" x14ac:dyDescent="0.2">
      <c r="A206">
        <v>205</v>
      </c>
      <c r="B206">
        <v>120</v>
      </c>
      <c r="C206" s="1" t="s">
        <v>7</v>
      </c>
      <c r="D206" s="1" t="s">
        <v>575</v>
      </c>
      <c r="E206">
        <v>205</v>
      </c>
      <c r="F206" s="1" t="s">
        <v>975</v>
      </c>
    </row>
    <row r="207" spans="1:6" x14ac:dyDescent="0.2">
      <c r="A207">
        <v>206</v>
      </c>
      <c r="B207">
        <v>24</v>
      </c>
      <c r="C207" s="1" t="s">
        <v>7</v>
      </c>
      <c r="D207" s="1" t="s">
        <v>578</v>
      </c>
      <c r="E207">
        <v>206</v>
      </c>
      <c r="F207" s="1" t="s">
        <v>975</v>
      </c>
    </row>
    <row r="208" spans="1:6" x14ac:dyDescent="0.2">
      <c r="A208">
        <v>207</v>
      </c>
      <c r="B208">
        <v>121</v>
      </c>
      <c r="C208" s="1" t="s">
        <v>7</v>
      </c>
      <c r="D208" s="1" t="s">
        <v>582</v>
      </c>
      <c r="E208">
        <v>207</v>
      </c>
      <c r="F208" s="1" t="s">
        <v>975</v>
      </c>
    </row>
    <row r="209" spans="1:6" x14ac:dyDescent="0.2">
      <c r="A209">
        <v>208</v>
      </c>
      <c r="B209">
        <v>122</v>
      </c>
      <c r="C209" s="1" t="s">
        <v>7</v>
      </c>
      <c r="D209" s="1" t="s">
        <v>586</v>
      </c>
      <c r="E209">
        <v>208</v>
      </c>
      <c r="F209" s="1" t="s">
        <v>975</v>
      </c>
    </row>
    <row r="210" spans="1:6" x14ac:dyDescent="0.2">
      <c r="A210">
        <v>209</v>
      </c>
      <c r="B210">
        <v>123</v>
      </c>
      <c r="C210" s="1" t="s">
        <v>7</v>
      </c>
      <c r="D210" s="1" t="s">
        <v>996</v>
      </c>
      <c r="E210">
        <v>209</v>
      </c>
      <c r="F210" s="1" t="s">
        <v>975</v>
      </c>
    </row>
    <row r="211" spans="1:6" x14ac:dyDescent="0.2">
      <c r="A211">
        <v>210</v>
      </c>
      <c r="B211">
        <v>124</v>
      </c>
      <c r="C211" s="1" t="s">
        <v>593</v>
      </c>
      <c r="D211" s="1" t="s">
        <v>594</v>
      </c>
      <c r="E211">
        <v>210</v>
      </c>
      <c r="F211" s="1" t="s">
        <v>973</v>
      </c>
    </row>
    <row r="212" spans="1:6" x14ac:dyDescent="0.2">
      <c r="A212">
        <v>211</v>
      </c>
      <c r="B212">
        <v>109</v>
      </c>
      <c r="C212" s="1" t="s">
        <v>12</v>
      </c>
      <c r="D212" s="1" t="s">
        <v>531</v>
      </c>
      <c r="E212">
        <v>211</v>
      </c>
      <c r="F212" s="1" t="s">
        <v>973</v>
      </c>
    </row>
    <row r="213" spans="1:6" x14ac:dyDescent="0.2">
      <c r="A213">
        <v>212</v>
      </c>
      <c r="B213">
        <v>109</v>
      </c>
      <c r="C213" s="1" t="s">
        <v>12</v>
      </c>
      <c r="D213" s="1" t="s">
        <v>533</v>
      </c>
      <c r="E213">
        <v>212</v>
      </c>
      <c r="F213" s="1" t="s">
        <v>973</v>
      </c>
    </row>
    <row r="214" spans="1:6" x14ac:dyDescent="0.2">
      <c r="A214">
        <v>213</v>
      </c>
      <c r="B214">
        <v>110</v>
      </c>
      <c r="C214" s="1" t="s">
        <v>7</v>
      </c>
      <c r="D214" s="1" t="s">
        <v>537</v>
      </c>
      <c r="E214">
        <v>213</v>
      </c>
      <c r="F214" s="1" t="s">
        <v>975</v>
      </c>
    </row>
    <row r="215" spans="1:6" x14ac:dyDescent="0.2">
      <c r="A215">
        <v>214</v>
      </c>
      <c r="B215">
        <v>111</v>
      </c>
      <c r="C215" s="1" t="s">
        <v>7</v>
      </c>
      <c r="D215" s="1" t="s">
        <v>541</v>
      </c>
      <c r="E215">
        <v>214</v>
      </c>
      <c r="F215" s="1" t="s">
        <v>975</v>
      </c>
    </row>
    <row r="216" spans="1:6" x14ac:dyDescent="0.2">
      <c r="A216">
        <v>215</v>
      </c>
      <c r="B216">
        <v>112</v>
      </c>
      <c r="C216" s="1" t="s">
        <v>7</v>
      </c>
      <c r="D216" s="1" t="s">
        <v>545</v>
      </c>
      <c r="E216">
        <v>215</v>
      </c>
      <c r="F216" s="1" t="s">
        <v>975</v>
      </c>
    </row>
    <row r="217" spans="1:6" x14ac:dyDescent="0.2">
      <c r="A217">
        <v>216</v>
      </c>
      <c r="B217">
        <v>113</v>
      </c>
      <c r="C217" s="1" t="s">
        <v>12</v>
      </c>
      <c r="D217" s="1" t="s">
        <v>549</v>
      </c>
      <c r="E217">
        <v>216</v>
      </c>
      <c r="F217" s="1" t="s">
        <v>973</v>
      </c>
    </row>
    <row r="218" spans="1:6" x14ac:dyDescent="0.2">
      <c r="A218">
        <v>217</v>
      </c>
      <c r="B218">
        <v>114</v>
      </c>
      <c r="C218" s="1" t="s">
        <v>44</v>
      </c>
      <c r="D218" s="1" t="s">
        <v>552</v>
      </c>
      <c r="E218">
        <v>217</v>
      </c>
      <c r="F218" s="1" t="s">
        <v>975</v>
      </c>
    </row>
    <row r="219" spans="1:6" x14ac:dyDescent="0.2">
      <c r="A219">
        <v>218</v>
      </c>
      <c r="B219">
        <v>115</v>
      </c>
      <c r="C219" s="1" t="s">
        <v>7</v>
      </c>
      <c r="D219" s="1" t="s">
        <v>556</v>
      </c>
      <c r="E219">
        <v>218</v>
      </c>
      <c r="F219" s="1" t="s">
        <v>975</v>
      </c>
    </row>
    <row r="220" spans="1:6" x14ac:dyDescent="0.2">
      <c r="A220">
        <v>219</v>
      </c>
      <c r="B220">
        <v>116</v>
      </c>
      <c r="C220" s="1" t="s">
        <v>7</v>
      </c>
      <c r="D220" s="1" t="s">
        <v>560</v>
      </c>
      <c r="E220">
        <v>219</v>
      </c>
      <c r="F220" s="1" t="s">
        <v>973</v>
      </c>
    </row>
    <row r="221" spans="1:6" x14ac:dyDescent="0.2">
      <c r="A221">
        <v>220</v>
      </c>
      <c r="B221">
        <v>117</v>
      </c>
      <c r="C221" s="1" t="s">
        <v>23</v>
      </c>
      <c r="D221" s="1" t="s">
        <v>563</v>
      </c>
      <c r="E221">
        <v>220</v>
      </c>
      <c r="F221" s="1" t="s">
        <v>973</v>
      </c>
    </row>
    <row r="222" spans="1:6" x14ac:dyDescent="0.2">
      <c r="A222">
        <v>221</v>
      </c>
      <c r="B222">
        <v>125</v>
      </c>
      <c r="C222" s="1" t="s">
        <v>7</v>
      </c>
      <c r="D222" s="1" t="s">
        <v>598</v>
      </c>
      <c r="E222">
        <v>221</v>
      </c>
      <c r="F222" s="1" t="s">
        <v>975</v>
      </c>
    </row>
    <row r="223" spans="1:6" x14ac:dyDescent="0.2">
      <c r="A223">
        <v>222</v>
      </c>
      <c r="B223">
        <v>30</v>
      </c>
      <c r="C223" s="1" t="s">
        <v>44</v>
      </c>
      <c r="D223" s="1" t="s">
        <v>601</v>
      </c>
      <c r="E223">
        <v>222</v>
      </c>
      <c r="F223" s="1" t="s">
        <v>975</v>
      </c>
    </row>
    <row r="224" spans="1:6" x14ac:dyDescent="0.2">
      <c r="A224">
        <v>223</v>
      </c>
      <c r="B224">
        <v>126</v>
      </c>
      <c r="C224" s="1" t="s">
        <v>7</v>
      </c>
      <c r="D224" s="1" t="s">
        <v>605</v>
      </c>
      <c r="E224">
        <v>223</v>
      </c>
      <c r="F224" s="1" t="s">
        <v>975</v>
      </c>
    </row>
    <row r="225" spans="1:6" x14ac:dyDescent="0.2">
      <c r="A225">
        <v>224</v>
      </c>
      <c r="B225">
        <v>127</v>
      </c>
      <c r="C225" s="1" t="s">
        <v>7</v>
      </c>
      <c r="D225" s="1" t="s">
        <v>608</v>
      </c>
      <c r="E225">
        <v>224</v>
      </c>
      <c r="F225" s="1" t="s">
        <v>975</v>
      </c>
    </row>
    <row r="226" spans="1:6" x14ac:dyDescent="0.2">
      <c r="A226">
        <v>225</v>
      </c>
      <c r="B226">
        <v>127</v>
      </c>
      <c r="C226" s="1" t="s">
        <v>7</v>
      </c>
      <c r="D226" s="1" t="s">
        <v>611</v>
      </c>
      <c r="E226">
        <v>225</v>
      </c>
      <c r="F226" s="1" t="s">
        <v>975</v>
      </c>
    </row>
    <row r="227" spans="1:6" x14ac:dyDescent="0.2">
      <c r="A227">
        <v>226</v>
      </c>
      <c r="B227">
        <v>128</v>
      </c>
      <c r="C227" s="1" t="s">
        <v>7</v>
      </c>
      <c r="D227" s="1" t="s">
        <v>98</v>
      </c>
      <c r="E227">
        <v>226</v>
      </c>
      <c r="F227" s="1" t="s">
        <v>975</v>
      </c>
    </row>
    <row r="228" spans="1:6" x14ac:dyDescent="0.2">
      <c r="A228">
        <v>227</v>
      </c>
      <c r="B228">
        <v>66</v>
      </c>
      <c r="C228" s="1" t="s">
        <v>7</v>
      </c>
      <c r="D228" s="1" t="s">
        <v>616</v>
      </c>
      <c r="E228">
        <v>227</v>
      </c>
      <c r="F228" s="1" t="s">
        <v>975</v>
      </c>
    </row>
    <row r="229" spans="1:6" x14ac:dyDescent="0.2">
      <c r="A229">
        <v>228</v>
      </c>
      <c r="B229">
        <v>129</v>
      </c>
      <c r="C229" s="1" t="s">
        <v>64</v>
      </c>
      <c r="D229" s="1" t="s">
        <v>619</v>
      </c>
      <c r="E229">
        <v>228</v>
      </c>
      <c r="F229" s="1" t="s">
        <v>975</v>
      </c>
    </row>
    <row r="230" spans="1:6" x14ac:dyDescent="0.2">
      <c r="A230">
        <v>229</v>
      </c>
      <c r="B230">
        <v>69</v>
      </c>
      <c r="C230" s="1" t="s">
        <v>332</v>
      </c>
      <c r="D230" s="1" t="s">
        <v>622</v>
      </c>
      <c r="E230">
        <v>229</v>
      </c>
      <c r="F230" s="1" t="s">
        <v>975</v>
      </c>
    </row>
    <row r="231" spans="1:6" x14ac:dyDescent="0.2">
      <c r="A231">
        <v>230</v>
      </c>
      <c r="B231">
        <v>130</v>
      </c>
      <c r="C231" s="1" t="s">
        <v>7</v>
      </c>
      <c r="D231" s="1" t="s">
        <v>626</v>
      </c>
      <c r="E231">
        <v>230</v>
      </c>
      <c r="F231" s="1" t="s">
        <v>998</v>
      </c>
    </row>
    <row r="232" spans="1:6" x14ac:dyDescent="0.2">
      <c r="A232">
        <v>231</v>
      </c>
      <c r="B232">
        <v>131</v>
      </c>
      <c r="C232" s="1" t="s">
        <v>64</v>
      </c>
      <c r="D232" s="1" t="s">
        <v>630</v>
      </c>
      <c r="E232">
        <v>231</v>
      </c>
      <c r="F232" s="1" t="s">
        <v>973</v>
      </c>
    </row>
    <row r="233" spans="1:6" x14ac:dyDescent="0.2">
      <c r="A233">
        <v>232</v>
      </c>
      <c r="B233">
        <v>132</v>
      </c>
      <c r="C233" s="1" t="s">
        <v>158</v>
      </c>
      <c r="D233" s="1" t="s">
        <v>634</v>
      </c>
      <c r="E233">
        <v>232</v>
      </c>
      <c r="F233" s="1" t="s">
        <v>972</v>
      </c>
    </row>
    <row r="234" spans="1:6" x14ac:dyDescent="0.2">
      <c r="A234">
        <v>233</v>
      </c>
      <c r="B234">
        <v>133</v>
      </c>
      <c r="C234" s="1" t="s">
        <v>64</v>
      </c>
      <c r="D234" s="1" t="s">
        <v>638</v>
      </c>
      <c r="E234">
        <v>233</v>
      </c>
      <c r="F234" s="1" t="s">
        <v>974</v>
      </c>
    </row>
    <row r="235" spans="1:6" x14ac:dyDescent="0.2">
      <c r="A235">
        <v>234</v>
      </c>
      <c r="B235">
        <v>134</v>
      </c>
      <c r="C235" s="1" t="s">
        <v>7</v>
      </c>
      <c r="D235" s="1" t="s">
        <v>642</v>
      </c>
      <c r="E235">
        <v>234</v>
      </c>
      <c r="F235" s="1" t="s">
        <v>972</v>
      </c>
    </row>
    <row r="236" spans="1:6" x14ac:dyDescent="0.2">
      <c r="A236">
        <v>235</v>
      </c>
      <c r="B236">
        <v>38</v>
      </c>
      <c r="C236" s="1" t="s">
        <v>7</v>
      </c>
      <c r="D236" s="1" t="s">
        <v>645</v>
      </c>
      <c r="E236">
        <v>235</v>
      </c>
      <c r="F236" s="1" t="s">
        <v>973</v>
      </c>
    </row>
    <row r="237" spans="1:6" x14ac:dyDescent="0.2">
      <c r="A237">
        <v>236</v>
      </c>
      <c r="B237">
        <v>101</v>
      </c>
      <c r="C237" s="1" t="s">
        <v>7</v>
      </c>
      <c r="D237" s="1" t="s">
        <v>647</v>
      </c>
      <c r="E237">
        <v>236</v>
      </c>
      <c r="F237" s="1" t="s">
        <v>975</v>
      </c>
    </row>
    <row r="238" spans="1:6" x14ac:dyDescent="0.2">
      <c r="A238">
        <v>237</v>
      </c>
      <c r="B238">
        <v>135</v>
      </c>
      <c r="C238" s="1" t="s">
        <v>55</v>
      </c>
      <c r="D238" s="1" t="s">
        <v>651</v>
      </c>
      <c r="E238">
        <v>237</v>
      </c>
      <c r="F238" s="1" t="s">
        <v>973</v>
      </c>
    </row>
    <row r="239" spans="1:6" x14ac:dyDescent="0.2">
      <c r="A239">
        <v>238</v>
      </c>
      <c r="B239">
        <v>135</v>
      </c>
      <c r="C239" s="1" t="s">
        <v>55</v>
      </c>
      <c r="D239" s="1" t="s">
        <v>654</v>
      </c>
      <c r="E239">
        <v>238</v>
      </c>
      <c r="F239" s="1" t="s">
        <v>975</v>
      </c>
    </row>
    <row r="240" spans="1:6" x14ac:dyDescent="0.2">
      <c r="A240">
        <v>239</v>
      </c>
      <c r="B240">
        <v>136</v>
      </c>
      <c r="C240" s="1" t="s">
        <v>7</v>
      </c>
      <c r="D240" s="1" t="s">
        <v>656</v>
      </c>
      <c r="E240">
        <v>239</v>
      </c>
      <c r="F240" s="1" t="s">
        <v>974</v>
      </c>
    </row>
    <row r="241" spans="1:6" x14ac:dyDescent="0.2">
      <c r="A241">
        <v>240</v>
      </c>
      <c r="B241">
        <v>137</v>
      </c>
      <c r="C241" s="1" t="s">
        <v>7</v>
      </c>
      <c r="D241" s="1" t="s">
        <v>660</v>
      </c>
      <c r="E241">
        <v>240</v>
      </c>
      <c r="F241" s="1" t="s">
        <v>975</v>
      </c>
    </row>
    <row r="242" spans="1:6" x14ac:dyDescent="0.2">
      <c r="A242">
        <v>241</v>
      </c>
      <c r="B242">
        <v>138</v>
      </c>
      <c r="C242" s="1" t="s">
        <v>7</v>
      </c>
      <c r="D242" s="1" t="s">
        <v>663</v>
      </c>
      <c r="E242">
        <v>241</v>
      </c>
      <c r="F242" s="1" t="s">
        <v>973</v>
      </c>
    </row>
    <row r="243" spans="1:6" x14ac:dyDescent="0.2">
      <c r="A243">
        <v>242</v>
      </c>
      <c r="B243">
        <v>139</v>
      </c>
      <c r="C243" s="1" t="s">
        <v>667</v>
      </c>
      <c r="D243" s="1" t="s">
        <v>668</v>
      </c>
      <c r="E243">
        <v>242</v>
      </c>
      <c r="F243" s="1" t="s">
        <v>973</v>
      </c>
    </row>
    <row r="244" spans="1:6" x14ac:dyDescent="0.2">
      <c r="A244">
        <v>243</v>
      </c>
      <c r="B244">
        <v>76</v>
      </c>
      <c r="C244" s="1" t="s">
        <v>376</v>
      </c>
      <c r="D244" s="1" t="s">
        <v>670</v>
      </c>
      <c r="E244">
        <v>243</v>
      </c>
      <c r="F244" s="1" t="s">
        <v>975</v>
      </c>
    </row>
    <row r="245" spans="1:6" x14ac:dyDescent="0.2">
      <c r="A245">
        <v>244</v>
      </c>
      <c r="B245">
        <v>140</v>
      </c>
      <c r="C245" s="1" t="s">
        <v>7</v>
      </c>
      <c r="D245" s="1" t="s">
        <v>416</v>
      </c>
      <c r="E245">
        <v>244</v>
      </c>
      <c r="F245" s="1" t="s">
        <v>999</v>
      </c>
    </row>
    <row r="246" spans="1:6" x14ac:dyDescent="0.2">
      <c r="A246">
        <v>245</v>
      </c>
      <c r="B246">
        <v>141</v>
      </c>
      <c r="C246" s="1" t="s">
        <v>12</v>
      </c>
      <c r="D246" s="1" t="s">
        <v>676</v>
      </c>
      <c r="E246">
        <v>245</v>
      </c>
      <c r="F246" s="1" t="s">
        <v>975</v>
      </c>
    </row>
    <row r="247" spans="1:6" x14ac:dyDescent="0.2">
      <c r="A247">
        <v>246</v>
      </c>
      <c r="B247">
        <v>142</v>
      </c>
      <c r="C247" s="1" t="s">
        <v>7</v>
      </c>
      <c r="D247" s="1" t="s">
        <v>680</v>
      </c>
      <c r="E247">
        <v>246</v>
      </c>
      <c r="F247" s="1" t="s">
        <v>975</v>
      </c>
    </row>
    <row r="248" spans="1:6" x14ac:dyDescent="0.2">
      <c r="A248">
        <v>247</v>
      </c>
      <c r="B248">
        <v>143</v>
      </c>
      <c r="C248" s="1" t="s">
        <v>73</v>
      </c>
      <c r="D248" s="1" t="s">
        <v>98</v>
      </c>
      <c r="E248">
        <v>247</v>
      </c>
      <c r="F248" s="1" t="s">
        <v>975</v>
      </c>
    </row>
    <row r="249" spans="1:6" x14ac:dyDescent="0.2">
      <c r="A249">
        <v>248</v>
      </c>
      <c r="B249">
        <v>144</v>
      </c>
      <c r="C249" s="1" t="s">
        <v>158</v>
      </c>
      <c r="D249" s="1" t="s">
        <v>687</v>
      </c>
      <c r="E249">
        <v>248</v>
      </c>
      <c r="F249" s="1" t="s">
        <v>975</v>
      </c>
    </row>
    <row r="250" spans="1:6" x14ac:dyDescent="0.2">
      <c r="A250">
        <v>249</v>
      </c>
      <c r="B250">
        <v>80</v>
      </c>
      <c r="C250" s="1" t="s">
        <v>55</v>
      </c>
      <c r="D250" s="1" t="s">
        <v>690</v>
      </c>
      <c r="E250">
        <v>249</v>
      </c>
      <c r="F250" s="1" t="s">
        <v>975</v>
      </c>
    </row>
    <row r="251" spans="1:6" x14ac:dyDescent="0.2">
      <c r="A251">
        <v>250</v>
      </c>
      <c r="B251">
        <v>145</v>
      </c>
      <c r="C251" s="1" t="s">
        <v>7</v>
      </c>
      <c r="D251" s="1" t="s">
        <v>693</v>
      </c>
      <c r="E251">
        <v>250</v>
      </c>
      <c r="F251" s="1" t="s">
        <v>975</v>
      </c>
    </row>
    <row r="252" spans="1:6" x14ac:dyDescent="0.2">
      <c r="A252">
        <v>251</v>
      </c>
      <c r="B252">
        <v>146</v>
      </c>
      <c r="C252" s="1" t="s">
        <v>44</v>
      </c>
      <c r="D252" s="1" t="s">
        <v>98</v>
      </c>
      <c r="E252">
        <v>251</v>
      </c>
      <c r="F252" s="1" t="s">
        <v>975</v>
      </c>
    </row>
    <row r="253" spans="1:6" x14ac:dyDescent="0.2">
      <c r="A253">
        <v>252</v>
      </c>
      <c r="B253">
        <v>90</v>
      </c>
      <c r="C253" s="1" t="s">
        <v>7</v>
      </c>
      <c r="D253" s="1" t="s">
        <v>699</v>
      </c>
      <c r="E253">
        <v>252</v>
      </c>
      <c r="F253" s="1" t="s">
        <v>975</v>
      </c>
    </row>
    <row r="254" spans="1:6" x14ac:dyDescent="0.2">
      <c r="A254">
        <v>253</v>
      </c>
      <c r="B254">
        <v>72</v>
      </c>
      <c r="C254" s="1" t="s">
        <v>64</v>
      </c>
      <c r="D254" s="1" t="s">
        <v>702</v>
      </c>
      <c r="E254">
        <v>253</v>
      </c>
      <c r="F254" s="1" t="s">
        <v>975</v>
      </c>
    </row>
    <row r="255" spans="1:6" x14ac:dyDescent="0.2">
      <c r="A255">
        <v>254</v>
      </c>
      <c r="B255">
        <v>147</v>
      </c>
      <c r="C255" s="1" t="s">
        <v>44</v>
      </c>
      <c r="D255" s="1" t="s">
        <v>706</v>
      </c>
      <c r="E255">
        <v>254</v>
      </c>
      <c r="F255" s="1" t="s">
        <v>975</v>
      </c>
    </row>
    <row r="256" spans="1:6" x14ac:dyDescent="0.2">
      <c r="A256">
        <v>255</v>
      </c>
      <c r="B256">
        <v>148</v>
      </c>
      <c r="C256" s="1" t="s">
        <v>709</v>
      </c>
      <c r="D256" s="1" t="s">
        <v>710</v>
      </c>
      <c r="E256">
        <v>255</v>
      </c>
      <c r="F256" s="1" t="s">
        <v>973</v>
      </c>
    </row>
    <row r="257" spans="1:6" x14ac:dyDescent="0.2">
      <c r="A257">
        <v>256</v>
      </c>
      <c r="B257">
        <v>149</v>
      </c>
      <c r="C257" s="1" t="s">
        <v>7</v>
      </c>
      <c r="D257" s="1" t="s">
        <v>714</v>
      </c>
      <c r="E257">
        <v>256</v>
      </c>
      <c r="F257" s="1" t="s">
        <v>975</v>
      </c>
    </row>
    <row r="258" spans="1:6" x14ac:dyDescent="0.2">
      <c r="A258">
        <v>257</v>
      </c>
      <c r="B258">
        <v>150</v>
      </c>
      <c r="C258" s="1" t="s">
        <v>7</v>
      </c>
      <c r="D258" s="1" t="s">
        <v>718</v>
      </c>
      <c r="E258">
        <v>257</v>
      </c>
      <c r="F258" s="1" t="s">
        <v>975</v>
      </c>
    </row>
    <row r="259" spans="1:6" x14ac:dyDescent="0.2">
      <c r="A259">
        <v>258</v>
      </c>
      <c r="B259">
        <v>151</v>
      </c>
      <c r="C259" s="1" t="s">
        <v>12</v>
      </c>
      <c r="D259" s="1" t="s">
        <v>722</v>
      </c>
      <c r="E259">
        <v>258</v>
      </c>
      <c r="F259" s="1" t="s">
        <v>973</v>
      </c>
    </row>
    <row r="260" spans="1:6" x14ac:dyDescent="0.2">
      <c r="A260">
        <v>259</v>
      </c>
      <c r="B260">
        <v>51</v>
      </c>
      <c r="C260" s="1" t="s">
        <v>7</v>
      </c>
      <c r="D260" s="1" t="s">
        <v>182</v>
      </c>
      <c r="E260">
        <v>259</v>
      </c>
      <c r="F260" s="1" t="s">
        <v>975</v>
      </c>
    </row>
    <row r="261" spans="1:6" x14ac:dyDescent="0.2">
      <c r="A261">
        <v>260</v>
      </c>
      <c r="B261">
        <v>145</v>
      </c>
      <c r="C261" s="1" t="s">
        <v>7</v>
      </c>
      <c r="D261" s="1" t="s">
        <v>622</v>
      </c>
      <c r="E261">
        <v>260</v>
      </c>
      <c r="F261" s="1" t="s">
        <v>975</v>
      </c>
    </row>
    <row r="262" spans="1:6" x14ac:dyDescent="0.2">
      <c r="A262">
        <v>261</v>
      </c>
      <c r="B262">
        <v>152</v>
      </c>
      <c r="C262" s="1" t="s">
        <v>7</v>
      </c>
      <c r="D262" s="1" t="s">
        <v>144</v>
      </c>
      <c r="E262">
        <v>261</v>
      </c>
      <c r="F262" s="1" t="s">
        <v>974</v>
      </c>
    </row>
    <row r="263" spans="1:6" x14ac:dyDescent="0.2">
      <c r="A263">
        <v>262</v>
      </c>
      <c r="B263">
        <v>153</v>
      </c>
      <c r="C263" s="1" t="s">
        <v>64</v>
      </c>
      <c r="D263" s="1" t="s">
        <v>733</v>
      </c>
      <c r="E263">
        <v>262</v>
      </c>
      <c r="F263" s="1" t="s">
        <v>975</v>
      </c>
    </row>
    <row r="264" spans="1:6" x14ac:dyDescent="0.2">
      <c r="A264">
        <v>263</v>
      </c>
      <c r="B264">
        <v>154</v>
      </c>
      <c r="C264" s="1" t="s">
        <v>158</v>
      </c>
      <c r="D264" s="1" t="s">
        <v>737</v>
      </c>
      <c r="E264">
        <v>263</v>
      </c>
      <c r="F264" s="1" t="s">
        <v>975</v>
      </c>
    </row>
    <row r="265" spans="1:6" x14ac:dyDescent="0.2">
      <c r="A265">
        <v>264</v>
      </c>
      <c r="B265">
        <v>155</v>
      </c>
      <c r="C265" s="1" t="s">
        <v>741</v>
      </c>
      <c r="D265" s="1" t="s">
        <v>742</v>
      </c>
      <c r="E265">
        <v>264</v>
      </c>
      <c r="F265" s="1" t="s">
        <v>975</v>
      </c>
    </row>
    <row r="266" spans="1:6" x14ac:dyDescent="0.2">
      <c r="A266">
        <v>265</v>
      </c>
      <c r="B266">
        <v>156</v>
      </c>
      <c r="C266" s="1" t="s">
        <v>7</v>
      </c>
      <c r="D266" s="1" t="s">
        <v>380</v>
      </c>
      <c r="E266">
        <v>265</v>
      </c>
      <c r="F266" s="1" t="s">
        <v>975</v>
      </c>
    </row>
    <row r="267" spans="1:6" x14ac:dyDescent="0.2">
      <c r="A267">
        <v>266</v>
      </c>
      <c r="B267">
        <v>157</v>
      </c>
      <c r="C267" s="1" t="s">
        <v>227</v>
      </c>
      <c r="D267" s="1" t="s">
        <v>749</v>
      </c>
      <c r="E267">
        <v>266</v>
      </c>
      <c r="F267" s="1" t="s">
        <v>976</v>
      </c>
    </row>
    <row r="268" spans="1:6" x14ac:dyDescent="0.2">
      <c r="A268">
        <v>267</v>
      </c>
      <c r="B268">
        <v>12</v>
      </c>
      <c r="C268" s="1" t="s">
        <v>7</v>
      </c>
      <c r="D268" s="1" t="s">
        <v>751</v>
      </c>
      <c r="E268">
        <v>267</v>
      </c>
      <c r="F268" s="1" t="s">
        <v>975</v>
      </c>
    </row>
    <row r="269" spans="1:6" x14ac:dyDescent="0.2">
      <c r="A269">
        <v>268</v>
      </c>
      <c r="B269">
        <v>158</v>
      </c>
      <c r="C269" s="1" t="s">
        <v>7</v>
      </c>
      <c r="D269" s="1" t="s">
        <v>755</v>
      </c>
      <c r="E269">
        <v>268</v>
      </c>
      <c r="F269" s="1" t="s">
        <v>975</v>
      </c>
    </row>
    <row r="270" spans="1:6" x14ac:dyDescent="0.2">
      <c r="A270">
        <v>269</v>
      </c>
      <c r="B270">
        <v>112</v>
      </c>
      <c r="C270" s="1" t="s">
        <v>7</v>
      </c>
      <c r="D270" s="1" t="s">
        <v>758</v>
      </c>
      <c r="E270">
        <v>269</v>
      </c>
      <c r="F270" s="1" t="s">
        <v>975</v>
      </c>
    </row>
    <row r="271" spans="1:6" x14ac:dyDescent="0.2">
      <c r="A271">
        <v>270</v>
      </c>
      <c r="B271">
        <v>159</v>
      </c>
      <c r="C271" s="1" t="s">
        <v>7</v>
      </c>
      <c r="D271" s="1" t="s">
        <v>761</v>
      </c>
      <c r="E271">
        <v>270</v>
      </c>
      <c r="F271" s="1" t="s">
        <v>1001</v>
      </c>
    </row>
    <row r="272" spans="1:6" x14ac:dyDescent="0.2">
      <c r="A272">
        <v>271</v>
      </c>
      <c r="B272">
        <v>160</v>
      </c>
      <c r="C272" s="1" t="s">
        <v>7</v>
      </c>
      <c r="D272" s="1" t="s">
        <v>765</v>
      </c>
      <c r="E272">
        <v>271</v>
      </c>
      <c r="F272" s="1" t="s">
        <v>974</v>
      </c>
    </row>
    <row r="273" spans="1:6" x14ac:dyDescent="0.2">
      <c r="A273">
        <v>272</v>
      </c>
      <c r="B273">
        <v>34</v>
      </c>
      <c r="C273" s="1" t="s">
        <v>7</v>
      </c>
      <c r="D273" s="1" t="s">
        <v>767</v>
      </c>
      <c r="E273">
        <v>272</v>
      </c>
      <c r="F273" s="1" t="s">
        <v>975</v>
      </c>
    </row>
    <row r="274" spans="1:6" x14ac:dyDescent="0.2">
      <c r="A274">
        <v>273</v>
      </c>
      <c r="B274">
        <v>161</v>
      </c>
      <c r="C274" s="1" t="s">
        <v>7</v>
      </c>
      <c r="D274" s="1" t="s">
        <v>770</v>
      </c>
      <c r="E274">
        <v>273</v>
      </c>
      <c r="F274" s="1" t="s">
        <v>972</v>
      </c>
    </row>
    <row r="275" spans="1:6" x14ac:dyDescent="0.2">
      <c r="A275">
        <v>274</v>
      </c>
      <c r="B275">
        <v>44</v>
      </c>
      <c r="C275" s="1" t="s">
        <v>64</v>
      </c>
      <c r="D275" s="1" t="s">
        <v>773</v>
      </c>
      <c r="E275">
        <v>274</v>
      </c>
      <c r="F275" s="1" t="s">
        <v>975</v>
      </c>
    </row>
    <row r="276" spans="1:6" x14ac:dyDescent="0.2">
      <c r="A276">
        <v>275</v>
      </c>
      <c r="B276">
        <v>162</v>
      </c>
      <c r="C276" s="1" t="s">
        <v>7</v>
      </c>
      <c r="D276" s="1" t="s">
        <v>777</v>
      </c>
      <c r="E276">
        <v>275</v>
      </c>
      <c r="F276" s="1" t="s">
        <v>998</v>
      </c>
    </row>
    <row r="277" spans="1:6" x14ac:dyDescent="0.2">
      <c r="A277">
        <v>276</v>
      </c>
      <c r="B277">
        <v>121</v>
      </c>
      <c r="C277" s="1" t="s">
        <v>7</v>
      </c>
      <c r="D277" s="1" t="s">
        <v>780</v>
      </c>
      <c r="E277">
        <v>276</v>
      </c>
      <c r="F277" s="1" t="s">
        <v>975</v>
      </c>
    </row>
    <row r="278" spans="1:6" x14ac:dyDescent="0.2">
      <c r="A278">
        <v>277</v>
      </c>
      <c r="B278">
        <v>163</v>
      </c>
      <c r="C278" s="1" t="s">
        <v>23</v>
      </c>
      <c r="D278" s="1" t="s">
        <v>353</v>
      </c>
      <c r="E278">
        <v>277</v>
      </c>
      <c r="F278" s="1" t="s">
        <v>977</v>
      </c>
    </row>
    <row r="279" spans="1:6" x14ac:dyDescent="0.2">
      <c r="A279">
        <v>278</v>
      </c>
      <c r="B279">
        <v>164</v>
      </c>
      <c r="C279" s="1" t="s">
        <v>64</v>
      </c>
      <c r="D279" s="1" t="s">
        <v>787</v>
      </c>
      <c r="E279">
        <v>278</v>
      </c>
      <c r="F279" s="1" t="s">
        <v>974</v>
      </c>
    </row>
    <row r="280" spans="1:6" x14ac:dyDescent="0.2">
      <c r="A280">
        <v>279</v>
      </c>
      <c r="B280">
        <v>165</v>
      </c>
      <c r="C280" s="1" t="s">
        <v>7</v>
      </c>
      <c r="D280" s="1" t="s">
        <v>790</v>
      </c>
      <c r="E280">
        <v>279</v>
      </c>
      <c r="F280" s="1" t="s">
        <v>1001</v>
      </c>
    </row>
    <row r="281" spans="1:6" x14ac:dyDescent="0.2">
      <c r="A281">
        <v>280</v>
      </c>
      <c r="B281">
        <v>166</v>
      </c>
      <c r="C281" s="1" t="s">
        <v>7</v>
      </c>
      <c r="D281" s="1" t="s">
        <v>794</v>
      </c>
      <c r="E281">
        <v>280</v>
      </c>
      <c r="F281" s="1" t="s">
        <v>973</v>
      </c>
    </row>
    <row r="282" spans="1:6" x14ac:dyDescent="0.2">
      <c r="A282">
        <v>281</v>
      </c>
      <c r="B282">
        <v>11</v>
      </c>
      <c r="C282" s="1" t="s">
        <v>7</v>
      </c>
      <c r="D282" s="1" t="s">
        <v>51</v>
      </c>
      <c r="E282">
        <v>281</v>
      </c>
      <c r="F282" s="1" t="s">
        <v>998</v>
      </c>
    </row>
    <row r="283" spans="1:6" x14ac:dyDescent="0.2">
      <c r="A283">
        <v>282</v>
      </c>
      <c r="B283">
        <v>167</v>
      </c>
      <c r="C283" s="1" t="s">
        <v>12</v>
      </c>
      <c r="D283" s="1" t="s">
        <v>800</v>
      </c>
      <c r="E283">
        <v>282</v>
      </c>
      <c r="F283" s="1" t="s">
        <v>998</v>
      </c>
    </row>
    <row r="284" spans="1:6" x14ac:dyDescent="0.2">
      <c r="A284">
        <v>283</v>
      </c>
      <c r="B284">
        <v>168</v>
      </c>
      <c r="C284" s="1" t="s">
        <v>7</v>
      </c>
      <c r="D284" s="1" t="s">
        <v>341</v>
      </c>
      <c r="E284">
        <v>283</v>
      </c>
      <c r="F284" s="1" t="s">
        <v>998</v>
      </c>
    </row>
    <row r="285" spans="1:6" x14ac:dyDescent="0.2">
      <c r="A285">
        <v>284</v>
      </c>
      <c r="B285">
        <v>168</v>
      </c>
      <c r="C285" s="1" t="s">
        <v>7</v>
      </c>
      <c r="D285" s="1" t="s">
        <v>387</v>
      </c>
      <c r="E285">
        <v>284</v>
      </c>
      <c r="F285" s="1" t="s">
        <v>975</v>
      </c>
    </row>
    <row r="286" spans="1:6" x14ac:dyDescent="0.2">
      <c r="A286">
        <v>285</v>
      </c>
      <c r="B286">
        <v>168</v>
      </c>
      <c r="C286" s="1" t="s">
        <v>7</v>
      </c>
      <c r="D286" s="1" t="s">
        <v>807</v>
      </c>
      <c r="E286">
        <v>285</v>
      </c>
      <c r="F286" s="1" t="s">
        <v>975</v>
      </c>
    </row>
    <row r="287" spans="1:6" x14ac:dyDescent="0.2">
      <c r="A287">
        <v>286</v>
      </c>
      <c r="B287">
        <v>169</v>
      </c>
      <c r="C287" s="1" t="s">
        <v>7</v>
      </c>
      <c r="D287" s="1" t="s">
        <v>810</v>
      </c>
      <c r="E287">
        <v>286</v>
      </c>
      <c r="F287" s="1" t="s">
        <v>976</v>
      </c>
    </row>
    <row r="288" spans="1:6" x14ac:dyDescent="0.2">
      <c r="A288">
        <v>287</v>
      </c>
      <c r="B288">
        <v>170</v>
      </c>
      <c r="C288" s="1" t="s">
        <v>7</v>
      </c>
      <c r="D288" s="1" t="s">
        <v>261</v>
      </c>
      <c r="E288">
        <v>287</v>
      </c>
      <c r="F288" s="1" t="s">
        <v>975</v>
      </c>
    </row>
    <row r="289" spans="1:6" x14ac:dyDescent="0.2">
      <c r="A289">
        <v>288</v>
      </c>
      <c r="B289">
        <v>171</v>
      </c>
      <c r="C289" s="1" t="s">
        <v>7</v>
      </c>
      <c r="D289" s="1" t="s">
        <v>817</v>
      </c>
      <c r="E289">
        <v>288</v>
      </c>
      <c r="F289" s="1" t="s">
        <v>975</v>
      </c>
    </row>
    <row r="290" spans="1:6" x14ac:dyDescent="0.2">
      <c r="A290">
        <v>289</v>
      </c>
      <c r="B290">
        <v>93</v>
      </c>
      <c r="C290" s="1" t="s">
        <v>158</v>
      </c>
      <c r="D290" s="1" t="s">
        <v>820</v>
      </c>
      <c r="E290">
        <v>289</v>
      </c>
      <c r="F290" s="1" t="s">
        <v>975</v>
      </c>
    </row>
    <row r="291" spans="1:6" x14ac:dyDescent="0.2">
      <c r="A291">
        <v>290</v>
      </c>
      <c r="B291">
        <v>116</v>
      </c>
      <c r="C291" s="1" t="s">
        <v>7</v>
      </c>
      <c r="D291" s="1" t="s">
        <v>821</v>
      </c>
      <c r="E291">
        <v>290</v>
      </c>
      <c r="F291" s="1" t="s">
        <v>975</v>
      </c>
    </row>
    <row r="292" spans="1:6" x14ac:dyDescent="0.2">
      <c r="A292">
        <v>291</v>
      </c>
      <c r="B292">
        <v>138</v>
      </c>
      <c r="C292" s="1" t="s">
        <v>7</v>
      </c>
      <c r="D292" s="1" t="s">
        <v>824</v>
      </c>
      <c r="E292">
        <v>291</v>
      </c>
      <c r="F292" s="1" t="s">
        <v>975</v>
      </c>
    </row>
    <row r="293" spans="1:6" x14ac:dyDescent="0.2">
      <c r="A293">
        <v>292</v>
      </c>
      <c r="B293">
        <v>6</v>
      </c>
      <c r="C293" s="1" t="s">
        <v>7</v>
      </c>
      <c r="D293" s="1" t="s">
        <v>116</v>
      </c>
      <c r="E293">
        <v>292</v>
      </c>
      <c r="F293" s="1" t="s">
        <v>410</v>
      </c>
    </row>
    <row r="294" spans="1:6" x14ac:dyDescent="0.2">
      <c r="A294">
        <v>293</v>
      </c>
      <c r="B294">
        <v>172</v>
      </c>
      <c r="C294" s="1" t="s">
        <v>44</v>
      </c>
      <c r="D294" s="1" t="s">
        <v>261</v>
      </c>
      <c r="E294">
        <v>293</v>
      </c>
      <c r="F294" s="1" t="s">
        <v>975</v>
      </c>
    </row>
    <row r="295" spans="1:6" x14ac:dyDescent="0.2">
      <c r="A295">
        <v>294</v>
      </c>
      <c r="B295">
        <v>173</v>
      </c>
      <c r="C295" s="1" t="s">
        <v>44</v>
      </c>
      <c r="D295" s="1" t="s">
        <v>832</v>
      </c>
      <c r="E295">
        <v>294</v>
      </c>
      <c r="F295" s="1" t="s">
        <v>975</v>
      </c>
    </row>
    <row r="296" spans="1:6" x14ac:dyDescent="0.2">
      <c r="A296">
        <v>295</v>
      </c>
      <c r="B296">
        <v>25</v>
      </c>
      <c r="C296" s="1" t="s">
        <v>7</v>
      </c>
      <c r="D296" s="1" t="s">
        <v>835</v>
      </c>
      <c r="E296">
        <v>295</v>
      </c>
      <c r="F296" s="1" t="s">
        <v>975</v>
      </c>
    </row>
    <row r="297" spans="1:6" x14ac:dyDescent="0.2">
      <c r="A297">
        <v>296</v>
      </c>
      <c r="B297">
        <v>174</v>
      </c>
      <c r="C297" s="1" t="s">
        <v>7</v>
      </c>
      <c r="D297" s="1" t="s">
        <v>838</v>
      </c>
      <c r="E297">
        <v>296</v>
      </c>
      <c r="F297" s="1" t="s">
        <v>975</v>
      </c>
    </row>
    <row r="298" spans="1:6" x14ac:dyDescent="0.2">
      <c r="A298">
        <v>297</v>
      </c>
      <c r="B298">
        <v>175</v>
      </c>
      <c r="C298" s="1" t="s">
        <v>7</v>
      </c>
      <c r="D298" s="1" t="s">
        <v>842</v>
      </c>
      <c r="E298">
        <v>297</v>
      </c>
      <c r="F298" s="1" t="s">
        <v>972</v>
      </c>
    </row>
    <row r="299" spans="1:6" x14ac:dyDescent="0.2">
      <c r="A299">
        <v>298</v>
      </c>
      <c r="B299">
        <v>176</v>
      </c>
      <c r="C299" s="1" t="s">
        <v>846</v>
      </c>
      <c r="D299" s="1" t="s">
        <v>847</v>
      </c>
      <c r="E299">
        <v>298</v>
      </c>
      <c r="F299" s="1" t="s">
        <v>977</v>
      </c>
    </row>
    <row r="300" spans="1:6" x14ac:dyDescent="0.2">
      <c r="A300">
        <v>299</v>
      </c>
      <c r="B300">
        <v>176</v>
      </c>
      <c r="C300" s="1" t="s">
        <v>846</v>
      </c>
      <c r="D300" s="1" t="s">
        <v>152</v>
      </c>
      <c r="E300">
        <v>299</v>
      </c>
      <c r="F300" s="1" t="s">
        <v>975</v>
      </c>
    </row>
    <row r="301" spans="1:6" x14ac:dyDescent="0.2">
      <c r="A301">
        <v>300</v>
      </c>
      <c r="B301">
        <v>176</v>
      </c>
      <c r="C301" s="1" t="s">
        <v>851</v>
      </c>
      <c r="D301" s="1" t="s">
        <v>152</v>
      </c>
      <c r="E301">
        <v>300</v>
      </c>
      <c r="F301" s="1" t="s">
        <v>975</v>
      </c>
    </row>
    <row r="302" spans="1:6" x14ac:dyDescent="0.2">
      <c r="A302">
        <v>301</v>
      </c>
      <c r="B302">
        <v>177</v>
      </c>
      <c r="C302" s="1" t="s">
        <v>7</v>
      </c>
      <c r="D302" s="1" t="s">
        <v>855</v>
      </c>
      <c r="E302">
        <v>301</v>
      </c>
      <c r="F302" s="1" t="s">
        <v>975</v>
      </c>
    </row>
    <row r="303" spans="1:6" x14ac:dyDescent="0.2">
      <c r="A303">
        <v>302</v>
      </c>
      <c r="B303">
        <v>71</v>
      </c>
      <c r="C303" s="1" t="s">
        <v>7</v>
      </c>
      <c r="D303" s="1" t="s">
        <v>857</v>
      </c>
      <c r="E303">
        <v>302</v>
      </c>
      <c r="F303" s="1" t="s">
        <v>975</v>
      </c>
    </row>
    <row r="304" spans="1:6" x14ac:dyDescent="0.2">
      <c r="A304">
        <v>303</v>
      </c>
      <c r="B304">
        <v>37</v>
      </c>
      <c r="C304" s="1" t="s">
        <v>7</v>
      </c>
      <c r="D304" s="1" t="s">
        <v>860</v>
      </c>
      <c r="E304">
        <v>303</v>
      </c>
      <c r="F304" s="1" t="s">
        <v>975</v>
      </c>
    </row>
    <row r="305" spans="1:6" x14ac:dyDescent="0.2">
      <c r="A305">
        <v>304</v>
      </c>
      <c r="B305">
        <v>178</v>
      </c>
      <c r="C305" s="1" t="s">
        <v>64</v>
      </c>
      <c r="D305" s="1" t="s">
        <v>864</v>
      </c>
      <c r="E305">
        <v>304</v>
      </c>
      <c r="F305" s="1" t="s">
        <v>975</v>
      </c>
    </row>
    <row r="306" spans="1:6" x14ac:dyDescent="0.2">
      <c r="A306">
        <v>305</v>
      </c>
      <c r="B306">
        <v>178</v>
      </c>
      <c r="C306" s="1" t="s">
        <v>64</v>
      </c>
      <c r="D306" s="1" t="s">
        <v>867</v>
      </c>
      <c r="E306">
        <v>305</v>
      </c>
      <c r="F306" s="1" t="s">
        <v>973</v>
      </c>
    </row>
    <row r="307" spans="1:6" x14ac:dyDescent="0.2">
      <c r="A307">
        <v>306</v>
      </c>
      <c r="B307">
        <v>179</v>
      </c>
      <c r="C307" s="1" t="s">
        <v>7</v>
      </c>
      <c r="D307" s="1" t="s">
        <v>98</v>
      </c>
      <c r="E307">
        <v>306</v>
      </c>
      <c r="F307" s="1" t="s">
        <v>975</v>
      </c>
    </row>
    <row r="308" spans="1:6" x14ac:dyDescent="0.2">
      <c r="A308">
        <v>307</v>
      </c>
      <c r="B308">
        <v>180</v>
      </c>
      <c r="C308" s="1" t="s">
        <v>44</v>
      </c>
      <c r="D308" s="1" t="s">
        <v>873</v>
      </c>
      <c r="E308">
        <v>307</v>
      </c>
      <c r="F308" s="1" t="s">
        <v>973</v>
      </c>
    </row>
    <row r="309" spans="1:6" x14ac:dyDescent="0.2">
      <c r="A309">
        <v>308</v>
      </c>
      <c r="B309">
        <v>164</v>
      </c>
      <c r="C309" s="1" t="s">
        <v>64</v>
      </c>
      <c r="D309" s="1" t="s">
        <v>787</v>
      </c>
      <c r="E309">
        <v>308</v>
      </c>
      <c r="F309" s="1" t="s">
        <v>974</v>
      </c>
    </row>
    <row r="310" spans="1:6" x14ac:dyDescent="0.2">
      <c r="A310">
        <v>309</v>
      </c>
      <c r="B310">
        <v>49</v>
      </c>
      <c r="C310" s="1" t="s">
        <v>7</v>
      </c>
      <c r="D310" s="1" t="s">
        <v>877</v>
      </c>
      <c r="E310">
        <v>309</v>
      </c>
      <c r="F310" s="1" t="s">
        <v>975</v>
      </c>
    </row>
    <row r="311" spans="1:6" x14ac:dyDescent="0.2">
      <c r="A311">
        <v>310</v>
      </c>
      <c r="B311">
        <v>123</v>
      </c>
      <c r="C311" s="1" t="s">
        <v>7</v>
      </c>
      <c r="D311" s="1" t="s">
        <v>879</v>
      </c>
      <c r="E311">
        <v>310</v>
      </c>
      <c r="F311" s="1" t="s">
        <v>975</v>
      </c>
    </row>
    <row r="312" spans="1:6" x14ac:dyDescent="0.2">
      <c r="A312">
        <v>311</v>
      </c>
      <c r="B312">
        <v>181</v>
      </c>
      <c r="C312" s="1" t="s">
        <v>7</v>
      </c>
      <c r="D312" s="1" t="s">
        <v>882</v>
      </c>
      <c r="E312">
        <v>311</v>
      </c>
      <c r="F312" s="1" t="s">
        <v>975</v>
      </c>
    </row>
    <row r="313" spans="1:6" x14ac:dyDescent="0.2">
      <c r="A313">
        <v>312</v>
      </c>
      <c r="B313">
        <v>72</v>
      </c>
      <c r="C313" s="1" t="s">
        <v>64</v>
      </c>
      <c r="D313" s="1" t="s">
        <v>702</v>
      </c>
      <c r="E313">
        <v>312</v>
      </c>
      <c r="F313" s="1" t="s">
        <v>975</v>
      </c>
    </row>
    <row r="314" spans="1:6" x14ac:dyDescent="0.2">
      <c r="A314">
        <v>313</v>
      </c>
      <c r="B314">
        <v>72</v>
      </c>
      <c r="C314" s="1" t="s">
        <v>64</v>
      </c>
      <c r="D314" s="1" t="s">
        <v>887</v>
      </c>
      <c r="E314">
        <v>313</v>
      </c>
      <c r="F314" s="1" t="s">
        <v>975</v>
      </c>
    </row>
    <row r="315" spans="1:6" x14ac:dyDescent="0.2">
      <c r="A315">
        <v>314</v>
      </c>
      <c r="B315">
        <v>132</v>
      </c>
      <c r="C315" s="1" t="s">
        <v>158</v>
      </c>
      <c r="D315" s="1" t="s">
        <v>890</v>
      </c>
      <c r="E315">
        <v>314</v>
      </c>
      <c r="F315" s="1" t="s">
        <v>997</v>
      </c>
    </row>
    <row r="316" spans="1:6" x14ac:dyDescent="0.2">
      <c r="A316">
        <v>315</v>
      </c>
      <c r="B316">
        <v>182</v>
      </c>
      <c r="C316" s="1" t="s">
        <v>64</v>
      </c>
      <c r="D316" s="1" t="s">
        <v>893</v>
      </c>
      <c r="E316">
        <v>315</v>
      </c>
      <c r="F316" s="1" t="s">
        <v>975</v>
      </c>
    </row>
    <row r="317" spans="1:6" x14ac:dyDescent="0.2">
      <c r="A317">
        <v>316</v>
      </c>
      <c r="B317">
        <v>18</v>
      </c>
      <c r="C317" s="1" t="s">
        <v>64</v>
      </c>
      <c r="D317" s="1" t="s">
        <v>896</v>
      </c>
      <c r="E317">
        <v>316</v>
      </c>
      <c r="F317" s="1" t="s">
        <v>975</v>
      </c>
    </row>
    <row r="318" spans="1:6" x14ac:dyDescent="0.2">
      <c r="A318">
        <v>317</v>
      </c>
      <c r="B318">
        <v>183</v>
      </c>
      <c r="C318" s="1" t="s">
        <v>7</v>
      </c>
      <c r="D318" s="1" t="s">
        <v>899</v>
      </c>
      <c r="E318">
        <v>317</v>
      </c>
      <c r="F318" s="1" t="s">
        <v>974</v>
      </c>
    </row>
    <row r="319" spans="1:6" x14ac:dyDescent="0.2">
      <c r="A319">
        <v>318</v>
      </c>
      <c r="B319">
        <v>184</v>
      </c>
      <c r="C319" s="1" t="s">
        <v>7</v>
      </c>
      <c r="D319" s="1" t="s">
        <v>903</v>
      </c>
      <c r="E319">
        <v>318</v>
      </c>
      <c r="F319" s="1" t="s">
        <v>998</v>
      </c>
    </row>
    <row r="320" spans="1:6" x14ac:dyDescent="0.2">
      <c r="A320">
        <v>319</v>
      </c>
      <c r="B320">
        <v>185</v>
      </c>
      <c r="C320" s="1" t="s">
        <v>64</v>
      </c>
      <c r="D320" s="1" t="s">
        <v>907</v>
      </c>
      <c r="E320">
        <v>319</v>
      </c>
      <c r="F320" s="1" t="s">
        <v>975</v>
      </c>
    </row>
    <row r="321" spans="1:6" x14ac:dyDescent="0.2">
      <c r="A321">
        <v>320</v>
      </c>
      <c r="B321">
        <v>186</v>
      </c>
      <c r="C321" s="1" t="s">
        <v>44</v>
      </c>
      <c r="D321" s="1" t="s">
        <v>911</v>
      </c>
      <c r="E321">
        <v>320</v>
      </c>
      <c r="F321" s="1" t="s">
        <v>973</v>
      </c>
    </row>
    <row r="322" spans="1:6" x14ac:dyDescent="0.2">
      <c r="A322">
        <v>321</v>
      </c>
      <c r="B322">
        <v>89</v>
      </c>
      <c r="C322" s="1" t="s">
        <v>7</v>
      </c>
      <c r="D322" s="1" t="s">
        <v>914</v>
      </c>
      <c r="E322">
        <v>321</v>
      </c>
      <c r="F322" s="1" t="s">
        <v>1001</v>
      </c>
    </row>
    <row r="323" spans="1:6" x14ac:dyDescent="0.2">
      <c r="A323">
        <v>322</v>
      </c>
      <c r="B323">
        <v>187</v>
      </c>
      <c r="C323" s="1" t="s">
        <v>917</v>
      </c>
      <c r="D323" s="1" t="s">
        <v>918</v>
      </c>
      <c r="E323">
        <v>322</v>
      </c>
      <c r="F323" s="1" t="s">
        <v>973</v>
      </c>
    </row>
    <row r="324" spans="1:6" x14ac:dyDescent="0.2">
      <c r="A324">
        <v>323</v>
      </c>
      <c r="B324">
        <v>103</v>
      </c>
      <c r="C324" s="1" t="s">
        <v>44</v>
      </c>
      <c r="D324" s="1" t="s">
        <v>921</v>
      </c>
      <c r="E324">
        <v>323</v>
      </c>
      <c r="F324" s="1" t="s">
        <v>975</v>
      </c>
    </row>
    <row r="325" spans="1:6" x14ac:dyDescent="0.2">
      <c r="A325">
        <v>324</v>
      </c>
      <c r="B325">
        <v>140</v>
      </c>
      <c r="C325" s="1" t="s">
        <v>7</v>
      </c>
      <c r="D325" s="1" t="s">
        <v>416</v>
      </c>
      <c r="E325">
        <v>324</v>
      </c>
      <c r="F325" s="1" t="s">
        <v>999</v>
      </c>
    </row>
    <row r="326" spans="1:6" x14ac:dyDescent="0.2">
      <c r="A326">
        <v>325</v>
      </c>
      <c r="B326">
        <v>167</v>
      </c>
      <c r="C326" s="1" t="s">
        <v>102</v>
      </c>
      <c r="D326" s="1" t="s">
        <v>800</v>
      </c>
      <c r="E326">
        <v>325</v>
      </c>
      <c r="F326" s="1" t="s">
        <v>998</v>
      </c>
    </row>
    <row r="327" spans="1:6" x14ac:dyDescent="0.2">
      <c r="A327">
        <v>326</v>
      </c>
      <c r="B327">
        <v>188</v>
      </c>
      <c r="C327" s="1" t="s">
        <v>73</v>
      </c>
      <c r="D327" s="1" t="s">
        <v>927</v>
      </c>
      <c r="E327">
        <v>326</v>
      </c>
      <c r="F327" s="1" t="s">
        <v>975</v>
      </c>
    </row>
    <row r="328" spans="1:6" x14ac:dyDescent="0.2">
      <c r="A328">
        <v>327</v>
      </c>
      <c r="B328">
        <v>142</v>
      </c>
      <c r="C328" s="1" t="s">
        <v>7</v>
      </c>
      <c r="D328" s="1" t="s">
        <v>930</v>
      </c>
      <c r="E328">
        <v>327</v>
      </c>
      <c r="F328" s="1" t="s">
        <v>975</v>
      </c>
    </row>
    <row r="329" spans="1:6" x14ac:dyDescent="0.2">
      <c r="A329">
        <v>328</v>
      </c>
      <c r="B329">
        <v>47</v>
      </c>
      <c r="C329" s="1" t="s">
        <v>7</v>
      </c>
      <c r="D329" s="1" t="s">
        <v>933</v>
      </c>
      <c r="E329">
        <v>328</v>
      </c>
      <c r="F329" s="1" t="s">
        <v>975</v>
      </c>
    </row>
    <row r="330" spans="1:6" x14ac:dyDescent="0.2">
      <c r="A330">
        <v>329</v>
      </c>
      <c r="B330">
        <v>48</v>
      </c>
      <c r="C330" s="1" t="s">
        <v>73</v>
      </c>
      <c r="D330" s="1" t="s">
        <v>935</v>
      </c>
      <c r="E330">
        <v>329</v>
      </c>
      <c r="F330" s="1" t="s">
        <v>975</v>
      </c>
    </row>
    <row r="331" spans="1:6" x14ac:dyDescent="0.2">
      <c r="A331">
        <v>330</v>
      </c>
      <c r="B331">
        <v>8</v>
      </c>
      <c r="C331" s="1" t="s">
        <v>7</v>
      </c>
      <c r="D331" s="1" t="s">
        <v>131</v>
      </c>
      <c r="E331">
        <v>330</v>
      </c>
      <c r="F331" s="1" t="s">
        <v>999</v>
      </c>
    </row>
    <row r="332" spans="1:6" x14ac:dyDescent="0.2">
      <c r="A332">
        <v>331</v>
      </c>
      <c r="B332">
        <v>72</v>
      </c>
      <c r="C332" s="1" t="s">
        <v>64</v>
      </c>
      <c r="D332" s="1" t="s">
        <v>940</v>
      </c>
      <c r="E332">
        <v>331</v>
      </c>
      <c r="F332" s="1" t="s">
        <v>975</v>
      </c>
    </row>
    <row r="333" spans="1:6" x14ac:dyDescent="0.2">
      <c r="A333">
        <v>332</v>
      </c>
      <c r="B333">
        <v>72</v>
      </c>
      <c r="C333" s="1" t="s">
        <v>64</v>
      </c>
      <c r="D333" s="1" t="s">
        <v>943</v>
      </c>
      <c r="E333">
        <v>332</v>
      </c>
      <c r="F333" s="1" t="s">
        <v>975</v>
      </c>
    </row>
    <row r="334" spans="1:6" x14ac:dyDescent="0.2">
      <c r="A334">
        <v>333</v>
      </c>
      <c r="B334">
        <v>189</v>
      </c>
      <c r="C334" s="1" t="s">
        <v>44</v>
      </c>
      <c r="D334" s="1" t="s">
        <v>203</v>
      </c>
      <c r="E334">
        <v>333</v>
      </c>
      <c r="F334" s="1" t="s">
        <v>975</v>
      </c>
    </row>
    <row r="335" spans="1:6" x14ac:dyDescent="0.2">
      <c r="A335">
        <v>334</v>
      </c>
      <c r="B335">
        <v>190</v>
      </c>
      <c r="C335" s="1" t="s">
        <v>7</v>
      </c>
      <c r="D335" s="1" t="s">
        <v>144</v>
      </c>
      <c r="E335">
        <v>334</v>
      </c>
      <c r="F335" s="1" t="s">
        <v>974</v>
      </c>
    </row>
    <row r="336" spans="1:6" x14ac:dyDescent="0.2">
      <c r="A336">
        <v>335</v>
      </c>
      <c r="B336">
        <v>190</v>
      </c>
      <c r="C336" s="1" t="s">
        <v>7</v>
      </c>
      <c r="D336" s="1" t="s">
        <v>116</v>
      </c>
      <c r="E336">
        <v>335</v>
      </c>
      <c r="F336" s="1" t="s">
        <v>410</v>
      </c>
    </row>
    <row r="337" spans="1:6" x14ac:dyDescent="0.2">
      <c r="A337">
        <v>336</v>
      </c>
      <c r="B337">
        <v>191</v>
      </c>
      <c r="C337" s="1" t="s">
        <v>7</v>
      </c>
      <c r="D337" s="1" t="s">
        <v>341</v>
      </c>
      <c r="E337">
        <v>336</v>
      </c>
      <c r="F337" s="1" t="s">
        <v>998</v>
      </c>
    </row>
    <row r="338" spans="1:6" x14ac:dyDescent="0.2">
      <c r="A338">
        <v>337</v>
      </c>
      <c r="B338">
        <v>192</v>
      </c>
      <c r="C338" s="1" t="s">
        <v>44</v>
      </c>
      <c r="D338" s="1" t="s">
        <v>954</v>
      </c>
      <c r="E338">
        <v>337</v>
      </c>
      <c r="F338" s="1" t="s">
        <v>977</v>
      </c>
    </row>
    <row r="339" spans="1:6" x14ac:dyDescent="0.2">
      <c r="A339">
        <v>338</v>
      </c>
      <c r="B339">
        <v>192</v>
      </c>
      <c r="C339" s="1" t="s">
        <v>44</v>
      </c>
      <c r="D339" s="1" t="s">
        <v>956</v>
      </c>
      <c r="E339">
        <v>338</v>
      </c>
      <c r="F339" s="1" t="s">
        <v>975</v>
      </c>
    </row>
    <row r="340" spans="1:6" x14ac:dyDescent="0.2">
      <c r="A340">
        <v>339</v>
      </c>
      <c r="B340">
        <v>192</v>
      </c>
      <c r="C340" s="1" t="s">
        <v>44</v>
      </c>
      <c r="D340" s="1" t="s">
        <v>958</v>
      </c>
      <c r="E340">
        <v>339</v>
      </c>
      <c r="F340" s="1" t="s">
        <v>975</v>
      </c>
    </row>
    <row r="341" spans="1:6" x14ac:dyDescent="0.2">
      <c r="A341">
        <v>340</v>
      </c>
      <c r="B341">
        <v>192</v>
      </c>
      <c r="C341" s="1" t="s">
        <v>44</v>
      </c>
      <c r="D341" s="1" t="s">
        <v>960</v>
      </c>
      <c r="E341">
        <v>340</v>
      </c>
      <c r="F341" s="1" t="s">
        <v>975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7812C-BFEC-41BE-B79F-EFD22F94BA6D}">
  <dimension ref="A1:I341"/>
  <sheetViews>
    <sheetView topLeftCell="D2" workbookViewId="0">
      <selection activeCell="C2" sqref="C2:C341"/>
    </sheetView>
  </sheetViews>
  <sheetFormatPr defaultRowHeight="14.25" x14ac:dyDescent="0.2"/>
  <cols>
    <col min="1" max="1" width="8.25" customWidth="1"/>
    <col min="2" max="2" width="13.625" customWidth="1"/>
    <col min="3" max="3" width="33.125" customWidth="1"/>
    <col min="4" max="4" width="46" customWidth="1"/>
    <col min="5" max="5" width="11.125" customWidth="1"/>
    <col min="6" max="6" width="26" customWidth="1"/>
    <col min="7" max="7" width="30.75" customWidth="1"/>
    <col min="8" max="8" width="21.25" customWidth="1"/>
    <col min="9" max="9" width="28.375" customWidth="1"/>
  </cols>
  <sheetData>
    <row r="1" spans="1:9" x14ac:dyDescent="0.2">
      <c r="A1" t="s">
        <v>964</v>
      </c>
      <c r="B1" t="s">
        <v>962</v>
      </c>
      <c r="C1" t="s">
        <v>2</v>
      </c>
      <c r="D1" t="s">
        <v>3</v>
      </c>
      <c r="E1" t="s">
        <v>963</v>
      </c>
      <c r="F1" t="s">
        <v>979</v>
      </c>
      <c r="G1" t="s">
        <v>1006</v>
      </c>
      <c r="H1" t="s">
        <v>1007</v>
      </c>
      <c r="I1" t="s">
        <v>1008</v>
      </c>
    </row>
    <row r="2" spans="1:9" x14ac:dyDescent="0.2">
      <c r="A2">
        <v>1</v>
      </c>
      <c r="B2">
        <v>1</v>
      </c>
      <c r="C2" s="1" t="s">
        <v>7</v>
      </c>
      <c r="D2" s="1" t="s">
        <v>983</v>
      </c>
      <c r="E2">
        <v>1</v>
      </c>
      <c r="F2" s="1" t="s">
        <v>972</v>
      </c>
      <c r="G2" s="1" t="s">
        <v>6</v>
      </c>
      <c r="H2">
        <v>2018</v>
      </c>
      <c r="I2" s="1" t="s">
        <v>965</v>
      </c>
    </row>
    <row r="3" spans="1:9" x14ac:dyDescent="0.2">
      <c r="A3">
        <v>2</v>
      </c>
      <c r="B3">
        <v>1</v>
      </c>
      <c r="C3" s="1" t="s">
        <v>7</v>
      </c>
      <c r="D3" s="1" t="s">
        <v>984</v>
      </c>
      <c r="E3">
        <v>2</v>
      </c>
      <c r="F3" s="1" t="s">
        <v>972</v>
      </c>
      <c r="G3" s="1" t="s">
        <v>6</v>
      </c>
      <c r="H3">
        <v>2018</v>
      </c>
      <c r="I3" s="1" t="s">
        <v>965</v>
      </c>
    </row>
    <row r="4" spans="1:9" x14ac:dyDescent="0.2">
      <c r="A4">
        <v>3</v>
      </c>
      <c r="B4">
        <v>2</v>
      </c>
      <c r="C4" s="1" t="s">
        <v>12</v>
      </c>
      <c r="D4" s="1" t="s">
        <v>985</v>
      </c>
      <c r="E4">
        <v>3</v>
      </c>
      <c r="F4" s="1" t="s">
        <v>973</v>
      </c>
      <c r="G4" s="1" t="s">
        <v>11</v>
      </c>
      <c r="H4">
        <v>2021</v>
      </c>
      <c r="I4" s="1" t="s">
        <v>966</v>
      </c>
    </row>
    <row r="5" spans="1:9" x14ac:dyDescent="0.2">
      <c r="A5">
        <v>4</v>
      </c>
      <c r="B5">
        <v>2</v>
      </c>
      <c r="C5" s="1" t="s">
        <v>12</v>
      </c>
      <c r="D5" s="1" t="s">
        <v>185</v>
      </c>
      <c r="E5">
        <v>4</v>
      </c>
      <c r="F5" s="1" t="s">
        <v>998</v>
      </c>
      <c r="G5" s="1" t="s">
        <v>11</v>
      </c>
      <c r="H5">
        <v>2021</v>
      </c>
      <c r="I5" s="1" t="s">
        <v>966</v>
      </c>
    </row>
    <row r="6" spans="1:9" x14ac:dyDescent="0.2">
      <c r="A6">
        <v>5</v>
      </c>
      <c r="B6">
        <v>3</v>
      </c>
      <c r="C6" s="1" t="s">
        <v>12</v>
      </c>
      <c r="D6" s="1" t="s">
        <v>986</v>
      </c>
      <c r="E6">
        <v>5</v>
      </c>
      <c r="F6" s="1" t="s">
        <v>972</v>
      </c>
      <c r="G6" s="1" t="s">
        <v>15</v>
      </c>
      <c r="H6">
        <v>2011</v>
      </c>
      <c r="I6" s="1" t="s">
        <v>967</v>
      </c>
    </row>
    <row r="7" spans="1:9" x14ac:dyDescent="0.2">
      <c r="A7">
        <v>6</v>
      </c>
      <c r="B7">
        <v>4</v>
      </c>
      <c r="C7" s="1" t="s">
        <v>19</v>
      </c>
      <c r="D7" s="1" t="s">
        <v>987</v>
      </c>
      <c r="E7">
        <v>6</v>
      </c>
      <c r="F7" s="1" t="s">
        <v>974</v>
      </c>
      <c r="G7" s="1" t="s">
        <v>18</v>
      </c>
      <c r="H7">
        <v>1999</v>
      </c>
      <c r="I7" s="1" t="s">
        <v>968</v>
      </c>
    </row>
    <row r="8" spans="1:9" x14ac:dyDescent="0.2">
      <c r="A8">
        <v>7</v>
      </c>
      <c r="B8">
        <v>5</v>
      </c>
      <c r="C8" s="1" t="s">
        <v>23</v>
      </c>
      <c r="D8" s="1" t="s">
        <v>988</v>
      </c>
      <c r="E8">
        <v>7</v>
      </c>
      <c r="F8" s="1" t="s">
        <v>974</v>
      </c>
      <c r="G8" s="1" t="s">
        <v>22</v>
      </c>
      <c r="H8">
        <v>2017</v>
      </c>
      <c r="I8" s="1" t="s">
        <v>965</v>
      </c>
    </row>
    <row r="9" spans="1:9" x14ac:dyDescent="0.2">
      <c r="A9">
        <v>8</v>
      </c>
      <c r="B9">
        <v>5</v>
      </c>
      <c r="C9" s="1" t="s">
        <v>23</v>
      </c>
      <c r="D9" s="1" t="s">
        <v>989</v>
      </c>
      <c r="E9">
        <v>8</v>
      </c>
      <c r="F9" s="1" t="s">
        <v>998</v>
      </c>
      <c r="G9" s="1" t="s">
        <v>22</v>
      </c>
      <c r="H9">
        <v>2017</v>
      </c>
      <c r="I9" s="1" t="s">
        <v>965</v>
      </c>
    </row>
    <row r="10" spans="1:9" x14ac:dyDescent="0.2">
      <c r="A10">
        <v>9</v>
      </c>
      <c r="B10">
        <v>6</v>
      </c>
      <c r="C10" s="1" t="s">
        <v>7</v>
      </c>
      <c r="D10" s="1" t="s">
        <v>990</v>
      </c>
      <c r="E10">
        <v>9</v>
      </c>
      <c r="F10" s="1" t="s">
        <v>973</v>
      </c>
      <c r="G10" s="1" t="s">
        <v>27</v>
      </c>
      <c r="H10">
        <v>2020</v>
      </c>
      <c r="I10" s="1" t="s">
        <v>965</v>
      </c>
    </row>
    <row r="11" spans="1:9" x14ac:dyDescent="0.2">
      <c r="A11">
        <v>10</v>
      </c>
      <c r="B11">
        <v>7</v>
      </c>
      <c r="C11" s="1" t="s">
        <v>7</v>
      </c>
      <c r="D11" s="1" t="s">
        <v>991</v>
      </c>
      <c r="E11">
        <v>10</v>
      </c>
      <c r="F11" s="1" t="s">
        <v>973</v>
      </c>
      <c r="G11" s="1" t="s">
        <v>30</v>
      </c>
      <c r="H11">
        <v>2017</v>
      </c>
      <c r="I11" s="1" t="s">
        <v>965</v>
      </c>
    </row>
    <row r="12" spans="1:9" x14ac:dyDescent="0.2">
      <c r="A12">
        <v>11</v>
      </c>
      <c r="B12">
        <v>8</v>
      </c>
      <c r="C12" s="1" t="s">
        <v>7</v>
      </c>
      <c r="D12" s="1" t="s">
        <v>992</v>
      </c>
      <c r="E12">
        <v>11</v>
      </c>
      <c r="F12" s="1" t="s">
        <v>973</v>
      </c>
      <c r="G12" s="1" t="s">
        <v>33</v>
      </c>
      <c r="H12">
        <v>2013</v>
      </c>
      <c r="I12" s="1" t="s">
        <v>965</v>
      </c>
    </row>
    <row r="13" spans="1:9" x14ac:dyDescent="0.2">
      <c r="A13">
        <v>12</v>
      </c>
      <c r="B13">
        <v>9</v>
      </c>
      <c r="C13" s="1" t="s">
        <v>37</v>
      </c>
      <c r="D13" s="1" t="s">
        <v>993</v>
      </c>
      <c r="E13">
        <v>12</v>
      </c>
      <c r="F13" s="1" t="s">
        <v>973</v>
      </c>
      <c r="G13" s="1" t="s">
        <v>36</v>
      </c>
      <c r="H13">
        <v>1994</v>
      </c>
      <c r="I13" s="1" t="s">
        <v>968</v>
      </c>
    </row>
    <row r="14" spans="1:9" x14ac:dyDescent="0.2">
      <c r="A14">
        <v>13</v>
      </c>
      <c r="B14">
        <v>9</v>
      </c>
      <c r="C14" s="1" t="s">
        <v>40</v>
      </c>
      <c r="D14" s="1" t="s">
        <v>994</v>
      </c>
      <c r="E14">
        <v>13</v>
      </c>
      <c r="F14" s="1" t="s">
        <v>973</v>
      </c>
      <c r="G14" s="1" t="s">
        <v>36</v>
      </c>
      <c r="H14">
        <v>1994</v>
      </c>
      <c r="I14" s="1" t="s">
        <v>968</v>
      </c>
    </row>
    <row r="15" spans="1:9" x14ac:dyDescent="0.2">
      <c r="A15">
        <v>14</v>
      </c>
      <c r="B15">
        <v>10</v>
      </c>
      <c r="C15" s="1" t="s">
        <v>44</v>
      </c>
      <c r="D15" s="1" t="s">
        <v>45</v>
      </c>
      <c r="E15">
        <v>14</v>
      </c>
      <c r="F15" s="1" t="s">
        <v>973</v>
      </c>
      <c r="G15" s="1" t="s">
        <v>43</v>
      </c>
      <c r="H15">
        <v>2019</v>
      </c>
      <c r="I15" s="1" t="s">
        <v>966</v>
      </c>
    </row>
    <row r="16" spans="1:9" x14ac:dyDescent="0.2">
      <c r="A16">
        <v>15</v>
      </c>
      <c r="B16">
        <v>10</v>
      </c>
      <c r="C16" s="1" t="s">
        <v>44</v>
      </c>
      <c r="D16" s="1" t="s">
        <v>48</v>
      </c>
      <c r="E16">
        <v>15</v>
      </c>
      <c r="F16" s="1" t="s">
        <v>973</v>
      </c>
      <c r="G16" s="1" t="s">
        <v>43</v>
      </c>
      <c r="H16">
        <v>2019</v>
      </c>
      <c r="I16" s="1" t="s">
        <v>966</v>
      </c>
    </row>
    <row r="17" spans="1:9" x14ac:dyDescent="0.2">
      <c r="A17">
        <v>16</v>
      </c>
      <c r="B17">
        <v>11</v>
      </c>
      <c r="C17" s="1" t="s">
        <v>7</v>
      </c>
      <c r="D17" s="1" t="s">
        <v>51</v>
      </c>
      <c r="E17">
        <v>16</v>
      </c>
      <c r="F17" s="1" t="s">
        <v>998</v>
      </c>
      <c r="G17" s="1" t="s">
        <v>50</v>
      </c>
      <c r="H17">
        <v>2018</v>
      </c>
      <c r="I17" s="1" t="s">
        <v>967</v>
      </c>
    </row>
    <row r="18" spans="1:9" x14ac:dyDescent="0.2">
      <c r="A18">
        <v>17</v>
      </c>
      <c r="B18">
        <v>12</v>
      </c>
      <c r="C18" s="1" t="s">
        <v>55</v>
      </c>
      <c r="D18" s="1" t="s">
        <v>56</v>
      </c>
      <c r="E18">
        <v>17</v>
      </c>
      <c r="F18" s="1" t="s">
        <v>975</v>
      </c>
      <c r="G18" s="1" t="s">
        <v>54</v>
      </c>
      <c r="H18">
        <v>2012</v>
      </c>
      <c r="I18" s="1" t="s">
        <v>965</v>
      </c>
    </row>
    <row r="19" spans="1:9" x14ac:dyDescent="0.2">
      <c r="A19">
        <v>18</v>
      </c>
      <c r="B19">
        <v>12</v>
      </c>
      <c r="C19" s="1" t="s">
        <v>55</v>
      </c>
      <c r="D19" s="1" t="s">
        <v>87</v>
      </c>
      <c r="E19">
        <v>18</v>
      </c>
      <c r="F19" s="1" t="s">
        <v>998</v>
      </c>
      <c r="G19" s="1" t="s">
        <v>54</v>
      </c>
      <c r="H19">
        <v>2012</v>
      </c>
      <c r="I19" s="1" t="s">
        <v>965</v>
      </c>
    </row>
    <row r="20" spans="1:9" x14ac:dyDescent="0.2">
      <c r="A20">
        <v>19</v>
      </c>
      <c r="B20">
        <v>13</v>
      </c>
      <c r="C20" s="1" t="s">
        <v>7</v>
      </c>
      <c r="D20" s="1" t="s">
        <v>60</v>
      </c>
      <c r="E20">
        <v>19</v>
      </c>
      <c r="F20" s="1" t="s">
        <v>975</v>
      </c>
      <c r="G20" s="1" t="s">
        <v>59</v>
      </c>
      <c r="H20">
        <v>1930</v>
      </c>
      <c r="I20" s="1" t="s">
        <v>968</v>
      </c>
    </row>
    <row r="21" spans="1:9" x14ac:dyDescent="0.2">
      <c r="A21">
        <v>20</v>
      </c>
      <c r="B21">
        <v>14</v>
      </c>
      <c r="C21" s="1" t="s">
        <v>64</v>
      </c>
      <c r="D21" s="1" t="s">
        <v>995</v>
      </c>
      <c r="E21">
        <v>20</v>
      </c>
      <c r="F21" s="1" t="s">
        <v>998</v>
      </c>
      <c r="G21" s="1" t="s">
        <v>63</v>
      </c>
      <c r="H21">
        <v>2020</v>
      </c>
      <c r="I21" s="1" t="s">
        <v>968</v>
      </c>
    </row>
    <row r="22" spans="1:9" x14ac:dyDescent="0.2">
      <c r="A22">
        <v>21</v>
      </c>
      <c r="B22">
        <v>15</v>
      </c>
      <c r="C22" s="1" t="s">
        <v>68</v>
      </c>
      <c r="D22" s="1" t="s">
        <v>69</v>
      </c>
      <c r="E22">
        <v>21</v>
      </c>
      <c r="F22" s="1" t="s">
        <v>974</v>
      </c>
      <c r="G22" s="1" t="s">
        <v>67</v>
      </c>
      <c r="H22">
        <v>1990</v>
      </c>
      <c r="I22" s="1" t="s">
        <v>968</v>
      </c>
    </row>
    <row r="23" spans="1:9" x14ac:dyDescent="0.2">
      <c r="A23">
        <v>22</v>
      </c>
      <c r="B23">
        <v>15</v>
      </c>
      <c r="C23" s="1" t="s">
        <v>73</v>
      </c>
      <c r="D23" s="1" t="s">
        <v>93</v>
      </c>
      <c r="E23">
        <v>22</v>
      </c>
      <c r="F23" s="1" t="s">
        <v>974</v>
      </c>
      <c r="G23" s="1" t="s">
        <v>67</v>
      </c>
      <c r="H23">
        <v>1990</v>
      </c>
      <c r="I23" s="1" t="s">
        <v>968</v>
      </c>
    </row>
    <row r="24" spans="1:9" x14ac:dyDescent="0.2">
      <c r="A24">
        <v>23</v>
      </c>
      <c r="B24">
        <v>15</v>
      </c>
      <c r="C24" s="1" t="s">
        <v>55</v>
      </c>
      <c r="D24" s="1" t="s">
        <v>69</v>
      </c>
      <c r="E24">
        <v>23</v>
      </c>
      <c r="F24" s="1" t="s">
        <v>974</v>
      </c>
      <c r="G24" s="1" t="s">
        <v>67</v>
      </c>
      <c r="H24">
        <v>1990</v>
      </c>
      <c r="I24" s="1" t="s">
        <v>968</v>
      </c>
    </row>
    <row r="25" spans="1:9" x14ac:dyDescent="0.2">
      <c r="A25">
        <v>24</v>
      </c>
      <c r="B25">
        <v>15</v>
      </c>
      <c r="C25" s="1" t="s">
        <v>64</v>
      </c>
      <c r="D25" s="1" t="s">
        <v>69</v>
      </c>
      <c r="E25">
        <v>24</v>
      </c>
      <c r="F25" s="1" t="s">
        <v>974</v>
      </c>
      <c r="G25" s="1" t="s">
        <v>67</v>
      </c>
      <c r="H25">
        <v>1990</v>
      </c>
      <c r="I25" s="1" t="s">
        <v>968</v>
      </c>
    </row>
    <row r="26" spans="1:9" x14ac:dyDescent="0.2">
      <c r="A26">
        <v>25</v>
      </c>
      <c r="B26">
        <v>15</v>
      </c>
      <c r="C26" s="1" t="s">
        <v>73</v>
      </c>
      <c r="D26" s="1" t="s">
        <v>98</v>
      </c>
      <c r="E26">
        <v>25</v>
      </c>
      <c r="F26" s="1" t="s">
        <v>975</v>
      </c>
      <c r="G26" s="1" t="s">
        <v>67</v>
      </c>
      <c r="H26">
        <v>1990</v>
      </c>
      <c r="I26" s="1" t="s">
        <v>968</v>
      </c>
    </row>
    <row r="27" spans="1:9" x14ac:dyDescent="0.2">
      <c r="A27">
        <v>26</v>
      </c>
      <c r="B27">
        <v>15</v>
      </c>
      <c r="C27" s="1" t="s">
        <v>7</v>
      </c>
      <c r="D27" s="1" t="s">
        <v>196</v>
      </c>
      <c r="E27">
        <v>26</v>
      </c>
      <c r="F27" s="1" t="s">
        <v>975</v>
      </c>
      <c r="G27" s="1" t="s">
        <v>67</v>
      </c>
      <c r="H27">
        <v>1990</v>
      </c>
      <c r="I27" s="1" t="s">
        <v>968</v>
      </c>
    </row>
    <row r="28" spans="1:9" x14ac:dyDescent="0.2">
      <c r="A28">
        <v>27</v>
      </c>
      <c r="B28">
        <v>15</v>
      </c>
      <c r="C28" s="1" t="s">
        <v>7</v>
      </c>
      <c r="D28" s="1" t="s">
        <v>261</v>
      </c>
      <c r="E28">
        <v>27</v>
      </c>
      <c r="F28" s="1" t="s">
        <v>975</v>
      </c>
      <c r="G28" s="1" t="s">
        <v>67</v>
      </c>
      <c r="H28">
        <v>1990</v>
      </c>
      <c r="I28" s="1" t="s">
        <v>968</v>
      </c>
    </row>
    <row r="29" spans="1:9" x14ac:dyDescent="0.2">
      <c r="A29">
        <v>28</v>
      </c>
      <c r="B29">
        <v>15</v>
      </c>
      <c r="C29" s="1" t="s">
        <v>64</v>
      </c>
      <c r="D29" s="1" t="s">
        <v>261</v>
      </c>
      <c r="E29">
        <v>28</v>
      </c>
      <c r="F29" s="1" t="s">
        <v>975</v>
      </c>
      <c r="G29" s="1" t="s">
        <v>67</v>
      </c>
      <c r="H29">
        <v>1990</v>
      </c>
      <c r="I29" s="1" t="s">
        <v>968</v>
      </c>
    </row>
    <row r="30" spans="1:9" x14ac:dyDescent="0.2">
      <c r="A30">
        <v>29</v>
      </c>
      <c r="B30">
        <v>15</v>
      </c>
      <c r="C30" s="1" t="s">
        <v>264</v>
      </c>
      <c r="D30" s="1" t="s">
        <v>261</v>
      </c>
      <c r="E30">
        <v>29</v>
      </c>
      <c r="F30" s="1" t="s">
        <v>975</v>
      </c>
      <c r="G30" s="1" t="s">
        <v>67</v>
      </c>
      <c r="H30">
        <v>1990</v>
      </c>
      <c r="I30" s="1" t="s">
        <v>968</v>
      </c>
    </row>
    <row r="31" spans="1:9" x14ac:dyDescent="0.2">
      <c r="A31">
        <v>30</v>
      </c>
      <c r="B31">
        <v>15</v>
      </c>
      <c r="C31" s="1" t="s">
        <v>55</v>
      </c>
      <c r="D31" s="1" t="s">
        <v>356</v>
      </c>
      <c r="E31">
        <v>30</v>
      </c>
      <c r="F31" s="1" t="s">
        <v>975</v>
      </c>
      <c r="G31" s="1" t="s">
        <v>67</v>
      </c>
      <c r="H31">
        <v>1990</v>
      </c>
      <c r="I31" s="1" t="s">
        <v>968</v>
      </c>
    </row>
    <row r="32" spans="1:9" x14ac:dyDescent="0.2">
      <c r="A32">
        <v>31</v>
      </c>
      <c r="B32">
        <v>16</v>
      </c>
      <c r="C32" s="1" t="s">
        <v>73</v>
      </c>
      <c r="D32" s="1" t="s">
        <v>74</v>
      </c>
      <c r="E32">
        <v>31</v>
      </c>
      <c r="F32" s="1" t="s">
        <v>975</v>
      </c>
      <c r="G32" s="1" t="s">
        <v>72</v>
      </c>
      <c r="H32">
        <v>2016</v>
      </c>
      <c r="I32" s="1" t="s">
        <v>967</v>
      </c>
    </row>
    <row r="33" spans="1:9" x14ac:dyDescent="0.2">
      <c r="A33">
        <v>32</v>
      </c>
      <c r="B33">
        <v>17</v>
      </c>
      <c r="C33" s="1" t="s">
        <v>7</v>
      </c>
      <c r="D33" s="1" t="s">
        <v>78</v>
      </c>
      <c r="E33">
        <v>32</v>
      </c>
      <c r="F33" s="1" t="s">
        <v>975</v>
      </c>
      <c r="G33" s="1" t="s">
        <v>77</v>
      </c>
      <c r="H33">
        <v>1985</v>
      </c>
      <c r="I33" s="1" t="s">
        <v>968</v>
      </c>
    </row>
    <row r="34" spans="1:9" x14ac:dyDescent="0.2">
      <c r="A34">
        <v>33</v>
      </c>
      <c r="B34">
        <v>17</v>
      </c>
      <c r="C34" s="1" t="s">
        <v>64</v>
      </c>
      <c r="D34" s="1" t="s">
        <v>405</v>
      </c>
      <c r="E34">
        <v>33</v>
      </c>
      <c r="F34" s="1" t="s">
        <v>974</v>
      </c>
      <c r="G34" s="1" t="s">
        <v>77</v>
      </c>
      <c r="H34">
        <v>1985</v>
      </c>
      <c r="I34" s="1" t="s">
        <v>968</v>
      </c>
    </row>
    <row r="35" spans="1:9" x14ac:dyDescent="0.2">
      <c r="A35">
        <v>34</v>
      </c>
      <c r="B35">
        <v>18</v>
      </c>
      <c r="C35" s="1" t="s">
        <v>64</v>
      </c>
      <c r="D35" s="1" t="s">
        <v>82</v>
      </c>
      <c r="E35">
        <v>34</v>
      </c>
      <c r="F35" s="1" t="s">
        <v>975</v>
      </c>
      <c r="G35" s="1" t="s">
        <v>81</v>
      </c>
      <c r="H35">
        <v>1973</v>
      </c>
      <c r="I35" s="1" t="s">
        <v>968</v>
      </c>
    </row>
    <row r="36" spans="1:9" x14ac:dyDescent="0.2">
      <c r="A36">
        <v>35</v>
      </c>
      <c r="B36">
        <v>18</v>
      </c>
      <c r="C36" s="1" t="s">
        <v>64</v>
      </c>
      <c r="D36" s="1" t="s">
        <v>114</v>
      </c>
      <c r="E36">
        <v>35</v>
      </c>
      <c r="F36" s="1" t="s">
        <v>975</v>
      </c>
      <c r="G36" s="1" t="s">
        <v>81</v>
      </c>
      <c r="H36">
        <v>1973</v>
      </c>
      <c r="I36" s="1" t="s">
        <v>968</v>
      </c>
    </row>
    <row r="37" spans="1:9" x14ac:dyDescent="0.2">
      <c r="A37">
        <v>36</v>
      </c>
      <c r="B37">
        <v>19</v>
      </c>
      <c r="C37" s="1" t="s">
        <v>7</v>
      </c>
      <c r="D37" s="1" t="s">
        <v>69</v>
      </c>
      <c r="E37">
        <v>36</v>
      </c>
      <c r="F37" s="1" t="s">
        <v>974</v>
      </c>
      <c r="G37" s="1" t="s">
        <v>84</v>
      </c>
      <c r="H37">
        <v>2022</v>
      </c>
      <c r="I37" s="1" t="s">
        <v>966</v>
      </c>
    </row>
    <row r="38" spans="1:9" x14ac:dyDescent="0.2">
      <c r="A38">
        <v>37</v>
      </c>
      <c r="B38">
        <v>19</v>
      </c>
      <c r="C38" s="1" t="s">
        <v>7</v>
      </c>
      <c r="D38" s="1" t="s">
        <v>116</v>
      </c>
      <c r="E38">
        <v>37</v>
      </c>
      <c r="F38" s="1" t="s">
        <v>410</v>
      </c>
      <c r="G38" s="1" t="s">
        <v>84</v>
      </c>
      <c r="H38">
        <v>2022</v>
      </c>
      <c r="I38" s="1" t="s">
        <v>966</v>
      </c>
    </row>
    <row r="39" spans="1:9" x14ac:dyDescent="0.2">
      <c r="A39">
        <v>38</v>
      </c>
      <c r="B39">
        <v>20</v>
      </c>
      <c r="C39" s="1" t="s">
        <v>12</v>
      </c>
      <c r="D39" s="1" t="s">
        <v>90</v>
      </c>
      <c r="E39">
        <v>38</v>
      </c>
      <c r="F39" s="1" t="s">
        <v>975</v>
      </c>
      <c r="G39" s="1" t="s">
        <v>89</v>
      </c>
      <c r="H39">
        <v>2002</v>
      </c>
      <c r="I39" s="1" t="s">
        <v>968</v>
      </c>
    </row>
    <row r="40" spans="1:9" x14ac:dyDescent="0.2">
      <c r="A40">
        <v>39</v>
      </c>
      <c r="B40">
        <v>21</v>
      </c>
      <c r="C40" s="1" t="s">
        <v>102</v>
      </c>
      <c r="D40" s="1" t="s">
        <v>103</v>
      </c>
      <c r="E40">
        <v>39</v>
      </c>
      <c r="F40" s="1" t="s">
        <v>973</v>
      </c>
      <c r="G40" s="1" t="s">
        <v>101</v>
      </c>
      <c r="H40">
        <v>2021</v>
      </c>
      <c r="I40" s="1" t="s">
        <v>969</v>
      </c>
    </row>
    <row r="41" spans="1:9" x14ac:dyDescent="0.2">
      <c r="A41">
        <v>40</v>
      </c>
      <c r="B41">
        <v>22</v>
      </c>
      <c r="C41" s="1" t="s">
        <v>7</v>
      </c>
      <c r="D41" s="1" t="s">
        <v>107</v>
      </c>
      <c r="E41">
        <v>40</v>
      </c>
      <c r="F41" s="1" t="s">
        <v>975</v>
      </c>
      <c r="G41" s="1" t="s">
        <v>106</v>
      </c>
      <c r="H41">
        <v>2018</v>
      </c>
      <c r="I41" s="1" t="s">
        <v>966</v>
      </c>
    </row>
    <row r="42" spans="1:9" x14ac:dyDescent="0.2">
      <c r="A42">
        <v>41</v>
      </c>
      <c r="B42">
        <v>23</v>
      </c>
      <c r="C42" s="1" t="s">
        <v>64</v>
      </c>
      <c r="D42" s="1" t="s">
        <v>111</v>
      </c>
      <c r="E42">
        <v>41</v>
      </c>
      <c r="F42" s="1" t="s">
        <v>975</v>
      </c>
      <c r="G42" s="1" t="s">
        <v>110</v>
      </c>
      <c r="H42">
        <v>1887</v>
      </c>
      <c r="I42" s="1" t="s">
        <v>968</v>
      </c>
    </row>
    <row r="43" spans="1:9" x14ac:dyDescent="0.2">
      <c r="A43">
        <v>42</v>
      </c>
      <c r="B43">
        <v>24</v>
      </c>
      <c r="C43" s="1" t="s">
        <v>64</v>
      </c>
      <c r="D43" s="1" t="s">
        <v>119</v>
      </c>
      <c r="E43">
        <v>42</v>
      </c>
      <c r="F43" s="1" t="s">
        <v>975</v>
      </c>
      <c r="G43" s="1" t="s">
        <v>118</v>
      </c>
      <c r="H43">
        <v>1996</v>
      </c>
      <c r="I43" s="1" t="s">
        <v>968</v>
      </c>
    </row>
    <row r="44" spans="1:9" x14ac:dyDescent="0.2">
      <c r="A44">
        <v>43</v>
      </c>
      <c r="B44">
        <v>24</v>
      </c>
      <c r="C44" s="1" t="s">
        <v>64</v>
      </c>
      <c r="D44" s="1" t="s">
        <v>187</v>
      </c>
      <c r="E44">
        <v>43</v>
      </c>
      <c r="F44" s="1" t="s">
        <v>975</v>
      </c>
      <c r="G44" s="1" t="s">
        <v>118</v>
      </c>
      <c r="H44">
        <v>1996</v>
      </c>
      <c r="I44" s="1" t="s">
        <v>968</v>
      </c>
    </row>
    <row r="45" spans="1:9" x14ac:dyDescent="0.2">
      <c r="A45">
        <v>44</v>
      </c>
      <c r="B45">
        <v>25</v>
      </c>
      <c r="C45" s="1" t="s">
        <v>7</v>
      </c>
      <c r="D45" s="1" t="s">
        <v>123</v>
      </c>
      <c r="E45">
        <v>44</v>
      </c>
      <c r="F45" s="1" t="s">
        <v>975</v>
      </c>
      <c r="G45" s="1" t="s">
        <v>122</v>
      </c>
      <c r="H45">
        <v>1900</v>
      </c>
      <c r="I45" s="1" t="s">
        <v>968</v>
      </c>
    </row>
    <row r="46" spans="1:9" x14ac:dyDescent="0.2">
      <c r="A46">
        <v>45</v>
      </c>
      <c r="B46">
        <v>26</v>
      </c>
      <c r="C46" s="1" t="s">
        <v>7</v>
      </c>
      <c r="D46" s="1" t="s">
        <v>126</v>
      </c>
      <c r="E46">
        <v>45</v>
      </c>
      <c r="F46" s="1" t="s">
        <v>975</v>
      </c>
      <c r="G46" s="1" t="s">
        <v>125</v>
      </c>
      <c r="H46">
        <v>2017</v>
      </c>
      <c r="I46" s="1" t="s">
        <v>965</v>
      </c>
    </row>
    <row r="47" spans="1:9" x14ac:dyDescent="0.2">
      <c r="A47">
        <v>46</v>
      </c>
      <c r="B47">
        <v>27</v>
      </c>
      <c r="C47" s="1" t="s">
        <v>130</v>
      </c>
      <c r="D47" s="1" t="s">
        <v>131</v>
      </c>
      <c r="E47">
        <v>46</v>
      </c>
      <c r="F47" s="1" t="s">
        <v>999</v>
      </c>
      <c r="G47" s="1" t="s">
        <v>129</v>
      </c>
      <c r="H47">
        <v>2005</v>
      </c>
      <c r="I47" s="1" t="s">
        <v>965</v>
      </c>
    </row>
    <row r="48" spans="1:9" x14ac:dyDescent="0.2">
      <c r="A48">
        <v>47</v>
      </c>
      <c r="B48">
        <v>27</v>
      </c>
      <c r="C48" s="1" t="s">
        <v>130</v>
      </c>
      <c r="D48" s="1" t="s">
        <v>358</v>
      </c>
      <c r="E48">
        <v>47</v>
      </c>
      <c r="F48" s="1" t="s">
        <v>975</v>
      </c>
      <c r="G48" s="1" t="s">
        <v>129</v>
      </c>
      <c r="H48">
        <v>2005</v>
      </c>
      <c r="I48" s="1" t="s">
        <v>965</v>
      </c>
    </row>
    <row r="49" spans="1:9" x14ac:dyDescent="0.2">
      <c r="A49">
        <v>48</v>
      </c>
      <c r="B49">
        <v>27</v>
      </c>
      <c r="C49" s="1" t="s">
        <v>130</v>
      </c>
      <c r="D49" s="1" t="s">
        <v>152</v>
      </c>
      <c r="E49">
        <v>48</v>
      </c>
      <c r="F49" s="1" t="s">
        <v>975</v>
      </c>
      <c r="G49" s="1" t="s">
        <v>129</v>
      </c>
      <c r="H49">
        <v>2005</v>
      </c>
      <c r="I49" s="1" t="s">
        <v>965</v>
      </c>
    </row>
    <row r="50" spans="1:9" x14ac:dyDescent="0.2">
      <c r="A50">
        <v>49</v>
      </c>
      <c r="B50">
        <v>28</v>
      </c>
      <c r="C50" s="1" t="s">
        <v>7</v>
      </c>
      <c r="D50" s="1" t="s">
        <v>135</v>
      </c>
      <c r="E50">
        <v>49</v>
      </c>
      <c r="F50" s="1" t="s">
        <v>975</v>
      </c>
      <c r="G50" s="1" t="s">
        <v>134</v>
      </c>
      <c r="H50">
        <v>2009</v>
      </c>
      <c r="I50" s="1" t="s">
        <v>965</v>
      </c>
    </row>
    <row r="51" spans="1:9" x14ac:dyDescent="0.2">
      <c r="A51">
        <v>50</v>
      </c>
      <c r="B51">
        <v>29</v>
      </c>
      <c r="C51" s="1" t="s">
        <v>139</v>
      </c>
      <c r="D51" s="1" t="s">
        <v>140</v>
      </c>
      <c r="E51">
        <v>50</v>
      </c>
      <c r="F51" s="1" t="s">
        <v>975</v>
      </c>
      <c r="G51" s="1" t="s">
        <v>138</v>
      </c>
      <c r="H51">
        <v>2015</v>
      </c>
      <c r="I51" s="1" t="s">
        <v>965</v>
      </c>
    </row>
    <row r="52" spans="1:9" x14ac:dyDescent="0.2">
      <c r="A52">
        <v>51</v>
      </c>
      <c r="B52">
        <v>30</v>
      </c>
      <c r="C52" s="1" t="s">
        <v>7</v>
      </c>
      <c r="D52" s="1" t="s">
        <v>144</v>
      </c>
      <c r="E52">
        <v>51</v>
      </c>
      <c r="F52" s="1" t="s">
        <v>974</v>
      </c>
      <c r="G52" s="1" t="s">
        <v>143</v>
      </c>
      <c r="H52">
        <v>2018</v>
      </c>
      <c r="I52" s="1" t="s">
        <v>967</v>
      </c>
    </row>
    <row r="53" spans="1:9" x14ac:dyDescent="0.2">
      <c r="A53">
        <v>52</v>
      </c>
      <c r="B53">
        <v>30</v>
      </c>
      <c r="C53" s="1" t="s">
        <v>7</v>
      </c>
      <c r="D53" s="1" t="s">
        <v>147</v>
      </c>
      <c r="E53">
        <v>52</v>
      </c>
      <c r="F53" s="1" t="s">
        <v>974</v>
      </c>
      <c r="G53" s="1" t="s">
        <v>143</v>
      </c>
      <c r="H53">
        <v>2018</v>
      </c>
      <c r="I53" s="1" t="s">
        <v>967</v>
      </c>
    </row>
    <row r="54" spans="1:9" x14ac:dyDescent="0.2">
      <c r="A54">
        <v>53</v>
      </c>
      <c r="B54">
        <v>30</v>
      </c>
      <c r="C54" s="1" t="s">
        <v>7</v>
      </c>
      <c r="D54" s="1" t="s">
        <v>149</v>
      </c>
      <c r="E54">
        <v>53</v>
      </c>
      <c r="F54" s="1" t="s">
        <v>975</v>
      </c>
      <c r="G54" s="1" t="s">
        <v>143</v>
      </c>
      <c r="H54">
        <v>2018</v>
      </c>
      <c r="I54" s="1" t="s">
        <v>967</v>
      </c>
    </row>
    <row r="55" spans="1:9" x14ac:dyDescent="0.2">
      <c r="A55">
        <v>54</v>
      </c>
      <c r="B55">
        <v>30</v>
      </c>
      <c r="C55" s="1" t="s">
        <v>7</v>
      </c>
      <c r="D55" s="1" t="s">
        <v>149</v>
      </c>
      <c r="E55">
        <v>54</v>
      </c>
      <c r="F55" s="1" t="s">
        <v>975</v>
      </c>
      <c r="G55" s="1" t="s">
        <v>143</v>
      </c>
      <c r="H55">
        <v>2018</v>
      </c>
      <c r="I55" s="1" t="s">
        <v>967</v>
      </c>
    </row>
    <row r="56" spans="1:9" x14ac:dyDescent="0.2">
      <c r="A56">
        <v>55</v>
      </c>
      <c r="B56">
        <v>30</v>
      </c>
      <c r="C56" s="1" t="s">
        <v>7</v>
      </c>
      <c r="D56" s="1" t="s">
        <v>152</v>
      </c>
      <c r="E56">
        <v>55</v>
      </c>
      <c r="F56" s="1" t="s">
        <v>975</v>
      </c>
      <c r="G56" s="1" t="s">
        <v>143</v>
      </c>
      <c r="H56">
        <v>2018</v>
      </c>
      <c r="I56" s="1" t="s">
        <v>967</v>
      </c>
    </row>
    <row r="57" spans="1:9" x14ac:dyDescent="0.2">
      <c r="A57">
        <v>56</v>
      </c>
      <c r="B57">
        <v>30</v>
      </c>
      <c r="C57" s="1" t="s">
        <v>7</v>
      </c>
      <c r="D57" s="1" t="s">
        <v>174</v>
      </c>
      <c r="E57">
        <v>56</v>
      </c>
      <c r="F57" s="1" t="s">
        <v>975</v>
      </c>
      <c r="G57" s="1" t="s">
        <v>143</v>
      </c>
      <c r="H57">
        <v>2018</v>
      </c>
      <c r="I57" s="1" t="s">
        <v>967</v>
      </c>
    </row>
    <row r="58" spans="1:9" x14ac:dyDescent="0.2">
      <c r="A58">
        <v>57</v>
      </c>
      <c r="B58">
        <v>30</v>
      </c>
      <c r="C58" s="1" t="s">
        <v>7</v>
      </c>
      <c r="D58" s="1" t="s">
        <v>371</v>
      </c>
      <c r="E58">
        <v>57</v>
      </c>
      <c r="F58" s="1" t="s">
        <v>975</v>
      </c>
      <c r="G58" s="1" t="s">
        <v>143</v>
      </c>
      <c r="H58">
        <v>2018</v>
      </c>
      <c r="I58" s="1" t="s">
        <v>967</v>
      </c>
    </row>
    <row r="59" spans="1:9" x14ac:dyDescent="0.2">
      <c r="A59">
        <v>58</v>
      </c>
      <c r="B59">
        <v>30</v>
      </c>
      <c r="C59" s="1" t="s">
        <v>7</v>
      </c>
      <c r="D59" s="1" t="s">
        <v>373</v>
      </c>
      <c r="E59">
        <v>58</v>
      </c>
      <c r="F59" s="1" t="s">
        <v>975</v>
      </c>
      <c r="G59" s="1" t="s">
        <v>143</v>
      </c>
      <c r="H59">
        <v>2018</v>
      </c>
      <c r="I59" s="1" t="s">
        <v>967</v>
      </c>
    </row>
    <row r="60" spans="1:9" x14ac:dyDescent="0.2">
      <c r="A60">
        <v>59</v>
      </c>
      <c r="B60">
        <v>30</v>
      </c>
      <c r="C60" s="1" t="s">
        <v>7</v>
      </c>
      <c r="D60" s="1" t="s">
        <v>144</v>
      </c>
      <c r="E60">
        <v>59</v>
      </c>
      <c r="F60" s="1" t="s">
        <v>974</v>
      </c>
      <c r="G60" s="1" t="s">
        <v>143</v>
      </c>
      <c r="H60">
        <v>2018</v>
      </c>
      <c r="I60" s="1" t="s">
        <v>967</v>
      </c>
    </row>
    <row r="61" spans="1:9" x14ac:dyDescent="0.2">
      <c r="A61">
        <v>60</v>
      </c>
      <c r="B61">
        <v>30</v>
      </c>
      <c r="C61" s="1" t="s">
        <v>7</v>
      </c>
      <c r="D61" s="1" t="s">
        <v>437</v>
      </c>
      <c r="E61">
        <v>60</v>
      </c>
      <c r="F61" s="1" t="s">
        <v>975</v>
      </c>
      <c r="G61" s="1" t="s">
        <v>143</v>
      </c>
      <c r="H61">
        <v>2018</v>
      </c>
      <c r="I61" s="1" t="s">
        <v>967</v>
      </c>
    </row>
    <row r="62" spans="1:9" x14ac:dyDescent="0.2">
      <c r="A62">
        <v>61</v>
      </c>
      <c r="B62">
        <v>30</v>
      </c>
      <c r="C62" s="1" t="s">
        <v>7</v>
      </c>
      <c r="D62" s="1" t="s">
        <v>439</v>
      </c>
      <c r="E62">
        <v>61</v>
      </c>
      <c r="F62" s="1" t="s">
        <v>975</v>
      </c>
      <c r="G62" s="1" t="s">
        <v>143</v>
      </c>
      <c r="H62">
        <v>2018</v>
      </c>
      <c r="I62" s="1" t="s">
        <v>967</v>
      </c>
    </row>
    <row r="63" spans="1:9" x14ac:dyDescent="0.2">
      <c r="A63">
        <v>62</v>
      </c>
      <c r="B63">
        <v>31</v>
      </c>
      <c r="C63" s="1" t="s">
        <v>55</v>
      </c>
      <c r="D63" s="1" t="s">
        <v>155</v>
      </c>
      <c r="E63">
        <v>62</v>
      </c>
      <c r="F63" s="1" t="s">
        <v>975</v>
      </c>
      <c r="G63" s="1" t="s">
        <v>154</v>
      </c>
      <c r="H63">
        <v>2007</v>
      </c>
      <c r="I63" s="1" t="s">
        <v>965</v>
      </c>
    </row>
    <row r="64" spans="1:9" x14ac:dyDescent="0.2">
      <c r="A64">
        <v>63</v>
      </c>
      <c r="B64">
        <v>32</v>
      </c>
      <c r="C64" s="1" t="s">
        <v>158</v>
      </c>
      <c r="D64" s="1" t="s">
        <v>159</v>
      </c>
      <c r="E64">
        <v>63</v>
      </c>
      <c r="F64" s="1" t="s">
        <v>975</v>
      </c>
      <c r="G64" s="1" t="s">
        <v>157</v>
      </c>
      <c r="H64">
        <v>2001</v>
      </c>
      <c r="I64" s="1" t="s">
        <v>970</v>
      </c>
    </row>
    <row r="65" spans="1:9" x14ac:dyDescent="0.2">
      <c r="A65">
        <v>64</v>
      </c>
      <c r="B65">
        <v>33</v>
      </c>
      <c r="C65" s="1" t="s">
        <v>7</v>
      </c>
      <c r="D65" s="1" t="s">
        <v>163</v>
      </c>
      <c r="E65">
        <v>64</v>
      </c>
      <c r="F65" s="1" t="s">
        <v>975</v>
      </c>
      <c r="G65" s="1" t="s">
        <v>162</v>
      </c>
      <c r="H65">
        <v>2008</v>
      </c>
      <c r="I65" s="1" t="s">
        <v>967</v>
      </c>
    </row>
    <row r="66" spans="1:9" x14ac:dyDescent="0.2">
      <c r="A66">
        <v>65</v>
      </c>
      <c r="B66">
        <v>33</v>
      </c>
      <c r="C66" s="1" t="s">
        <v>7</v>
      </c>
      <c r="D66" s="1" t="s">
        <v>90</v>
      </c>
      <c r="E66">
        <v>65</v>
      </c>
      <c r="F66" s="1" t="s">
        <v>975</v>
      </c>
      <c r="G66" s="1" t="s">
        <v>162</v>
      </c>
      <c r="H66">
        <v>2008</v>
      </c>
      <c r="I66" s="1" t="s">
        <v>967</v>
      </c>
    </row>
    <row r="67" spans="1:9" x14ac:dyDescent="0.2">
      <c r="A67">
        <v>66</v>
      </c>
      <c r="B67">
        <v>34</v>
      </c>
      <c r="C67" s="1" t="s">
        <v>7</v>
      </c>
      <c r="D67" s="1" t="s">
        <v>167</v>
      </c>
      <c r="E67">
        <v>66</v>
      </c>
      <c r="F67" s="1" t="s">
        <v>975</v>
      </c>
      <c r="G67" s="1" t="s">
        <v>166</v>
      </c>
      <c r="H67">
        <v>1997</v>
      </c>
      <c r="I67" s="1" t="s">
        <v>968</v>
      </c>
    </row>
    <row r="68" spans="1:9" x14ac:dyDescent="0.2">
      <c r="A68">
        <v>67</v>
      </c>
      <c r="B68">
        <v>35</v>
      </c>
      <c r="C68" s="1" t="s">
        <v>7</v>
      </c>
      <c r="D68" s="1" t="s">
        <v>171</v>
      </c>
      <c r="E68">
        <v>67</v>
      </c>
      <c r="F68" s="1" t="s">
        <v>975</v>
      </c>
      <c r="G68" s="1" t="s">
        <v>170</v>
      </c>
      <c r="H68">
        <v>2022</v>
      </c>
      <c r="I68" s="1" t="s">
        <v>967</v>
      </c>
    </row>
    <row r="69" spans="1:9" x14ac:dyDescent="0.2">
      <c r="A69">
        <v>68</v>
      </c>
      <c r="B69">
        <v>36</v>
      </c>
      <c r="C69" s="1" t="s">
        <v>130</v>
      </c>
      <c r="D69" s="1" t="s">
        <v>178</v>
      </c>
      <c r="E69">
        <v>68</v>
      </c>
      <c r="F69" s="1" t="s">
        <v>1000</v>
      </c>
      <c r="G69" s="1" t="s">
        <v>177</v>
      </c>
      <c r="H69">
        <v>2021</v>
      </c>
      <c r="I69" s="1" t="s">
        <v>966</v>
      </c>
    </row>
    <row r="70" spans="1:9" x14ac:dyDescent="0.2">
      <c r="A70">
        <v>69</v>
      </c>
      <c r="B70">
        <v>37</v>
      </c>
      <c r="C70" s="1" t="s">
        <v>7</v>
      </c>
      <c r="D70" s="1" t="s">
        <v>182</v>
      </c>
      <c r="E70">
        <v>69</v>
      </c>
      <c r="F70" s="1" t="s">
        <v>975</v>
      </c>
      <c r="G70" s="1" t="s">
        <v>181</v>
      </c>
      <c r="H70">
        <v>1946</v>
      </c>
      <c r="I70" s="1" t="s">
        <v>968</v>
      </c>
    </row>
    <row r="71" spans="1:9" x14ac:dyDescent="0.2">
      <c r="A71">
        <v>70</v>
      </c>
      <c r="B71">
        <v>37</v>
      </c>
      <c r="C71" s="1" t="s">
        <v>7</v>
      </c>
      <c r="D71" s="1" t="s">
        <v>278</v>
      </c>
      <c r="E71">
        <v>70</v>
      </c>
      <c r="F71" s="1" t="s">
        <v>975</v>
      </c>
      <c r="G71" s="1" t="s">
        <v>181</v>
      </c>
      <c r="H71">
        <v>1946</v>
      </c>
      <c r="I71" s="1" t="s">
        <v>968</v>
      </c>
    </row>
    <row r="72" spans="1:9" x14ac:dyDescent="0.2">
      <c r="A72">
        <v>71</v>
      </c>
      <c r="B72">
        <v>37</v>
      </c>
      <c r="C72" s="1" t="s">
        <v>7</v>
      </c>
      <c r="D72" s="1" t="s">
        <v>278</v>
      </c>
      <c r="E72">
        <v>71</v>
      </c>
      <c r="F72" s="1" t="s">
        <v>975</v>
      </c>
      <c r="G72" s="1" t="s">
        <v>181</v>
      </c>
      <c r="H72">
        <v>1946</v>
      </c>
      <c r="I72" s="1" t="s">
        <v>968</v>
      </c>
    </row>
    <row r="73" spans="1:9" x14ac:dyDescent="0.2">
      <c r="A73">
        <v>72</v>
      </c>
      <c r="B73">
        <v>37</v>
      </c>
      <c r="C73" s="1" t="s">
        <v>7</v>
      </c>
      <c r="D73" s="1" t="s">
        <v>182</v>
      </c>
      <c r="E73">
        <v>72</v>
      </c>
      <c r="F73" s="1" t="s">
        <v>975</v>
      </c>
      <c r="G73" s="1" t="s">
        <v>181</v>
      </c>
      <c r="H73">
        <v>1946</v>
      </c>
      <c r="I73" s="1" t="s">
        <v>968</v>
      </c>
    </row>
    <row r="74" spans="1:9" x14ac:dyDescent="0.2">
      <c r="A74">
        <v>73</v>
      </c>
      <c r="B74">
        <v>37</v>
      </c>
      <c r="C74" s="1" t="s">
        <v>7</v>
      </c>
      <c r="D74" s="1" t="s">
        <v>278</v>
      </c>
      <c r="E74">
        <v>73</v>
      </c>
      <c r="F74" s="1" t="s">
        <v>975</v>
      </c>
      <c r="G74" s="1" t="s">
        <v>181</v>
      </c>
      <c r="H74">
        <v>1946</v>
      </c>
      <c r="I74" s="1" t="s">
        <v>968</v>
      </c>
    </row>
    <row r="75" spans="1:9" x14ac:dyDescent="0.2">
      <c r="A75">
        <v>74</v>
      </c>
      <c r="B75">
        <v>38</v>
      </c>
      <c r="C75" s="1" t="s">
        <v>7</v>
      </c>
      <c r="D75" s="1" t="s">
        <v>190</v>
      </c>
      <c r="E75">
        <v>74</v>
      </c>
      <c r="F75" s="1" t="s">
        <v>1001</v>
      </c>
      <c r="G75" s="1" t="s">
        <v>189</v>
      </c>
      <c r="H75">
        <v>2019</v>
      </c>
      <c r="I75" s="1" t="s">
        <v>967</v>
      </c>
    </row>
    <row r="76" spans="1:9" x14ac:dyDescent="0.2">
      <c r="A76">
        <v>75</v>
      </c>
      <c r="B76">
        <v>39</v>
      </c>
      <c r="C76" s="1" t="s">
        <v>64</v>
      </c>
      <c r="D76" s="1" t="s">
        <v>193</v>
      </c>
      <c r="E76">
        <v>75</v>
      </c>
      <c r="F76" s="1" t="s">
        <v>975</v>
      </c>
      <c r="G76" s="1" t="s">
        <v>192</v>
      </c>
      <c r="H76">
        <v>1983</v>
      </c>
      <c r="I76" s="1" t="s">
        <v>968</v>
      </c>
    </row>
    <row r="77" spans="1:9" x14ac:dyDescent="0.2">
      <c r="A77">
        <v>76</v>
      </c>
      <c r="B77">
        <v>40</v>
      </c>
      <c r="C77" s="1" t="s">
        <v>7</v>
      </c>
      <c r="D77" s="1" t="s">
        <v>199</v>
      </c>
      <c r="E77">
        <v>76</v>
      </c>
      <c r="F77" s="1" t="s">
        <v>972</v>
      </c>
      <c r="G77" s="1" t="s">
        <v>198</v>
      </c>
      <c r="H77">
        <v>2016</v>
      </c>
      <c r="I77" s="1" t="s">
        <v>968</v>
      </c>
    </row>
    <row r="78" spans="1:9" x14ac:dyDescent="0.2">
      <c r="A78">
        <v>77</v>
      </c>
      <c r="B78">
        <v>41</v>
      </c>
      <c r="C78" s="1" t="s">
        <v>130</v>
      </c>
      <c r="D78" s="1" t="s">
        <v>203</v>
      </c>
      <c r="E78">
        <v>77</v>
      </c>
      <c r="F78" s="1" t="s">
        <v>975</v>
      </c>
      <c r="G78" s="1" t="s">
        <v>202</v>
      </c>
      <c r="H78">
        <v>2002</v>
      </c>
      <c r="I78" s="1" t="s">
        <v>970</v>
      </c>
    </row>
    <row r="79" spans="1:9" x14ac:dyDescent="0.2">
      <c r="A79">
        <v>78</v>
      </c>
      <c r="B79">
        <v>42</v>
      </c>
      <c r="C79" s="1" t="s">
        <v>7</v>
      </c>
      <c r="D79" s="1" t="s">
        <v>207</v>
      </c>
      <c r="E79">
        <v>78</v>
      </c>
      <c r="F79" s="1" t="s">
        <v>998</v>
      </c>
      <c r="G79" s="1" t="s">
        <v>206</v>
      </c>
      <c r="H79">
        <v>2013</v>
      </c>
      <c r="I79" s="1" t="s">
        <v>968</v>
      </c>
    </row>
    <row r="80" spans="1:9" x14ac:dyDescent="0.2">
      <c r="A80">
        <v>79</v>
      </c>
      <c r="B80">
        <v>43</v>
      </c>
      <c r="C80" s="1" t="s">
        <v>7</v>
      </c>
      <c r="D80" s="1" t="s">
        <v>211</v>
      </c>
      <c r="E80">
        <v>79</v>
      </c>
      <c r="F80" s="1" t="s">
        <v>975</v>
      </c>
      <c r="G80" s="1" t="s">
        <v>210</v>
      </c>
      <c r="H80">
        <v>2016</v>
      </c>
      <c r="I80" s="1" t="s">
        <v>970</v>
      </c>
    </row>
    <row r="81" spans="1:9" x14ac:dyDescent="0.2">
      <c r="A81">
        <v>80</v>
      </c>
      <c r="B81">
        <v>43</v>
      </c>
      <c r="C81" s="1" t="s">
        <v>7</v>
      </c>
      <c r="D81" s="1" t="s">
        <v>380</v>
      </c>
      <c r="E81">
        <v>80</v>
      </c>
      <c r="F81" s="1" t="s">
        <v>975</v>
      </c>
      <c r="G81" s="1" t="s">
        <v>210</v>
      </c>
      <c r="H81">
        <v>2016</v>
      </c>
      <c r="I81" s="1" t="s">
        <v>970</v>
      </c>
    </row>
    <row r="82" spans="1:9" x14ac:dyDescent="0.2">
      <c r="A82">
        <v>81</v>
      </c>
      <c r="B82">
        <v>43</v>
      </c>
      <c r="C82" s="1" t="s">
        <v>7</v>
      </c>
      <c r="D82" s="1" t="s">
        <v>152</v>
      </c>
      <c r="E82">
        <v>81</v>
      </c>
      <c r="F82" s="1" t="s">
        <v>975</v>
      </c>
      <c r="G82" s="1" t="s">
        <v>210</v>
      </c>
      <c r="H82">
        <v>2016</v>
      </c>
      <c r="I82" s="1" t="s">
        <v>970</v>
      </c>
    </row>
    <row r="83" spans="1:9" x14ac:dyDescent="0.2">
      <c r="A83">
        <v>82</v>
      </c>
      <c r="B83">
        <v>44</v>
      </c>
      <c r="C83" s="1" t="s">
        <v>64</v>
      </c>
      <c r="D83" s="1" t="s">
        <v>215</v>
      </c>
      <c r="E83">
        <v>82</v>
      </c>
      <c r="F83" s="1" t="s">
        <v>976</v>
      </c>
      <c r="G83" s="1" t="s">
        <v>214</v>
      </c>
      <c r="H83">
        <v>2018</v>
      </c>
      <c r="I83" s="1" t="s">
        <v>968</v>
      </c>
    </row>
    <row r="84" spans="1:9" x14ac:dyDescent="0.2">
      <c r="A84">
        <v>83</v>
      </c>
      <c r="B84">
        <v>44</v>
      </c>
      <c r="C84" s="1" t="s">
        <v>64</v>
      </c>
      <c r="D84" s="1" t="s">
        <v>259</v>
      </c>
      <c r="E84">
        <v>83</v>
      </c>
      <c r="F84" s="1" t="s">
        <v>976</v>
      </c>
      <c r="G84" s="1" t="s">
        <v>214</v>
      </c>
      <c r="H84">
        <v>2018</v>
      </c>
      <c r="I84" s="1" t="s">
        <v>968</v>
      </c>
    </row>
    <row r="85" spans="1:9" x14ac:dyDescent="0.2">
      <c r="A85">
        <v>84</v>
      </c>
      <c r="B85">
        <v>45</v>
      </c>
      <c r="C85" s="1" t="s">
        <v>130</v>
      </c>
      <c r="D85" s="1" t="s">
        <v>219</v>
      </c>
      <c r="E85">
        <v>84</v>
      </c>
      <c r="F85" s="1" t="s">
        <v>976</v>
      </c>
      <c r="G85" s="1" t="s">
        <v>218</v>
      </c>
      <c r="H85">
        <v>2018</v>
      </c>
      <c r="I85" s="1" t="s">
        <v>965</v>
      </c>
    </row>
    <row r="86" spans="1:9" x14ac:dyDescent="0.2">
      <c r="A86">
        <v>85</v>
      </c>
      <c r="B86">
        <v>46</v>
      </c>
      <c r="C86" s="1" t="s">
        <v>12</v>
      </c>
      <c r="D86" s="1" t="s">
        <v>223</v>
      </c>
      <c r="E86">
        <v>85</v>
      </c>
      <c r="F86" s="1" t="s">
        <v>1001</v>
      </c>
      <c r="G86" s="1" t="s">
        <v>222</v>
      </c>
      <c r="H86">
        <v>2017</v>
      </c>
      <c r="I86" s="1" t="s">
        <v>966</v>
      </c>
    </row>
    <row r="87" spans="1:9" x14ac:dyDescent="0.2">
      <c r="A87">
        <v>86</v>
      </c>
      <c r="B87">
        <v>47</v>
      </c>
      <c r="C87" s="1" t="s">
        <v>227</v>
      </c>
      <c r="D87" s="1" t="s">
        <v>228</v>
      </c>
      <c r="E87">
        <v>86</v>
      </c>
      <c r="F87" s="1" t="s">
        <v>998</v>
      </c>
      <c r="G87" s="1" t="s">
        <v>226</v>
      </c>
      <c r="H87">
        <v>2015</v>
      </c>
      <c r="I87" s="1" t="s">
        <v>968</v>
      </c>
    </row>
    <row r="88" spans="1:9" x14ac:dyDescent="0.2">
      <c r="A88">
        <v>87</v>
      </c>
      <c r="B88">
        <v>48</v>
      </c>
      <c r="C88" s="1" t="s">
        <v>232</v>
      </c>
      <c r="D88" s="1" t="s">
        <v>116</v>
      </c>
      <c r="E88">
        <v>87</v>
      </c>
      <c r="F88" s="1" t="s">
        <v>410</v>
      </c>
      <c r="G88" s="1" t="s">
        <v>231</v>
      </c>
      <c r="H88">
        <v>2014</v>
      </c>
      <c r="I88" s="1" t="s">
        <v>968</v>
      </c>
    </row>
    <row r="89" spans="1:9" x14ac:dyDescent="0.2">
      <c r="A89">
        <v>88</v>
      </c>
      <c r="B89">
        <v>49</v>
      </c>
      <c r="C89" s="1" t="s">
        <v>12</v>
      </c>
      <c r="D89" s="1" t="s">
        <v>236</v>
      </c>
      <c r="E89">
        <v>88</v>
      </c>
      <c r="F89" s="1" t="s">
        <v>973</v>
      </c>
      <c r="G89" s="1" t="s">
        <v>235</v>
      </c>
      <c r="H89">
        <v>2017</v>
      </c>
      <c r="I89" s="1" t="s">
        <v>965</v>
      </c>
    </row>
    <row r="90" spans="1:9" x14ac:dyDescent="0.2">
      <c r="A90">
        <v>89</v>
      </c>
      <c r="B90">
        <v>50</v>
      </c>
      <c r="C90" s="1" t="s">
        <v>55</v>
      </c>
      <c r="D90" s="1" t="s">
        <v>240</v>
      </c>
      <c r="E90">
        <v>89</v>
      </c>
      <c r="F90" s="1" t="s">
        <v>975</v>
      </c>
      <c r="G90" s="1" t="s">
        <v>239</v>
      </c>
      <c r="H90">
        <v>2017</v>
      </c>
      <c r="I90" s="1" t="s">
        <v>969</v>
      </c>
    </row>
    <row r="91" spans="1:9" x14ac:dyDescent="0.2">
      <c r="A91">
        <v>90</v>
      </c>
      <c r="B91">
        <v>51</v>
      </c>
      <c r="C91" s="1" t="s">
        <v>7</v>
      </c>
      <c r="D91" s="1" t="s">
        <v>244</v>
      </c>
      <c r="E91">
        <v>90</v>
      </c>
      <c r="F91" s="1" t="s">
        <v>975</v>
      </c>
      <c r="G91" s="1" t="s">
        <v>243</v>
      </c>
      <c r="H91">
        <v>2004</v>
      </c>
      <c r="I91" s="1" t="s">
        <v>968</v>
      </c>
    </row>
    <row r="92" spans="1:9" x14ac:dyDescent="0.2">
      <c r="A92">
        <v>91</v>
      </c>
      <c r="B92">
        <v>52</v>
      </c>
      <c r="C92" s="1" t="s">
        <v>7</v>
      </c>
      <c r="D92" s="1" t="s">
        <v>60</v>
      </c>
      <c r="E92">
        <v>91</v>
      </c>
      <c r="F92" s="1" t="s">
        <v>975</v>
      </c>
      <c r="G92" s="1" t="s">
        <v>248</v>
      </c>
      <c r="H92">
        <v>2007</v>
      </c>
      <c r="I92" s="1" t="s">
        <v>968</v>
      </c>
    </row>
    <row r="93" spans="1:9" x14ac:dyDescent="0.2">
      <c r="A93">
        <v>92</v>
      </c>
      <c r="B93">
        <v>53</v>
      </c>
      <c r="C93" s="1" t="s">
        <v>7</v>
      </c>
      <c r="D93" s="1" t="s">
        <v>252</v>
      </c>
      <c r="E93">
        <v>92</v>
      </c>
      <c r="F93" s="1" t="s">
        <v>975</v>
      </c>
      <c r="G93" s="1" t="s">
        <v>251</v>
      </c>
      <c r="H93">
        <v>2018</v>
      </c>
      <c r="I93" s="1" t="s">
        <v>966</v>
      </c>
    </row>
    <row r="94" spans="1:9" x14ac:dyDescent="0.2">
      <c r="A94">
        <v>93</v>
      </c>
      <c r="B94">
        <v>54</v>
      </c>
      <c r="C94" s="1" t="s">
        <v>64</v>
      </c>
      <c r="D94" s="1" t="s">
        <v>256</v>
      </c>
      <c r="E94">
        <v>93</v>
      </c>
      <c r="F94" s="1" t="s">
        <v>973</v>
      </c>
      <c r="G94" s="1" t="s">
        <v>255</v>
      </c>
      <c r="H94">
        <v>1999</v>
      </c>
      <c r="I94" s="1" t="s">
        <v>968</v>
      </c>
    </row>
    <row r="95" spans="1:9" x14ac:dyDescent="0.2">
      <c r="A95">
        <v>94</v>
      </c>
      <c r="B95">
        <v>55</v>
      </c>
      <c r="C95" s="1" t="s">
        <v>7</v>
      </c>
      <c r="D95" s="1" t="s">
        <v>266</v>
      </c>
      <c r="E95">
        <v>94</v>
      </c>
      <c r="F95" s="1" t="s">
        <v>974</v>
      </c>
      <c r="G95" s="1" t="s">
        <v>265</v>
      </c>
      <c r="H95">
        <v>2019</v>
      </c>
      <c r="I95" s="1" t="s">
        <v>965</v>
      </c>
    </row>
    <row r="96" spans="1:9" x14ac:dyDescent="0.2">
      <c r="A96">
        <v>95</v>
      </c>
      <c r="B96">
        <v>56</v>
      </c>
      <c r="C96" s="1" t="s">
        <v>12</v>
      </c>
      <c r="D96" s="1" t="s">
        <v>69</v>
      </c>
      <c r="E96">
        <v>95</v>
      </c>
      <c r="F96" s="1" t="s">
        <v>974</v>
      </c>
      <c r="G96" s="1" t="s">
        <v>269</v>
      </c>
      <c r="H96">
        <v>2015</v>
      </c>
      <c r="I96" s="1" t="s">
        <v>968</v>
      </c>
    </row>
    <row r="97" spans="1:9" x14ac:dyDescent="0.2">
      <c r="A97">
        <v>96</v>
      </c>
      <c r="B97">
        <v>57</v>
      </c>
      <c r="C97" s="1" t="s">
        <v>7</v>
      </c>
      <c r="D97" s="1" t="s">
        <v>273</v>
      </c>
      <c r="E97">
        <v>96</v>
      </c>
      <c r="F97" s="1" t="s">
        <v>1001</v>
      </c>
      <c r="G97" s="1" t="s">
        <v>272</v>
      </c>
      <c r="H97">
        <v>2017</v>
      </c>
      <c r="I97" s="1" t="s">
        <v>970</v>
      </c>
    </row>
    <row r="98" spans="1:9" x14ac:dyDescent="0.2">
      <c r="A98">
        <v>97</v>
      </c>
      <c r="B98">
        <v>57</v>
      </c>
      <c r="C98" s="1" t="s">
        <v>7</v>
      </c>
      <c r="D98" s="1" t="s">
        <v>275</v>
      </c>
      <c r="E98">
        <v>97</v>
      </c>
      <c r="F98" s="1" t="s">
        <v>975</v>
      </c>
      <c r="G98" s="1" t="s">
        <v>272</v>
      </c>
      <c r="H98">
        <v>2017</v>
      </c>
      <c r="I98" s="1" t="s">
        <v>970</v>
      </c>
    </row>
    <row r="99" spans="1:9" x14ac:dyDescent="0.2">
      <c r="A99">
        <v>98</v>
      </c>
      <c r="B99">
        <v>57</v>
      </c>
      <c r="C99" s="1" t="s">
        <v>7</v>
      </c>
      <c r="D99" s="1" t="s">
        <v>277</v>
      </c>
      <c r="E99">
        <v>98</v>
      </c>
      <c r="F99" s="1" t="s">
        <v>1001</v>
      </c>
      <c r="G99" s="1" t="s">
        <v>272</v>
      </c>
      <c r="H99">
        <v>2017</v>
      </c>
      <c r="I99" s="1" t="s">
        <v>970</v>
      </c>
    </row>
    <row r="100" spans="1:9" x14ac:dyDescent="0.2">
      <c r="A100">
        <v>99</v>
      </c>
      <c r="B100">
        <v>57</v>
      </c>
      <c r="C100" s="1" t="s">
        <v>7</v>
      </c>
      <c r="D100" s="1" t="s">
        <v>273</v>
      </c>
      <c r="E100">
        <v>99</v>
      </c>
      <c r="F100" s="1" t="s">
        <v>1001</v>
      </c>
      <c r="G100" s="1" t="s">
        <v>272</v>
      </c>
      <c r="H100">
        <v>2017</v>
      </c>
      <c r="I100" s="1" t="s">
        <v>970</v>
      </c>
    </row>
    <row r="101" spans="1:9" x14ac:dyDescent="0.2">
      <c r="A101">
        <v>100</v>
      </c>
      <c r="B101">
        <v>57</v>
      </c>
      <c r="C101" s="1" t="s">
        <v>7</v>
      </c>
      <c r="D101" s="1" t="s">
        <v>275</v>
      </c>
      <c r="E101">
        <v>100</v>
      </c>
      <c r="F101" s="1" t="s">
        <v>975</v>
      </c>
      <c r="G101" s="1" t="s">
        <v>272</v>
      </c>
      <c r="H101">
        <v>2017</v>
      </c>
      <c r="I101" s="1" t="s">
        <v>970</v>
      </c>
    </row>
    <row r="102" spans="1:9" x14ac:dyDescent="0.2">
      <c r="A102">
        <v>101</v>
      </c>
      <c r="B102">
        <v>57</v>
      </c>
      <c r="C102" s="1" t="s">
        <v>7</v>
      </c>
      <c r="D102" s="1" t="s">
        <v>277</v>
      </c>
      <c r="E102">
        <v>101</v>
      </c>
      <c r="F102" s="1" t="s">
        <v>1001</v>
      </c>
      <c r="G102" s="1" t="s">
        <v>272</v>
      </c>
      <c r="H102">
        <v>2017</v>
      </c>
      <c r="I102" s="1" t="s">
        <v>970</v>
      </c>
    </row>
    <row r="103" spans="1:9" x14ac:dyDescent="0.2">
      <c r="A103">
        <v>102</v>
      </c>
      <c r="B103">
        <v>57</v>
      </c>
      <c r="C103" s="1" t="s">
        <v>7</v>
      </c>
      <c r="D103" s="1" t="s">
        <v>273</v>
      </c>
      <c r="E103">
        <v>102</v>
      </c>
      <c r="F103" s="1" t="s">
        <v>1001</v>
      </c>
      <c r="G103" s="1" t="s">
        <v>272</v>
      </c>
      <c r="H103">
        <v>2017</v>
      </c>
      <c r="I103" s="1" t="s">
        <v>970</v>
      </c>
    </row>
    <row r="104" spans="1:9" x14ac:dyDescent="0.2">
      <c r="A104">
        <v>103</v>
      </c>
      <c r="B104">
        <v>57</v>
      </c>
      <c r="C104" s="1" t="s">
        <v>7</v>
      </c>
      <c r="D104" s="1" t="s">
        <v>275</v>
      </c>
      <c r="E104">
        <v>103</v>
      </c>
      <c r="F104" s="1" t="s">
        <v>975</v>
      </c>
      <c r="G104" s="1" t="s">
        <v>272</v>
      </c>
      <c r="H104">
        <v>2017</v>
      </c>
      <c r="I104" s="1" t="s">
        <v>970</v>
      </c>
    </row>
    <row r="105" spans="1:9" x14ac:dyDescent="0.2">
      <c r="A105">
        <v>104</v>
      </c>
      <c r="B105">
        <v>57</v>
      </c>
      <c r="C105" s="1" t="s">
        <v>7</v>
      </c>
      <c r="D105" s="1" t="s">
        <v>277</v>
      </c>
      <c r="E105">
        <v>104</v>
      </c>
      <c r="F105" s="1" t="s">
        <v>1001</v>
      </c>
      <c r="G105" s="1" t="s">
        <v>272</v>
      </c>
      <c r="H105">
        <v>2017</v>
      </c>
      <c r="I105" s="1" t="s">
        <v>970</v>
      </c>
    </row>
    <row r="106" spans="1:9" x14ac:dyDescent="0.2">
      <c r="A106">
        <v>105</v>
      </c>
      <c r="B106">
        <v>58</v>
      </c>
      <c r="C106" s="1" t="s">
        <v>7</v>
      </c>
      <c r="D106" s="1" t="s">
        <v>282</v>
      </c>
      <c r="E106">
        <v>105</v>
      </c>
      <c r="F106" s="1" t="s">
        <v>974</v>
      </c>
      <c r="G106" s="1" t="s">
        <v>281</v>
      </c>
      <c r="H106">
        <v>2014</v>
      </c>
      <c r="I106" s="1" t="s">
        <v>967</v>
      </c>
    </row>
    <row r="107" spans="1:9" x14ac:dyDescent="0.2">
      <c r="A107">
        <v>106</v>
      </c>
      <c r="B107">
        <v>58</v>
      </c>
      <c r="C107" s="1" t="s">
        <v>7</v>
      </c>
      <c r="D107" s="1" t="s">
        <v>282</v>
      </c>
      <c r="E107">
        <v>106</v>
      </c>
      <c r="F107" s="1" t="s">
        <v>974</v>
      </c>
      <c r="G107" s="1" t="s">
        <v>281</v>
      </c>
      <c r="H107">
        <v>2014</v>
      </c>
      <c r="I107" s="1" t="s">
        <v>967</v>
      </c>
    </row>
    <row r="108" spans="1:9" x14ac:dyDescent="0.2">
      <c r="A108">
        <v>107</v>
      </c>
      <c r="B108">
        <v>58</v>
      </c>
      <c r="C108" s="1" t="s">
        <v>7</v>
      </c>
      <c r="D108" s="1" t="s">
        <v>282</v>
      </c>
      <c r="E108">
        <v>107</v>
      </c>
      <c r="F108" s="1" t="s">
        <v>974</v>
      </c>
      <c r="G108" s="1" t="s">
        <v>281</v>
      </c>
      <c r="H108">
        <v>2014</v>
      </c>
      <c r="I108" s="1" t="s">
        <v>967</v>
      </c>
    </row>
    <row r="109" spans="1:9" x14ac:dyDescent="0.2">
      <c r="A109">
        <v>108</v>
      </c>
      <c r="B109">
        <v>59</v>
      </c>
      <c r="C109" s="1" t="s">
        <v>12</v>
      </c>
      <c r="D109" s="1" t="s">
        <v>286</v>
      </c>
      <c r="E109">
        <v>108</v>
      </c>
      <c r="F109" s="1" t="s">
        <v>972</v>
      </c>
      <c r="G109" s="1" t="s">
        <v>285</v>
      </c>
      <c r="H109">
        <v>2016</v>
      </c>
      <c r="I109" s="1" t="s">
        <v>967</v>
      </c>
    </row>
    <row r="110" spans="1:9" x14ac:dyDescent="0.2">
      <c r="A110">
        <v>109</v>
      </c>
      <c r="B110">
        <v>59</v>
      </c>
      <c r="C110" s="1" t="s">
        <v>12</v>
      </c>
      <c r="D110" s="1" t="s">
        <v>289</v>
      </c>
      <c r="E110">
        <v>109</v>
      </c>
      <c r="F110" s="1" t="s">
        <v>972</v>
      </c>
      <c r="G110" s="1" t="s">
        <v>285</v>
      </c>
      <c r="H110">
        <v>2016</v>
      </c>
      <c r="I110" s="1" t="s">
        <v>967</v>
      </c>
    </row>
    <row r="111" spans="1:9" x14ac:dyDescent="0.2">
      <c r="A111">
        <v>110</v>
      </c>
      <c r="B111">
        <v>59</v>
      </c>
      <c r="C111" s="1" t="s">
        <v>12</v>
      </c>
      <c r="D111" s="1" t="s">
        <v>286</v>
      </c>
      <c r="E111">
        <v>110</v>
      </c>
      <c r="F111" s="1" t="s">
        <v>972</v>
      </c>
      <c r="G111" s="1" t="s">
        <v>285</v>
      </c>
      <c r="H111">
        <v>2016</v>
      </c>
      <c r="I111" s="1" t="s">
        <v>967</v>
      </c>
    </row>
    <row r="112" spans="1:9" x14ac:dyDescent="0.2">
      <c r="A112">
        <v>111</v>
      </c>
      <c r="B112">
        <v>59</v>
      </c>
      <c r="C112" s="1" t="s">
        <v>12</v>
      </c>
      <c r="D112" s="1" t="s">
        <v>289</v>
      </c>
      <c r="E112">
        <v>111</v>
      </c>
      <c r="F112" s="1" t="s">
        <v>972</v>
      </c>
      <c r="G112" s="1" t="s">
        <v>285</v>
      </c>
      <c r="H112">
        <v>2016</v>
      </c>
      <c r="I112" s="1" t="s">
        <v>967</v>
      </c>
    </row>
    <row r="113" spans="1:9" x14ac:dyDescent="0.2">
      <c r="A113">
        <v>112</v>
      </c>
      <c r="B113">
        <v>59</v>
      </c>
      <c r="C113" s="1" t="s">
        <v>12</v>
      </c>
      <c r="D113" s="1" t="s">
        <v>286</v>
      </c>
      <c r="E113">
        <v>112</v>
      </c>
      <c r="F113" s="1" t="s">
        <v>972</v>
      </c>
      <c r="G113" s="1" t="s">
        <v>285</v>
      </c>
      <c r="H113">
        <v>2016</v>
      </c>
      <c r="I113" s="1" t="s">
        <v>967</v>
      </c>
    </row>
    <row r="114" spans="1:9" x14ac:dyDescent="0.2">
      <c r="A114">
        <v>113</v>
      </c>
      <c r="B114">
        <v>59</v>
      </c>
      <c r="C114" s="1" t="s">
        <v>12</v>
      </c>
      <c r="D114" s="1" t="s">
        <v>289</v>
      </c>
      <c r="E114">
        <v>113</v>
      </c>
      <c r="F114" s="1" t="s">
        <v>972</v>
      </c>
      <c r="G114" s="1" t="s">
        <v>285</v>
      </c>
      <c r="H114">
        <v>2016</v>
      </c>
      <c r="I114" s="1" t="s">
        <v>967</v>
      </c>
    </row>
    <row r="115" spans="1:9" x14ac:dyDescent="0.2">
      <c r="A115">
        <v>114</v>
      </c>
      <c r="B115">
        <v>60</v>
      </c>
      <c r="C115" s="1" t="s">
        <v>7</v>
      </c>
      <c r="D115" s="1" t="s">
        <v>292</v>
      </c>
      <c r="E115">
        <v>114</v>
      </c>
      <c r="F115" s="1" t="s">
        <v>975</v>
      </c>
      <c r="G115" s="1" t="s">
        <v>291</v>
      </c>
      <c r="H115">
        <v>2011</v>
      </c>
      <c r="I115" s="1" t="s">
        <v>965</v>
      </c>
    </row>
    <row r="116" spans="1:9" x14ac:dyDescent="0.2">
      <c r="A116">
        <v>115</v>
      </c>
      <c r="B116">
        <v>60</v>
      </c>
      <c r="C116" s="1" t="s">
        <v>7</v>
      </c>
      <c r="D116" s="1" t="s">
        <v>292</v>
      </c>
      <c r="E116">
        <v>115</v>
      </c>
      <c r="F116" s="1" t="s">
        <v>975</v>
      </c>
      <c r="G116" s="1" t="s">
        <v>291</v>
      </c>
      <c r="H116">
        <v>2011</v>
      </c>
      <c r="I116" s="1" t="s">
        <v>965</v>
      </c>
    </row>
    <row r="117" spans="1:9" x14ac:dyDescent="0.2">
      <c r="A117">
        <v>116</v>
      </c>
      <c r="B117">
        <v>60</v>
      </c>
      <c r="C117" s="1" t="s">
        <v>7</v>
      </c>
      <c r="D117" s="1" t="s">
        <v>292</v>
      </c>
      <c r="E117">
        <v>116</v>
      </c>
      <c r="F117" s="1" t="s">
        <v>975</v>
      </c>
      <c r="G117" s="1" t="s">
        <v>291</v>
      </c>
      <c r="H117">
        <v>2011</v>
      </c>
      <c r="I117" s="1" t="s">
        <v>965</v>
      </c>
    </row>
    <row r="118" spans="1:9" x14ac:dyDescent="0.2">
      <c r="A118">
        <v>117</v>
      </c>
      <c r="B118">
        <v>61</v>
      </c>
      <c r="C118" s="1" t="s">
        <v>55</v>
      </c>
      <c r="D118" s="1" t="s">
        <v>296</v>
      </c>
      <c r="E118">
        <v>117</v>
      </c>
      <c r="F118" s="1" t="s">
        <v>975</v>
      </c>
      <c r="G118" s="1" t="s">
        <v>295</v>
      </c>
      <c r="H118">
        <v>2016</v>
      </c>
      <c r="I118" s="1"/>
    </row>
    <row r="119" spans="1:9" x14ac:dyDescent="0.2">
      <c r="A119">
        <v>118</v>
      </c>
      <c r="B119">
        <v>61</v>
      </c>
      <c r="C119" s="1" t="s">
        <v>55</v>
      </c>
      <c r="D119" s="1" t="s">
        <v>321</v>
      </c>
      <c r="E119">
        <v>118</v>
      </c>
      <c r="F119" s="1" t="s">
        <v>975</v>
      </c>
      <c r="G119" s="1" t="s">
        <v>295</v>
      </c>
      <c r="H119">
        <v>2016</v>
      </c>
      <c r="I119" s="1"/>
    </row>
    <row r="120" spans="1:9" x14ac:dyDescent="0.2">
      <c r="A120">
        <v>119</v>
      </c>
      <c r="B120">
        <v>61</v>
      </c>
      <c r="C120" s="1" t="s">
        <v>55</v>
      </c>
      <c r="D120" s="1" t="s">
        <v>296</v>
      </c>
      <c r="E120">
        <v>119</v>
      </c>
      <c r="F120" s="1" t="s">
        <v>975</v>
      </c>
      <c r="G120" s="1" t="s">
        <v>295</v>
      </c>
      <c r="H120">
        <v>2016</v>
      </c>
      <c r="I120" s="1"/>
    </row>
    <row r="121" spans="1:9" x14ac:dyDescent="0.2">
      <c r="A121">
        <v>120</v>
      </c>
      <c r="B121">
        <v>61</v>
      </c>
      <c r="C121" s="1" t="s">
        <v>55</v>
      </c>
      <c r="D121" s="1" t="s">
        <v>321</v>
      </c>
      <c r="E121">
        <v>120</v>
      </c>
      <c r="F121" s="1" t="s">
        <v>975</v>
      </c>
      <c r="G121" s="1" t="s">
        <v>295</v>
      </c>
      <c r="H121">
        <v>2016</v>
      </c>
      <c r="I121" s="1"/>
    </row>
    <row r="122" spans="1:9" x14ac:dyDescent="0.2">
      <c r="A122">
        <v>121</v>
      </c>
      <c r="B122">
        <v>61</v>
      </c>
      <c r="C122" s="1" t="s">
        <v>55</v>
      </c>
      <c r="D122" s="1" t="s">
        <v>296</v>
      </c>
      <c r="E122">
        <v>121</v>
      </c>
      <c r="F122" s="1" t="s">
        <v>975</v>
      </c>
      <c r="G122" s="1" t="s">
        <v>295</v>
      </c>
      <c r="H122">
        <v>2016</v>
      </c>
      <c r="I122" s="1"/>
    </row>
    <row r="123" spans="1:9" x14ac:dyDescent="0.2">
      <c r="A123">
        <v>122</v>
      </c>
      <c r="B123">
        <v>62</v>
      </c>
      <c r="C123" s="1" t="s">
        <v>139</v>
      </c>
      <c r="D123" s="1" t="s">
        <v>300</v>
      </c>
      <c r="E123">
        <v>122</v>
      </c>
      <c r="F123" s="1" t="s">
        <v>973</v>
      </c>
      <c r="G123" s="1" t="s">
        <v>299</v>
      </c>
      <c r="H123">
        <v>2010</v>
      </c>
      <c r="I123" s="1" t="s">
        <v>966</v>
      </c>
    </row>
    <row r="124" spans="1:9" x14ac:dyDescent="0.2">
      <c r="A124">
        <v>123</v>
      </c>
      <c r="B124">
        <v>62</v>
      </c>
      <c r="C124" s="1" t="s">
        <v>139</v>
      </c>
      <c r="D124" s="1" t="s">
        <v>300</v>
      </c>
      <c r="E124">
        <v>123</v>
      </c>
      <c r="F124" s="1" t="s">
        <v>973</v>
      </c>
      <c r="G124" s="1" t="s">
        <v>299</v>
      </c>
      <c r="H124">
        <v>2010</v>
      </c>
      <c r="I124" s="1" t="s">
        <v>966</v>
      </c>
    </row>
    <row r="125" spans="1:9" x14ac:dyDescent="0.2">
      <c r="A125">
        <v>124</v>
      </c>
      <c r="B125">
        <v>62</v>
      </c>
      <c r="C125" s="1" t="s">
        <v>139</v>
      </c>
      <c r="D125" s="1" t="s">
        <v>300</v>
      </c>
      <c r="E125">
        <v>124</v>
      </c>
      <c r="F125" s="1" t="s">
        <v>973</v>
      </c>
      <c r="G125" s="1" t="s">
        <v>299</v>
      </c>
      <c r="H125">
        <v>2010</v>
      </c>
      <c r="I125" s="1" t="s">
        <v>966</v>
      </c>
    </row>
    <row r="126" spans="1:9" x14ac:dyDescent="0.2">
      <c r="A126">
        <v>125</v>
      </c>
      <c r="B126">
        <v>63</v>
      </c>
      <c r="C126" s="1" t="s">
        <v>73</v>
      </c>
      <c r="D126" s="1" t="s">
        <v>304</v>
      </c>
      <c r="E126">
        <v>125</v>
      </c>
      <c r="F126" s="1" t="s">
        <v>1002</v>
      </c>
      <c r="G126" s="1" t="s">
        <v>303</v>
      </c>
      <c r="H126">
        <v>2020</v>
      </c>
      <c r="I126" s="1" t="s">
        <v>966</v>
      </c>
    </row>
    <row r="127" spans="1:9" x14ac:dyDescent="0.2">
      <c r="A127">
        <v>126</v>
      </c>
      <c r="B127">
        <v>63</v>
      </c>
      <c r="C127" s="1" t="s">
        <v>73</v>
      </c>
      <c r="D127" s="1" t="s">
        <v>304</v>
      </c>
      <c r="E127">
        <v>126</v>
      </c>
      <c r="F127" s="1" t="s">
        <v>1002</v>
      </c>
      <c r="G127" s="1" t="s">
        <v>303</v>
      </c>
      <c r="H127">
        <v>2020</v>
      </c>
      <c r="I127" s="1" t="s">
        <v>966</v>
      </c>
    </row>
    <row r="128" spans="1:9" x14ac:dyDescent="0.2">
      <c r="A128">
        <v>127</v>
      </c>
      <c r="B128">
        <v>64</v>
      </c>
      <c r="C128" s="1" t="s">
        <v>7</v>
      </c>
      <c r="D128" s="1" t="s">
        <v>308</v>
      </c>
      <c r="E128">
        <v>127</v>
      </c>
      <c r="F128" s="1" t="s">
        <v>975</v>
      </c>
      <c r="G128" s="1" t="s">
        <v>307</v>
      </c>
      <c r="H128">
        <v>2011</v>
      </c>
      <c r="I128" s="1" t="s">
        <v>968</v>
      </c>
    </row>
    <row r="129" spans="1:9" x14ac:dyDescent="0.2">
      <c r="A129">
        <v>128</v>
      </c>
      <c r="B129">
        <v>64</v>
      </c>
      <c r="C129" s="1" t="s">
        <v>7</v>
      </c>
      <c r="D129" s="1" t="s">
        <v>308</v>
      </c>
      <c r="E129">
        <v>128</v>
      </c>
      <c r="F129" s="1" t="s">
        <v>975</v>
      </c>
      <c r="G129" s="1" t="s">
        <v>307</v>
      </c>
      <c r="H129">
        <v>2011</v>
      </c>
      <c r="I129" s="1" t="s">
        <v>968</v>
      </c>
    </row>
    <row r="130" spans="1:9" x14ac:dyDescent="0.2">
      <c r="A130">
        <v>129</v>
      </c>
      <c r="B130">
        <v>65</v>
      </c>
      <c r="C130" s="1" t="s">
        <v>7</v>
      </c>
      <c r="D130" s="1" t="s">
        <v>312</v>
      </c>
      <c r="E130">
        <v>129</v>
      </c>
      <c r="F130" s="1" t="s">
        <v>974</v>
      </c>
      <c r="G130" s="1" t="s">
        <v>311</v>
      </c>
      <c r="H130">
        <v>1989</v>
      </c>
      <c r="I130" s="1" t="s">
        <v>968</v>
      </c>
    </row>
    <row r="131" spans="1:9" x14ac:dyDescent="0.2">
      <c r="A131">
        <v>130</v>
      </c>
      <c r="B131">
        <v>65</v>
      </c>
      <c r="C131" s="1" t="s">
        <v>7</v>
      </c>
      <c r="D131" s="1" t="s">
        <v>315</v>
      </c>
      <c r="E131">
        <v>130</v>
      </c>
      <c r="F131" s="1" t="s">
        <v>975</v>
      </c>
      <c r="G131" s="1" t="s">
        <v>311</v>
      </c>
      <c r="H131">
        <v>1989</v>
      </c>
      <c r="I131" s="1" t="s">
        <v>968</v>
      </c>
    </row>
    <row r="132" spans="1:9" x14ac:dyDescent="0.2">
      <c r="A132">
        <v>131</v>
      </c>
      <c r="B132">
        <v>65</v>
      </c>
      <c r="C132" s="1" t="s">
        <v>7</v>
      </c>
      <c r="D132" s="1" t="s">
        <v>350</v>
      </c>
      <c r="E132">
        <v>131</v>
      </c>
      <c r="F132" s="1" t="s">
        <v>975</v>
      </c>
      <c r="G132" s="1" t="s">
        <v>311</v>
      </c>
      <c r="H132">
        <v>1989</v>
      </c>
      <c r="I132" s="1" t="s">
        <v>968</v>
      </c>
    </row>
    <row r="133" spans="1:9" x14ac:dyDescent="0.2">
      <c r="A133">
        <v>132</v>
      </c>
      <c r="B133">
        <v>65</v>
      </c>
      <c r="C133" s="1" t="s">
        <v>7</v>
      </c>
      <c r="D133" s="1" t="s">
        <v>312</v>
      </c>
      <c r="E133">
        <v>132</v>
      </c>
      <c r="F133" s="1" t="s">
        <v>974</v>
      </c>
      <c r="G133" s="1" t="s">
        <v>311</v>
      </c>
      <c r="H133">
        <v>1989</v>
      </c>
      <c r="I133" s="1" t="s">
        <v>968</v>
      </c>
    </row>
    <row r="134" spans="1:9" x14ac:dyDescent="0.2">
      <c r="A134">
        <v>133</v>
      </c>
      <c r="B134">
        <v>65</v>
      </c>
      <c r="C134" s="1" t="s">
        <v>7</v>
      </c>
      <c r="D134" s="1" t="s">
        <v>315</v>
      </c>
      <c r="E134">
        <v>133</v>
      </c>
      <c r="F134" s="1" t="s">
        <v>975</v>
      </c>
      <c r="G134" s="1" t="s">
        <v>311</v>
      </c>
      <c r="H134">
        <v>1989</v>
      </c>
      <c r="I134" s="1" t="s">
        <v>968</v>
      </c>
    </row>
    <row r="135" spans="1:9" x14ac:dyDescent="0.2">
      <c r="A135">
        <v>134</v>
      </c>
      <c r="B135">
        <v>65</v>
      </c>
      <c r="C135" s="1" t="s">
        <v>7</v>
      </c>
      <c r="D135" s="1" t="s">
        <v>353</v>
      </c>
      <c r="E135">
        <v>134</v>
      </c>
      <c r="F135" s="1" t="s">
        <v>977</v>
      </c>
      <c r="G135" s="1" t="s">
        <v>311</v>
      </c>
      <c r="H135">
        <v>1989</v>
      </c>
      <c r="I135" s="1" t="s">
        <v>968</v>
      </c>
    </row>
    <row r="136" spans="1:9" x14ac:dyDescent="0.2">
      <c r="A136">
        <v>135</v>
      </c>
      <c r="B136">
        <v>66</v>
      </c>
      <c r="C136" s="1" t="s">
        <v>7</v>
      </c>
      <c r="D136" s="1" t="s">
        <v>318</v>
      </c>
      <c r="E136">
        <v>135</v>
      </c>
      <c r="F136" s="1" t="s">
        <v>975</v>
      </c>
      <c r="G136" s="1" t="s">
        <v>317</v>
      </c>
      <c r="H136">
        <v>1911</v>
      </c>
      <c r="I136" s="1" t="s">
        <v>968</v>
      </c>
    </row>
    <row r="137" spans="1:9" x14ac:dyDescent="0.2">
      <c r="A137">
        <v>136</v>
      </c>
      <c r="B137">
        <v>66</v>
      </c>
      <c r="C137" s="1" t="s">
        <v>7</v>
      </c>
      <c r="D137" s="1" t="s">
        <v>318</v>
      </c>
      <c r="E137">
        <v>136</v>
      </c>
      <c r="F137" s="1" t="s">
        <v>975</v>
      </c>
      <c r="G137" s="1" t="s">
        <v>317</v>
      </c>
      <c r="H137">
        <v>1911</v>
      </c>
      <c r="I137" s="1" t="s">
        <v>968</v>
      </c>
    </row>
    <row r="138" spans="1:9" x14ac:dyDescent="0.2">
      <c r="A138">
        <v>137</v>
      </c>
      <c r="B138">
        <v>67</v>
      </c>
      <c r="C138" s="1" t="s">
        <v>324</v>
      </c>
      <c r="D138" s="1" t="s">
        <v>325</v>
      </c>
      <c r="E138">
        <v>137</v>
      </c>
      <c r="F138" s="1" t="s">
        <v>975</v>
      </c>
      <c r="G138" s="1" t="s">
        <v>323</v>
      </c>
      <c r="H138">
        <v>2011</v>
      </c>
      <c r="I138" s="1" t="s">
        <v>965</v>
      </c>
    </row>
    <row r="139" spans="1:9" x14ac:dyDescent="0.2">
      <c r="A139">
        <v>138</v>
      </c>
      <c r="B139">
        <v>67</v>
      </c>
      <c r="C139" s="1" t="s">
        <v>324</v>
      </c>
      <c r="D139" s="1" t="s">
        <v>325</v>
      </c>
      <c r="E139">
        <v>138</v>
      </c>
      <c r="F139" s="1" t="s">
        <v>975</v>
      </c>
      <c r="G139" s="1" t="s">
        <v>323</v>
      </c>
      <c r="H139">
        <v>2011</v>
      </c>
      <c r="I139" s="1" t="s">
        <v>965</v>
      </c>
    </row>
    <row r="140" spans="1:9" x14ac:dyDescent="0.2">
      <c r="A140">
        <v>139</v>
      </c>
      <c r="B140">
        <v>68</v>
      </c>
      <c r="C140" s="1" t="s">
        <v>7</v>
      </c>
      <c r="D140" s="1" t="s">
        <v>252</v>
      </c>
      <c r="E140">
        <v>139</v>
      </c>
      <c r="F140" s="1" t="s">
        <v>975</v>
      </c>
      <c r="G140" s="1" t="s">
        <v>328</v>
      </c>
      <c r="H140">
        <v>2007</v>
      </c>
      <c r="I140" s="1" t="s">
        <v>968</v>
      </c>
    </row>
    <row r="141" spans="1:9" x14ac:dyDescent="0.2">
      <c r="A141">
        <v>140</v>
      </c>
      <c r="B141">
        <v>68</v>
      </c>
      <c r="C141" s="1" t="s">
        <v>7</v>
      </c>
      <c r="D141" s="1" t="s">
        <v>252</v>
      </c>
      <c r="E141">
        <v>140</v>
      </c>
      <c r="F141" s="1" t="s">
        <v>975</v>
      </c>
      <c r="G141" s="1" t="s">
        <v>328</v>
      </c>
      <c r="H141">
        <v>2007</v>
      </c>
      <c r="I141" s="1" t="s">
        <v>968</v>
      </c>
    </row>
    <row r="142" spans="1:9" x14ac:dyDescent="0.2">
      <c r="A142">
        <v>141</v>
      </c>
      <c r="B142">
        <v>68</v>
      </c>
      <c r="C142" s="1" t="s">
        <v>7</v>
      </c>
      <c r="D142" s="1" t="s">
        <v>135</v>
      </c>
      <c r="E142">
        <v>141</v>
      </c>
      <c r="F142" s="1" t="s">
        <v>975</v>
      </c>
      <c r="G142" s="1" t="s">
        <v>328</v>
      </c>
      <c r="H142">
        <v>2007</v>
      </c>
      <c r="I142" s="1" t="s">
        <v>968</v>
      </c>
    </row>
    <row r="143" spans="1:9" x14ac:dyDescent="0.2">
      <c r="A143">
        <v>142</v>
      </c>
      <c r="B143">
        <v>69</v>
      </c>
      <c r="C143" s="1" t="s">
        <v>332</v>
      </c>
      <c r="D143" s="1" t="s">
        <v>333</v>
      </c>
      <c r="E143">
        <v>142</v>
      </c>
      <c r="F143" s="1" t="s">
        <v>975</v>
      </c>
      <c r="G143" s="1" t="s">
        <v>331</v>
      </c>
      <c r="H143">
        <v>1998</v>
      </c>
      <c r="I143" s="1" t="s">
        <v>968</v>
      </c>
    </row>
    <row r="144" spans="1:9" x14ac:dyDescent="0.2">
      <c r="A144">
        <v>143</v>
      </c>
      <c r="B144">
        <v>69</v>
      </c>
      <c r="C144" s="1" t="s">
        <v>332</v>
      </c>
      <c r="D144" s="1" t="s">
        <v>333</v>
      </c>
      <c r="E144">
        <v>143</v>
      </c>
      <c r="F144" s="1" t="s">
        <v>975</v>
      </c>
      <c r="G144" s="1" t="s">
        <v>331</v>
      </c>
      <c r="H144">
        <v>1998</v>
      </c>
      <c r="I144" s="1" t="s">
        <v>968</v>
      </c>
    </row>
    <row r="145" spans="1:9" x14ac:dyDescent="0.2">
      <c r="A145">
        <v>144</v>
      </c>
      <c r="B145">
        <v>70</v>
      </c>
      <c r="C145" s="1" t="s">
        <v>7</v>
      </c>
      <c r="D145" s="1" t="s">
        <v>337</v>
      </c>
      <c r="E145">
        <v>144</v>
      </c>
      <c r="F145" s="1" t="s">
        <v>975</v>
      </c>
      <c r="G145" s="1" t="s">
        <v>336</v>
      </c>
      <c r="H145">
        <v>2002</v>
      </c>
      <c r="I145" s="1" t="s">
        <v>968</v>
      </c>
    </row>
    <row r="146" spans="1:9" x14ac:dyDescent="0.2">
      <c r="A146">
        <v>145</v>
      </c>
      <c r="B146">
        <v>70</v>
      </c>
      <c r="C146" s="1" t="s">
        <v>7</v>
      </c>
      <c r="D146" s="1" t="s">
        <v>337</v>
      </c>
      <c r="E146">
        <v>145</v>
      </c>
      <c r="F146" s="1" t="s">
        <v>975</v>
      </c>
      <c r="G146" s="1" t="s">
        <v>336</v>
      </c>
      <c r="H146">
        <v>2002</v>
      </c>
      <c r="I146" s="1" t="s">
        <v>968</v>
      </c>
    </row>
    <row r="147" spans="1:9" x14ac:dyDescent="0.2">
      <c r="A147">
        <v>146</v>
      </c>
      <c r="B147">
        <v>71</v>
      </c>
      <c r="C147" s="1" t="s">
        <v>7</v>
      </c>
      <c r="D147" s="1" t="s">
        <v>341</v>
      </c>
      <c r="E147">
        <v>146</v>
      </c>
      <c r="F147" s="1" t="s">
        <v>998</v>
      </c>
      <c r="G147" s="1" t="s">
        <v>340</v>
      </c>
      <c r="H147">
        <v>1988</v>
      </c>
      <c r="I147" s="1" t="s">
        <v>968</v>
      </c>
    </row>
    <row r="148" spans="1:9" x14ac:dyDescent="0.2">
      <c r="A148">
        <v>147</v>
      </c>
      <c r="B148">
        <v>72</v>
      </c>
      <c r="C148" s="1" t="s">
        <v>64</v>
      </c>
      <c r="D148" s="1" t="s">
        <v>347</v>
      </c>
      <c r="E148">
        <v>147</v>
      </c>
      <c r="F148" s="1" t="s">
        <v>976</v>
      </c>
      <c r="G148" s="1" t="s">
        <v>346</v>
      </c>
      <c r="H148">
        <v>2013</v>
      </c>
      <c r="I148" s="1" t="s">
        <v>965</v>
      </c>
    </row>
    <row r="149" spans="1:9" x14ac:dyDescent="0.2">
      <c r="A149">
        <v>148</v>
      </c>
      <c r="B149">
        <v>73</v>
      </c>
      <c r="C149" s="1" t="s">
        <v>7</v>
      </c>
      <c r="D149" s="1" t="s">
        <v>353</v>
      </c>
      <c r="E149">
        <v>148</v>
      </c>
      <c r="F149" s="1" t="s">
        <v>977</v>
      </c>
      <c r="G149" s="1" t="s">
        <v>352</v>
      </c>
      <c r="H149">
        <v>2012</v>
      </c>
      <c r="I149" s="1" t="s">
        <v>967</v>
      </c>
    </row>
    <row r="150" spans="1:9" x14ac:dyDescent="0.2">
      <c r="A150">
        <v>149</v>
      </c>
      <c r="B150">
        <v>73</v>
      </c>
      <c r="C150" s="1" t="s">
        <v>12</v>
      </c>
      <c r="D150" s="1" t="s">
        <v>528</v>
      </c>
      <c r="E150">
        <v>149</v>
      </c>
      <c r="F150" s="1" t="s">
        <v>1001</v>
      </c>
      <c r="G150" s="1" t="s">
        <v>352</v>
      </c>
      <c r="H150">
        <v>2012</v>
      </c>
      <c r="I150" s="1" t="s">
        <v>967</v>
      </c>
    </row>
    <row r="151" spans="1:9" x14ac:dyDescent="0.2">
      <c r="A151">
        <v>150</v>
      </c>
      <c r="B151">
        <v>74</v>
      </c>
      <c r="C151" s="1" t="s">
        <v>363</v>
      </c>
      <c r="D151" s="1" t="s">
        <v>203</v>
      </c>
      <c r="E151">
        <v>150</v>
      </c>
      <c r="F151" s="1" t="s">
        <v>975</v>
      </c>
      <c r="G151" s="1" t="s">
        <v>362</v>
      </c>
      <c r="H151">
        <v>2011</v>
      </c>
      <c r="I151" s="1" t="s">
        <v>965</v>
      </c>
    </row>
    <row r="152" spans="1:9" x14ac:dyDescent="0.2">
      <c r="A152">
        <v>151</v>
      </c>
      <c r="B152">
        <v>75</v>
      </c>
      <c r="C152" s="1" t="s">
        <v>367</v>
      </c>
      <c r="D152" s="1" t="s">
        <v>368</v>
      </c>
      <c r="E152">
        <v>151</v>
      </c>
      <c r="F152" s="1" t="s">
        <v>975</v>
      </c>
      <c r="G152" s="1" t="s">
        <v>366</v>
      </c>
      <c r="H152">
        <v>1999</v>
      </c>
      <c r="I152" s="1" t="s">
        <v>966</v>
      </c>
    </row>
    <row r="153" spans="1:9" x14ac:dyDescent="0.2">
      <c r="A153">
        <v>152</v>
      </c>
      <c r="B153">
        <v>76</v>
      </c>
      <c r="C153" s="1" t="s">
        <v>376</v>
      </c>
      <c r="D153" s="1" t="s">
        <v>377</v>
      </c>
      <c r="E153">
        <v>152</v>
      </c>
      <c r="F153" s="1" t="s">
        <v>978</v>
      </c>
      <c r="G153" s="1" t="s">
        <v>375</v>
      </c>
      <c r="H153">
        <v>2016</v>
      </c>
      <c r="I153" s="1" t="s">
        <v>966</v>
      </c>
    </row>
    <row r="154" spans="1:9" x14ac:dyDescent="0.2">
      <c r="A154">
        <v>153</v>
      </c>
      <c r="B154">
        <v>77</v>
      </c>
      <c r="C154" s="1" t="s">
        <v>44</v>
      </c>
      <c r="D154" s="1" t="s">
        <v>384</v>
      </c>
      <c r="E154">
        <v>153</v>
      </c>
      <c r="F154" s="1" t="s">
        <v>977</v>
      </c>
      <c r="G154" s="1" t="s">
        <v>383</v>
      </c>
      <c r="H154">
        <v>2014</v>
      </c>
      <c r="I154" s="1" t="s">
        <v>970</v>
      </c>
    </row>
    <row r="155" spans="1:9" x14ac:dyDescent="0.2">
      <c r="A155">
        <v>154</v>
      </c>
      <c r="B155">
        <v>77</v>
      </c>
      <c r="C155" s="1" t="s">
        <v>44</v>
      </c>
      <c r="D155" s="1" t="s">
        <v>387</v>
      </c>
      <c r="E155">
        <v>154</v>
      </c>
      <c r="F155" s="1" t="s">
        <v>975</v>
      </c>
      <c r="G155" s="1" t="s">
        <v>383</v>
      </c>
      <c r="H155">
        <v>2014</v>
      </c>
      <c r="I155" s="1" t="s">
        <v>970</v>
      </c>
    </row>
    <row r="156" spans="1:9" x14ac:dyDescent="0.2">
      <c r="A156">
        <v>155</v>
      </c>
      <c r="B156">
        <v>78</v>
      </c>
      <c r="C156" s="1" t="s">
        <v>19</v>
      </c>
      <c r="D156" s="1" t="s">
        <v>144</v>
      </c>
      <c r="E156">
        <v>155</v>
      </c>
      <c r="F156" s="1" t="s">
        <v>974</v>
      </c>
      <c r="G156" s="1" t="s">
        <v>389</v>
      </c>
      <c r="H156">
        <v>2016</v>
      </c>
      <c r="I156" s="1" t="s">
        <v>965</v>
      </c>
    </row>
    <row r="157" spans="1:9" x14ac:dyDescent="0.2">
      <c r="A157">
        <v>156</v>
      </c>
      <c r="B157">
        <v>79</v>
      </c>
      <c r="C157" s="1" t="s">
        <v>7</v>
      </c>
      <c r="D157" s="1" t="s">
        <v>393</v>
      </c>
      <c r="E157">
        <v>156</v>
      </c>
      <c r="F157" s="1" t="s">
        <v>975</v>
      </c>
      <c r="G157" s="1" t="s">
        <v>392</v>
      </c>
      <c r="H157">
        <v>2020</v>
      </c>
      <c r="I157" s="1" t="s">
        <v>966</v>
      </c>
    </row>
    <row r="158" spans="1:9" x14ac:dyDescent="0.2">
      <c r="A158">
        <v>157</v>
      </c>
      <c r="B158">
        <v>80</v>
      </c>
      <c r="C158" s="1" t="s">
        <v>55</v>
      </c>
      <c r="D158" s="1" t="s">
        <v>397</v>
      </c>
      <c r="E158">
        <v>157</v>
      </c>
      <c r="F158" s="1" t="s">
        <v>975</v>
      </c>
      <c r="G158" s="1" t="s">
        <v>396</v>
      </c>
      <c r="H158">
        <v>2010</v>
      </c>
      <c r="I158" s="1" t="s">
        <v>965</v>
      </c>
    </row>
    <row r="159" spans="1:9" x14ac:dyDescent="0.2">
      <c r="A159">
        <v>158</v>
      </c>
      <c r="B159">
        <v>81</v>
      </c>
      <c r="C159" s="1" t="s">
        <v>64</v>
      </c>
      <c r="D159" s="1" t="s">
        <v>401</v>
      </c>
      <c r="E159">
        <v>158</v>
      </c>
      <c r="F159" s="1" t="s">
        <v>975</v>
      </c>
      <c r="G159" s="1" t="s">
        <v>400</v>
      </c>
      <c r="H159">
        <v>2014</v>
      </c>
      <c r="I159" s="1" t="s">
        <v>966</v>
      </c>
    </row>
    <row r="160" spans="1:9" x14ac:dyDescent="0.2">
      <c r="A160">
        <v>159</v>
      </c>
      <c r="B160">
        <v>82</v>
      </c>
      <c r="C160" s="1" t="s">
        <v>7</v>
      </c>
      <c r="D160" s="1" t="s">
        <v>116</v>
      </c>
      <c r="E160">
        <v>159</v>
      </c>
      <c r="F160" s="1" t="s">
        <v>410</v>
      </c>
      <c r="G160" s="1" t="s">
        <v>408</v>
      </c>
      <c r="H160">
        <v>2014</v>
      </c>
      <c r="I160" s="1" t="s">
        <v>968</v>
      </c>
    </row>
    <row r="161" spans="1:9" x14ac:dyDescent="0.2">
      <c r="A161">
        <v>160</v>
      </c>
      <c r="B161">
        <v>83</v>
      </c>
      <c r="C161" s="1" t="s">
        <v>130</v>
      </c>
      <c r="D161" s="1" t="s">
        <v>412</v>
      </c>
      <c r="E161">
        <v>160</v>
      </c>
      <c r="F161" s="1" t="s">
        <v>975</v>
      </c>
      <c r="G161" s="1" t="s">
        <v>411</v>
      </c>
      <c r="H161">
        <v>2014</v>
      </c>
      <c r="I161" s="1" t="s">
        <v>966</v>
      </c>
    </row>
    <row r="162" spans="1:9" x14ac:dyDescent="0.2">
      <c r="A162">
        <v>161</v>
      </c>
      <c r="B162">
        <v>84</v>
      </c>
      <c r="C162" s="1" t="s">
        <v>415</v>
      </c>
      <c r="D162" s="1" t="s">
        <v>416</v>
      </c>
      <c r="E162">
        <v>161</v>
      </c>
      <c r="F162" s="1" t="s">
        <v>999</v>
      </c>
      <c r="G162" s="1" t="s">
        <v>414</v>
      </c>
      <c r="H162">
        <v>2010</v>
      </c>
      <c r="I162" s="1" t="s">
        <v>966</v>
      </c>
    </row>
    <row r="163" spans="1:9" x14ac:dyDescent="0.2">
      <c r="A163">
        <v>162</v>
      </c>
      <c r="B163">
        <v>85</v>
      </c>
      <c r="C163" s="1" t="s">
        <v>130</v>
      </c>
      <c r="D163" s="1" t="s">
        <v>420</v>
      </c>
      <c r="E163">
        <v>162</v>
      </c>
      <c r="F163" s="1" t="s">
        <v>975</v>
      </c>
      <c r="G163" s="1" t="s">
        <v>419</v>
      </c>
      <c r="H163">
        <v>2023</v>
      </c>
      <c r="I163" s="1" t="s">
        <v>965</v>
      </c>
    </row>
    <row r="164" spans="1:9" x14ac:dyDescent="0.2">
      <c r="A164">
        <v>163</v>
      </c>
      <c r="B164">
        <v>86</v>
      </c>
      <c r="C164" s="1" t="s">
        <v>158</v>
      </c>
      <c r="D164" s="1" t="s">
        <v>424</v>
      </c>
      <c r="E164">
        <v>163</v>
      </c>
      <c r="F164" s="1" t="s">
        <v>1003</v>
      </c>
      <c r="G164" s="1" t="s">
        <v>423</v>
      </c>
      <c r="H164">
        <v>2009</v>
      </c>
      <c r="I164" s="1" t="s">
        <v>968</v>
      </c>
    </row>
    <row r="165" spans="1:9" x14ac:dyDescent="0.2">
      <c r="A165">
        <v>164</v>
      </c>
      <c r="B165">
        <v>87</v>
      </c>
      <c r="C165" s="1" t="s">
        <v>64</v>
      </c>
      <c r="D165" s="1" t="s">
        <v>430</v>
      </c>
      <c r="E165">
        <v>164</v>
      </c>
      <c r="F165" s="1" t="s">
        <v>975</v>
      </c>
      <c r="G165" s="1" t="s">
        <v>429</v>
      </c>
      <c r="H165">
        <v>2011</v>
      </c>
      <c r="I165" s="1" t="s">
        <v>966</v>
      </c>
    </row>
    <row r="166" spans="1:9" x14ac:dyDescent="0.2">
      <c r="A166">
        <v>165</v>
      </c>
      <c r="B166">
        <v>88</v>
      </c>
      <c r="C166" s="1" t="s">
        <v>7</v>
      </c>
      <c r="D166" s="1" t="s">
        <v>434</v>
      </c>
      <c r="E166">
        <v>165</v>
      </c>
      <c r="F166" s="1" t="s">
        <v>975</v>
      </c>
      <c r="G166" s="1" t="s">
        <v>433</v>
      </c>
      <c r="H166">
        <v>2014</v>
      </c>
      <c r="I166" s="1" t="s">
        <v>965</v>
      </c>
    </row>
    <row r="167" spans="1:9" x14ac:dyDescent="0.2">
      <c r="A167">
        <v>166</v>
      </c>
      <c r="B167">
        <v>89</v>
      </c>
      <c r="C167" s="1" t="s">
        <v>158</v>
      </c>
      <c r="D167" s="1" t="s">
        <v>442</v>
      </c>
      <c r="E167">
        <v>166</v>
      </c>
      <c r="F167" s="1" t="s">
        <v>999</v>
      </c>
      <c r="G167" s="1" t="s">
        <v>441</v>
      </c>
      <c r="H167">
        <v>2010</v>
      </c>
      <c r="I167" s="1" t="s">
        <v>968</v>
      </c>
    </row>
    <row r="168" spans="1:9" x14ac:dyDescent="0.2">
      <c r="A168">
        <v>167</v>
      </c>
      <c r="B168">
        <v>89</v>
      </c>
      <c r="C168" s="1" t="s">
        <v>44</v>
      </c>
      <c r="D168" s="1" t="s">
        <v>445</v>
      </c>
      <c r="E168">
        <v>167</v>
      </c>
      <c r="F168" s="1" t="s">
        <v>999</v>
      </c>
      <c r="G168" s="1" t="s">
        <v>441</v>
      </c>
      <c r="H168">
        <v>2010</v>
      </c>
      <c r="I168" s="1" t="s">
        <v>968</v>
      </c>
    </row>
    <row r="169" spans="1:9" x14ac:dyDescent="0.2">
      <c r="A169">
        <v>168</v>
      </c>
      <c r="B169">
        <v>89</v>
      </c>
      <c r="C169" s="1" t="s">
        <v>7</v>
      </c>
      <c r="D169" s="1" t="s">
        <v>471</v>
      </c>
      <c r="E169">
        <v>168</v>
      </c>
      <c r="F169" s="1" t="s">
        <v>1001</v>
      </c>
      <c r="G169" s="1" t="s">
        <v>441</v>
      </c>
      <c r="H169">
        <v>2010</v>
      </c>
      <c r="I169" s="1" t="s">
        <v>968</v>
      </c>
    </row>
    <row r="170" spans="1:9" x14ac:dyDescent="0.2">
      <c r="A170">
        <v>169</v>
      </c>
      <c r="B170">
        <v>89</v>
      </c>
      <c r="C170" s="1" t="s">
        <v>7</v>
      </c>
      <c r="D170" s="1" t="s">
        <v>474</v>
      </c>
      <c r="E170">
        <v>169</v>
      </c>
      <c r="F170" s="1" t="s">
        <v>999</v>
      </c>
      <c r="G170" s="1" t="s">
        <v>441</v>
      </c>
      <c r="H170">
        <v>2010</v>
      </c>
      <c r="I170" s="1" t="s">
        <v>968</v>
      </c>
    </row>
    <row r="171" spans="1:9" x14ac:dyDescent="0.2">
      <c r="A171">
        <v>170</v>
      </c>
      <c r="B171">
        <v>89</v>
      </c>
      <c r="C171" s="1" t="s">
        <v>12</v>
      </c>
      <c r="D171" s="1" t="s">
        <v>476</v>
      </c>
      <c r="E171">
        <v>170</v>
      </c>
      <c r="F171" s="1" t="s">
        <v>999</v>
      </c>
      <c r="G171" s="1" t="s">
        <v>441</v>
      </c>
      <c r="H171">
        <v>2010</v>
      </c>
      <c r="I171" s="1" t="s">
        <v>968</v>
      </c>
    </row>
    <row r="172" spans="1:9" x14ac:dyDescent="0.2">
      <c r="A172">
        <v>171</v>
      </c>
      <c r="B172">
        <v>90</v>
      </c>
      <c r="C172" s="1" t="s">
        <v>7</v>
      </c>
      <c r="D172" s="1" t="s">
        <v>448</v>
      </c>
      <c r="E172">
        <v>171</v>
      </c>
      <c r="F172" s="1" t="s">
        <v>975</v>
      </c>
      <c r="G172" s="1" t="s">
        <v>447</v>
      </c>
      <c r="H172">
        <v>2014</v>
      </c>
      <c r="I172" s="1" t="s">
        <v>967</v>
      </c>
    </row>
    <row r="173" spans="1:9" x14ac:dyDescent="0.2">
      <c r="A173">
        <v>172</v>
      </c>
      <c r="B173">
        <v>91</v>
      </c>
      <c r="C173" s="1" t="s">
        <v>7</v>
      </c>
      <c r="D173" s="1" t="s">
        <v>453</v>
      </c>
      <c r="E173">
        <v>172</v>
      </c>
      <c r="F173" s="1" t="s">
        <v>998</v>
      </c>
      <c r="G173" s="1" t="s">
        <v>452</v>
      </c>
      <c r="H173">
        <v>2020</v>
      </c>
      <c r="I173" s="1" t="s">
        <v>967</v>
      </c>
    </row>
    <row r="174" spans="1:9" x14ac:dyDescent="0.2">
      <c r="A174">
        <v>173</v>
      </c>
      <c r="B174">
        <v>92</v>
      </c>
      <c r="C174" s="1" t="s">
        <v>64</v>
      </c>
      <c r="D174" s="1" t="s">
        <v>460</v>
      </c>
      <c r="E174">
        <v>173</v>
      </c>
      <c r="F174" s="1" t="s">
        <v>975</v>
      </c>
      <c r="G174" s="1" t="s">
        <v>456</v>
      </c>
      <c r="H174">
        <v>2000</v>
      </c>
      <c r="I174" s="1" t="s">
        <v>970</v>
      </c>
    </row>
    <row r="175" spans="1:9" x14ac:dyDescent="0.2">
      <c r="A175">
        <v>174</v>
      </c>
      <c r="B175">
        <v>93</v>
      </c>
      <c r="C175" s="1" t="s">
        <v>158</v>
      </c>
      <c r="D175" s="1" t="s">
        <v>460</v>
      </c>
      <c r="E175">
        <v>174</v>
      </c>
      <c r="F175" s="1" t="s">
        <v>975</v>
      </c>
      <c r="G175" s="1" t="s">
        <v>459</v>
      </c>
      <c r="H175">
        <v>1983</v>
      </c>
      <c r="I175" s="1" t="s">
        <v>968</v>
      </c>
    </row>
    <row r="176" spans="1:9" x14ac:dyDescent="0.2">
      <c r="A176">
        <v>175</v>
      </c>
      <c r="B176">
        <v>94</v>
      </c>
      <c r="C176" s="1" t="s">
        <v>7</v>
      </c>
      <c r="D176" s="1" t="s">
        <v>464</v>
      </c>
      <c r="E176">
        <v>175</v>
      </c>
      <c r="F176" s="1" t="s">
        <v>410</v>
      </c>
      <c r="G176" s="1" t="s">
        <v>463</v>
      </c>
      <c r="H176">
        <v>2019</v>
      </c>
      <c r="I176" s="1" t="s">
        <v>965</v>
      </c>
    </row>
    <row r="177" spans="1:9" x14ac:dyDescent="0.2">
      <c r="A177">
        <v>176</v>
      </c>
      <c r="B177">
        <v>95</v>
      </c>
      <c r="C177" s="1" t="s">
        <v>7</v>
      </c>
      <c r="D177" s="1" t="s">
        <v>468</v>
      </c>
      <c r="E177">
        <v>176</v>
      </c>
      <c r="F177" s="1" t="s">
        <v>1001</v>
      </c>
      <c r="G177" s="1" t="s">
        <v>467</v>
      </c>
      <c r="H177">
        <v>2015</v>
      </c>
      <c r="I177" s="1" t="s">
        <v>966</v>
      </c>
    </row>
    <row r="178" spans="1:9" x14ac:dyDescent="0.2">
      <c r="A178">
        <v>177</v>
      </c>
      <c r="B178">
        <v>96</v>
      </c>
      <c r="C178" s="1" t="s">
        <v>7</v>
      </c>
      <c r="D178" s="1" t="s">
        <v>479</v>
      </c>
      <c r="E178">
        <v>177</v>
      </c>
      <c r="F178" s="1" t="s">
        <v>975</v>
      </c>
      <c r="G178" s="1" t="s">
        <v>478</v>
      </c>
      <c r="H178">
        <v>2016</v>
      </c>
      <c r="I178" s="1" t="s">
        <v>967</v>
      </c>
    </row>
    <row r="179" spans="1:9" x14ac:dyDescent="0.2">
      <c r="A179">
        <v>178</v>
      </c>
      <c r="B179">
        <v>97</v>
      </c>
      <c r="C179" s="1" t="s">
        <v>7</v>
      </c>
      <c r="D179" s="1" t="s">
        <v>416</v>
      </c>
      <c r="E179">
        <v>178</v>
      </c>
      <c r="F179" s="1" t="s">
        <v>999</v>
      </c>
      <c r="G179" s="1" t="s">
        <v>482</v>
      </c>
      <c r="H179">
        <v>2008</v>
      </c>
      <c r="I179" s="1" t="s">
        <v>967</v>
      </c>
    </row>
    <row r="180" spans="1:9" x14ac:dyDescent="0.2">
      <c r="A180">
        <v>179</v>
      </c>
      <c r="B180">
        <v>98</v>
      </c>
      <c r="C180" s="1" t="s">
        <v>7</v>
      </c>
      <c r="D180" s="1" t="s">
        <v>486</v>
      </c>
      <c r="E180">
        <v>179</v>
      </c>
      <c r="F180" s="1" t="s">
        <v>1001</v>
      </c>
      <c r="G180" s="1" t="s">
        <v>485</v>
      </c>
      <c r="H180">
        <v>2022</v>
      </c>
      <c r="I180" s="1" t="s">
        <v>966</v>
      </c>
    </row>
    <row r="181" spans="1:9" x14ac:dyDescent="0.2">
      <c r="A181">
        <v>180</v>
      </c>
      <c r="B181">
        <v>99</v>
      </c>
      <c r="C181" s="1" t="s">
        <v>12</v>
      </c>
      <c r="D181" s="1" t="s">
        <v>489</v>
      </c>
      <c r="E181">
        <v>180</v>
      </c>
      <c r="F181" s="1" t="s">
        <v>975</v>
      </c>
      <c r="G181" s="1" t="s">
        <v>488</v>
      </c>
      <c r="H181">
        <v>1968</v>
      </c>
      <c r="I181" s="1" t="s">
        <v>968</v>
      </c>
    </row>
    <row r="182" spans="1:9" x14ac:dyDescent="0.2">
      <c r="A182">
        <v>181</v>
      </c>
      <c r="B182">
        <v>99</v>
      </c>
      <c r="C182" s="1" t="s">
        <v>12</v>
      </c>
      <c r="D182" s="1" t="s">
        <v>489</v>
      </c>
      <c r="E182">
        <v>181</v>
      </c>
      <c r="F182" s="1" t="s">
        <v>975</v>
      </c>
      <c r="G182" s="1" t="s">
        <v>488</v>
      </c>
      <c r="H182">
        <v>1968</v>
      </c>
      <c r="I182" s="1" t="s">
        <v>968</v>
      </c>
    </row>
    <row r="183" spans="1:9" x14ac:dyDescent="0.2">
      <c r="A183">
        <v>182</v>
      </c>
      <c r="B183">
        <v>100</v>
      </c>
      <c r="C183" s="1" t="s">
        <v>44</v>
      </c>
      <c r="D183" s="1" t="s">
        <v>493</v>
      </c>
      <c r="E183">
        <v>182</v>
      </c>
      <c r="F183" s="1" t="s">
        <v>973</v>
      </c>
      <c r="G183" s="1" t="s">
        <v>492</v>
      </c>
      <c r="H183">
        <v>2016</v>
      </c>
      <c r="I183" s="1" t="s">
        <v>970</v>
      </c>
    </row>
    <row r="184" spans="1:9" x14ac:dyDescent="0.2">
      <c r="A184">
        <v>183</v>
      </c>
      <c r="B184">
        <v>101</v>
      </c>
      <c r="C184" s="1" t="s">
        <v>7</v>
      </c>
      <c r="D184" s="1" t="s">
        <v>497</v>
      </c>
      <c r="E184">
        <v>183</v>
      </c>
      <c r="F184" s="1" t="s">
        <v>975</v>
      </c>
      <c r="G184" s="1" t="s">
        <v>496</v>
      </c>
      <c r="H184">
        <v>2016</v>
      </c>
      <c r="I184" s="1" t="s">
        <v>967</v>
      </c>
    </row>
    <row r="185" spans="1:9" x14ac:dyDescent="0.2">
      <c r="A185">
        <v>184</v>
      </c>
      <c r="B185">
        <v>102</v>
      </c>
      <c r="C185" s="1" t="s">
        <v>73</v>
      </c>
      <c r="D185" s="1" t="s">
        <v>501</v>
      </c>
      <c r="E185">
        <v>184</v>
      </c>
      <c r="F185" s="1" t="s">
        <v>975</v>
      </c>
      <c r="G185" s="1" t="s">
        <v>500</v>
      </c>
      <c r="H185">
        <v>2018</v>
      </c>
      <c r="I185" s="1" t="s">
        <v>965</v>
      </c>
    </row>
    <row r="186" spans="1:9" x14ac:dyDescent="0.2">
      <c r="A186">
        <v>185</v>
      </c>
      <c r="B186">
        <v>103</v>
      </c>
      <c r="C186" s="1" t="s">
        <v>130</v>
      </c>
      <c r="D186" s="1" t="s">
        <v>152</v>
      </c>
      <c r="E186">
        <v>185</v>
      </c>
      <c r="F186" s="1" t="s">
        <v>975</v>
      </c>
      <c r="G186" s="1" t="s">
        <v>504</v>
      </c>
      <c r="H186">
        <v>2020</v>
      </c>
      <c r="I186" s="1" t="s">
        <v>966</v>
      </c>
    </row>
    <row r="187" spans="1:9" x14ac:dyDescent="0.2">
      <c r="A187">
        <v>186</v>
      </c>
      <c r="B187">
        <v>104</v>
      </c>
      <c r="C187" s="1" t="s">
        <v>7</v>
      </c>
      <c r="D187" s="1" t="s">
        <v>508</v>
      </c>
      <c r="E187">
        <v>186</v>
      </c>
      <c r="F187" s="1" t="s">
        <v>974</v>
      </c>
      <c r="G187" s="1" t="s">
        <v>507</v>
      </c>
      <c r="H187">
        <v>2014</v>
      </c>
      <c r="I187" s="1" t="s">
        <v>965</v>
      </c>
    </row>
    <row r="188" spans="1:9" x14ac:dyDescent="0.2">
      <c r="A188">
        <v>187</v>
      </c>
      <c r="B188">
        <v>105</v>
      </c>
      <c r="C188" s="1" t="s">
        <v>68</v>
      </c>
      <c r="D188" s="1" t="s">
        <v>514</v>
      </c>
      <c r="E188">
        <v>187</v>
      </c>
      <c r="F188" s="1" t="s">
        <v>975</v>
      </c>
      <c r="G188" s="1" t="s">
        <v>513</v>
      </c>
      <c r="H188">
        <v>1976</v>
      </c>
      <c r="I188" s="1" t="s">
        <v>968</v>
      </c>
    </row>
    <row r="189" spans="1:9" x14ac:dyDescent="0.2">
      <c r="A189">
        <v>188</v>
      </c>
      <c r="B189">
        <v>106</v>
      </c>
      <c r="C189" s="1" t="s">
        <v>55</v>
      </c>
      <c r="D189" s="1" t="s">
        <v>517</v>
      </c>
      <c r="E189">
        <v>188</v>
      </c>
      <c r="F189" s="1" t="s">
        <v>975</v>
      </c>
      <c r="G189" s="1" t="s">
        <v>516</v>
      </c>
      <c r="H189">
        <v>2009</v>
      </c>
      <c r="I189" s="1" t="s">
        <v>968</v>
      </c>
    </row>
    <row r="190" spans="1:9" x14ac:dyDescent="0.2">
      <c r="A190">
        <v>189</v>
      </c>
      <c r="B190">
        <v>107</v>
      </c>
      <c r="C190" s="1" t="s">
        <v>12</v>
      </c>
      <c r="D190" s="1" t="s">
        <v>489</v>
      </c>
      <c r="E190">
        <v>189</v>
      </c>
      <c r="F190" s="1" t="s">
        <v>975</v>
      </c>
      <c r="G190" s="1" t="s">
        <v>520</v>
      </c>
      <c r="H190">
        <v>2011</v>
      </c>
      <c r="I190" s="1" t="s">
        <v>966</v>
      </c>
    </row>
    <row r="191" spans="1:9" x14ac:dyDescent="0.2">
      <c r="A191">
        <v>190</v>
      </c>
      <c r="B191">
        <v>108</v>
      </c>
      <c r="C191" s="1" t="s">
        <v>130</v>
      </c>
      <c r="D191" s="1" t="s">
        <v>525</v>
      </c>
      <c r="E191">
        <v>190</v>
      </c>
      <c r="F191" s="1" t="s">
        <v>975</v>
      </c>
      <c r="G191" s="1" t="s">
        <v>524</v>
      </c>
      <c r="H191">
        <v>2015</v>
      </c>
      <c r="I191" s="1" t="s">
        <v>969</v>
      </c>
    </row>
    <row r="192" spans="1:9" x14ac:dyDescent="0.2">
      <c r="A192">
        <v>191</v>
      </c>
      <c r="B192">
        <v>109</v>
      </c>
      <c r="C192" s="1" t="s">
        <v>12</v>
      </c>
      <c r="D192" s="1" t="s">
        <v>531</v>
      </c>
      <c r="E192">
        <v>191</v>
      </c>
      <c r="F192" s="1" t="s">
        <v>973</v>
      </c>
      <c r="G192" s="1" t="s">
        <v>530</v>
      </c>
      <c r="H192">
        <v>2020</v>
      </c>
      <c r="I192" s="1" t="s">
        <v>966</v>
      </c>
    </row>
    <row r="193" spans="1:9" x14ac:dyDescent="0.2">
      <c r="A193">
        <v>192</v>
      </c>
      <c r="B193">
        <v>109</v>
      </c>
      <c r="C193" s="1" t="s">
        <v>12</v>
      </c>
      <c r="D193" s="1" t="s">
        <v>533</v>
      </c>
      <c r="E193">
        <v>192</v>
      </c>
      <c r="F193" s="1" t="s">
        <v>973</v>
      </c>
      <c r="G193" s="1" t="s">
        <v>530</v>
      </c>
      <c r="H193">
        <v>2020</v>
      </c>
      <c r="I193" s="1" t="s">
        <v>966</v>
      </c>
    </row>
    <row r="194" spans="1:9" x14ac:dyDescent="0.2">
      <c r="A194">
        <v>193</v>
      </c>
      <c r="B194">
        <v>110</v>
      </c>
      <c r="C194" s="1" t="s">
        <v>7</v>
      </c>
      <c r="D194" s="1" t="s">
        <v>537</v>
      </c>
      <c r="E194">
        <v>193</v>
      </c>
      <c r="F194" s="1" t="s">
        <v>975</v>
      </c>
      <c r="G194" s="1" t="s">
        <v>536</v>
      </c>
      <c r="H194">
        <v>2019</v>
      </c>
      <c r="I194" s="1" t="s">
        <v>965</v>
      </c>
    </row>
    <row r="195" spans="1:9" x14ac:dyDescent="0.2">
      <c r="A195">
        <v>194</v>
      </c>
      <c r="B195">
        <v>111</v>
      </c>
      <c r="C195" s="1" t="s">
        <v>7</v>
      </c>
      <c r="D195" s="1" t="s">
        <v>541</v>
      </c>
      <c r="E195">
        <v>194</v>
      </c>
      <c r="F195" s="1" t="s">
        <v>975</v>
      </c>
      <c r="G195" s="1" t="s">
        <v>540</v>
      </c>
      <c r="H195">
        <v>2019</v>
      </c>
      <c r="I195" s="1" t="s">
        <v>965</v>
      </c>
    </row>
    <row r="196" spans="1:9" x14ac:dyDescent="0.2">
      <c r="A196">
        <v>195</v>
      </c>
      <c r="B196">
        <v>112</v>
      </c>
      <c r="C196" s="1" t="s">
        <v>7</v>
      </c>
      <c r="D196" s="1" t="s">
        <v>545</v>
      </c>
      <c r="E196">
        <v>195</v>
      </c>
      <c r="F196" s="1" t="s">
        <v>975</v>
      </c>
      <c r="G196" s="1" t="s">
        <v>544</v>
      </c>
      <c r="H196">
        <v>1990</v>
      </c>
      <c r="I196" s="1" t="s">
        <v>968</v>
      </c>
    </row>
    <row r="197" spans="1:9" x14ac:dyDescent="0.2">
      <c r="A197">
        <v>196</v>
      </c>
      <c r="B197">
        <v>113</v>
      </c>
      <c r="C197" s="1" t="s">
        <v>12</v>
      </c>
      <c r="D197" s="1" t="s">
        <v>549</v>
      </c>
      <c r="E197">
        <v>196</v>
      </c>
      <c r="F197" s="1" t="s">
        <v>973</v>
      </c>
      <c r="G197" s="1" t="s">
        <v>548</v>
      </c>
      <c r="H197">
        <v>2019</v>
      </c>
      <c r="I197" s="1" t="s">
        <v>966</v>
      </c>
    </row>
    <row r="198" spans="1:9" x14ac:dyDescent="0.2">
      <c r="A198">
        <v>197</v>
      </c>
      <c r="B198">
        <v>114</v>
      </c>
      <c r="C198" s="1" t="s">
        <v>44</v>
      </c>
      <c r="D198" s="1" t="s">
        <v>552</v>
      </c>
      <c r="E198">
        <v>197</v>
      </c>
      <c r="F198" s="1" t="s">
        <v>975</v>
      </c>
      <c r="G198" s="1" t="s">
        <v>551</v>
      </c>
      <c r="H198">
        <v>2006</v>
      </c>
      <c r="I198" s="1" t="s">
        <v>970</v>
      </c>
    </row>
    <row r="199" spans="1:9" x14ac:dyDescent="0.2">
      <c r="A199">
        <v>198</v>
      </c>
      <c r="B199">
        <v>115</v>
      </c>
      <c r="C199" s="1" t="s">
        <v>7</v>
      </c>
      <c r="D199" s="1" t="s">
        <v>556</v>
      </c>
      <c r="E199">
        <v>198</v>
      </c>
      <c r="F199" s="1" t="s">
        <v>975</v>
      </c>
      <c r="G199" s="1" t="s">
        <v>555</v>
      </c>
      <c r="H199">
        <v>2017</v>
      </c>
      <c r="I199" s="1" t="s">
        <v>966</v>
      </c>
    </row>
    <row r="200" spans="1:9" x14ac:dyDescent="0.2">
      <c r="A200">
        <v>199</v>
      </c>
      <c r="B200">
        <v>116</v>
      </c>
      <c r="C200" s="1" t="s">
        <v>7</v>
      </c>
      <c r="D200" s="1" t="s">
        <v>560</v>
      </c>
      <c r="E200">
        <v>199</v>
      </c>
      <c r="F200" s="1" t="s">
        <v>973</v>
      </c>
      <c r="G200" s="1" t="s">
        <v>559</v>
      </c>
      <c r="H200">
        <v>2012</v>
      </c>
      <c r="I200" s="1" t="s">
        <v>967</v>
      </c>
    </row>
    <row r="201" spans="1:9" x14ac:dyDescent="0.2">
      <c r="A201">
        <v>200</v>
      </c>
      <c r="B201">
        <v>117</v>
      </c>
      <c r="C201" s="1" t="s">
        <v>23</v>
      </c>
      <c r="D201" s="1" t="s">
        <v>563</v>
      </c>
      <c r="E201">
        <v>200</v>
      </c>
      <c r="F201" s="1" t="s">
        <v>973</v>
      </c>
      <c r="G201" s="1" t="s">
        <v>562</v>
      </c>
      <c r="H201">
        <v>2000</v>
      </c>
      <c r="I201" s="1" t="s">
        <v>968</v>
      </c>
    </row>
    <row r="202" spans="1:9" x14ac:dyDescent="0.2">
      <c r="A202">
        <v>201</v>
      </c>
      <c r="B202">
        <v>118</v>
      </c>
      <c r="C202" s="1" t="s">
        <v>158</v>
      </c>
      <c r="D202" s="1" t="s">
        <v>380</v>
      </c>
      <c r="E202">
        <v>201</v>
      </c>
      <c r="F202" s="1" t="s">
        <v>975</v>
      </c>
      <c r="G202" s="1" t="s">
        <v>565</v>
      </c>
      <c r="H202">
        <v>2012</v>
      </c>
      <c r="I202" s="1" t="s">
        <v>965</v>
      </c>
    </row>
    <row r="203" spans="1:9" x14ac:dyDescent="0.2">
      <c r="A203">
        <v>202</v>
      </c>
      <c r="B203">
        <v>118</v>
      </c>
      <c r="C203" s="1" t="s">
        <v>158</v>
      </c>
      <c r="D203" s="1" t="s">
        <v>380</v>
      </c>
      <c r="E203">
        <v>202</v>
      </c>
      <c r="F203" s="1" t="s">
        <v>975</v>
      </c>
      <c r="G203" s="1" t="s">
        <v>565</v>
      </c>
      <c r="H203">
        <v>2012</v>
      </c>
      <c r="I203" s="1" t="s">
        <v>965</v>
      </c>
    </row>
    <row r="204" spans="1:9" x14ac:dyDescent="0.2">
      <c r="A204">
        <v>203</v>
      </c>
      <c r="B204">
        <v>119</v>
      </c>
      <c r="C204" s="1" t="s">
        <v>12</v>
      </c>
      <c r="D204" s="1" t="s">
        <v>569</v>
      </c>
      <c r="E204">
        <v>203</v>
      </c>
      <c r="F204" s="1" t="s">
        <v>975</v>
      </c>
      <c r="G204" s="1" t="s">
        <v>568</v>
      </c>
      <c r="H204">
        <v>2018</v>
      </c>
      <c r="I204" s="1" t="s">
        <v>966</v>
      </c>
    </row>
    <row r="205" spans="1:9" x14ac:dyDescent="0.2">
      <c r="A205">
        <v>204</v>
      </c>
      <c r="B205">
        <v>66</v>
      </c>
      <c r="C205" s="1" t="s">
        <v>7</v>
      </c>
      <c r="D205" s="1" t="s">
        <v>572</v>
      </c>
      <c r="E205">
        <v>204</v>
      </c>
      <c r="F205" s="1" t="s">
        <v>975</v>
      </c>
      <c r="G205" s="1" t="s">
        <v>317</v>
      </c>
      <c r="H205">
        <v>1911</v>
      </c>
      <c r="I205" s="1" t="s">
        <v>968</v>
      </c>
    </row>
    <row r="206" spans="1:9" x14ac:dyDescent="0.2">
      <c r="A206">
        <v>205</v>
      </c>
      <c r="B206">
        <v>120</v>
      </c>
      <c r="C206" s="1" t="s">
        <v>7</v>
      </c>
      <c r="D206" s="1" t="s">
        <v>575</v>
      </c>
      <c r="E206">
        <v>205</v>
      </c>
      <c r="F206" s="1" t="s">
        <v>975</v>
      </c>
      <c r="G206" s="1" t="s">
        <v>574</v>
      </c>
      <c r="H206">
        <v>2022</v>
      </c>
      <c r="I206" s="1" t="s">
        <v>969</v>
      </c>
    </row>
    <row r="207" spans="1:9" x14ac:dyDescent="0.2">
      <c r="A207">
        <v>206</v>
      </c>
      <c r="B207">
        <v>24</v>
      </c>
      <c r="C207" s="1" t="s">
        <v>7</v>
      </c>
      <c r="D207" s="1" t="s">
        <v>578</v>
      </c>
      <c r="E207">
        <v>206</v>
      </c>
      <c r="F207" s="1" t="s">
        <v>975</v>
      </c>
      <c r="G207" s="1" t="s">
        <v>118</v>
      </c>
      <c r="H207">
        <v>1996</v>
      </c>
      <c r="I207" s="1" t="s">
        <v>968</v>
      </c>
    </row>
    <row r="208" spans="1:9" x14ac:dyDescent="0.2">
      <c r="A208">
        <v>207</v>
      </c>
      <c r="B208">
        <v>121</v>
      </c>
      <c r="C208" s="1" t="s">
        <v>7</v>
      </c>
      <c r="D208" s="1" t="s">
        <v>582</v>
      </c>
      <c r="E208">
        <v>207</v>
      </c>
      <c r="F208" s="1" t="s">
        <v>975</v>
      </c>
      <c r="G208" s="1" t="s">
        <v>581</v>
      </c>
      <c r="H208">
        <v>2011</v>
      </c>
      <c r="I208" s="1" t="s">
        <v>968</v>
      </c>
    </row>
    <row r="209" spans="1:9" x14ac:dyDescent="0.2">
      <c r="A209">
        <v>208</v>
      </c>
      <c r="B209">
        <v>122</v>
      </c>
      <c r="C209" s="1" t="s">
        <v>7</v>
      </c>
      <c r="D209" s="1" t="s">
        <v>586</v>
      </c>
      <c r="E209">
        <v>208</v>
      </c>
      <c r="F209" s="1" t="s">
        <v>975</v>
      </c>
      <c r="G209" s="1" t="s">
        <v>585</v>
      </c>
      <c r="H209">
        <v>2007</v>
      </c>
      <c r="I209" s="1" t="s">
        <v>970</v>
      </c>
    </row>
    <row r="210" spans="1:9" x14ac:dyDescent="0.2">
      <c r="A210">
        <v>209</v>
      </c>
      <c r="B210">
        <v>123</v>
      </c>
      <c r="C210" s="1" t="s">
        <v>7</v>
      </c>
      <c r="D210" s="1" t="s">
        <v>996</v>
      </c>
      <c r="E210">
        <v>209</v>
      </c>
      <c r="F210" s="1" t="s">
        <v>975</v>
      </c>
      <c r="G210" s="1" t="s">
        <v>589</v>
      </c>
      <c r="H210">
        <v>2017</v>
      </c>
      <c r="I210" s="1" t="s">
        <v>966</v>
      </c>
    </row>
    <row r="211" spans="1:9" x14ac:dyDescent="0.2">
      <c r="A211">
        <v>210</v>
      </c>
      <c r="B211">
        <v>124</v>
      </c>
      <c r="C211" s="1" t="s">
        <v>593</v>
      </c>
      <c r="D211" s="1" t="s">
        <v>594</v>
      </c>
      <c r="E211">
        <v>210</v>
      </c>
      <c r="F211" s="1" t="s">
        <v>973</v>
      </c>
      <c r="G211" s="1" t="s">
        <v>592</v>
      </c>
      <c r="H211">
        <v>2022</v>
      </c>
      <c r="I211" s="1" t="s">
        <v>966</v>
      </c>
    </row>
    <row r="212" spans="1:9" x14ac:dyDescent="0.2">
      <c r="A212">
        <v>211</v>
      </c>
      <c r="B212">
        <v>109</v>
      </c>
      <c r="C212" s="1" t="s">
        <v>12</v>
      </c>
      <c r="D212" s="1" t="s">
        <v>531</v>
      </c>
      <c r="E212">
        <v>211</v>
      </c>
      <c r="F212" s="1" t="s">
        <v>973</v>
      </c>
      <c r="G212" s="1" t="s">
        <v>530</v>
      </c>
      <c r="H212">
        <v>2020</v>
      </c>
      <c r="I212" s="1" t="s">
        <v>966</v>
      </c>
    </row>
    <row r="213" spans="1:9" x14ac:dyDescent="0.2">
      <c r="A213">
        <v>212</v>
      </c>
      <c r="B213">
        <v>109</v>
      </c>
      <c r="C213" s="1" t="s">
        <v>12</v>
      </c>
      <c r="D213" s="1" t="s">
        <v>533</v>
      </c>
      <c r="E213">
        <v>212</v>
      </c>
      <c r="F213" s="1" t="s">
        <v>973</v>
      </c>
      <c r="G213" s="1" t="s">
        <v>530</v>
      </c>
      <c r="H213">
        <v>2020</v>
      </c>
      <c r="I213" s="1" t="s">
        <v>966</v>
      </c>
    </row>
    <row r="214" spans="1:9" x14ac:dyDescent="0.2">
      <c r="A214">
        <v>213</v>
      </c>
      <c r="B214">
        <v>110</v>
      </c>
      <c r="C214" s="1" t="s">
        <v>7</v>
      </c>
      <c r="D214" s="1" t="s">
        <v>537</v>
      </c>
      <c r="E214">
        <v>213</v>
      </c>
      <c r="F214" s="1" t="s">
        <v>975</v>
      </c>
      <c r="G214" s="1" t="s">
        <v>536</v>
      </c>
      <c r="H214">
        <v>2019</v>
      </c>
      <c r="I214" s="1" t="s">
        <v>965</v>
      </c>
    </row>
    <row r="215" spans="1:9" x14ac:dyDescent="0.2">
      <c r="A215">
        <v>214</v>
      </c>
      <c r="B215">
        <v>111</v>
      </c>
      <c r="C215" s="1" t="s">
        <v>7</v>
      </c>
      <c r="D215" s="1" t="s">
        <v>541</v>
      </c>
      <c r="E215">
        <v>214</v>
      </c>
      <c r="F215" s="1" t="s">
        <v>975</v>
      </c>
      <c r="G215" s="1" t="s">
        <v>540</v>
      </c>
      <c r="H215">
        <v>2019</v>
      </c>
      <c r="I215" s="1" t="s">
        <v>965</v>
      </c>
    </row>
    <row r="216" spans="1:9" x14ac:dyDescent="0.2">
      <c r="A216">
        <v>215</v>
      </c>
      <c r="B216">
        <v>112</v>
      </c>
      <c r="C216" s="1" t="s">
        <v>7</v>
      </c>
      <c r="D216" s="1" t="s">
        <v>545</v>
      </c>
      <c r="E216">
        <v>215</v>
      </c>
      <c r="F216" s="1" t="s">
        <v>975</v>
      </c>
      <c r="G216" s="1" t="s">
        <v>544</v>
      </c>
      <c r="H216">
        <v>1990</v>
      </c>
      <c r="I216" s="1" t="s">
        <v>968</v>
      </c>
    </row>
    <row r="217" spans="1:9" x14ac:dyDescent="0.2">
      <c r="A217">
        <v>216</v>
      </c>
      <c r="B217">
        <v>113</v>
      </c>
      <c r="C217" s="1" t="s">
        <v>12</v>
      </c>
      <c r="D217" s="1" t="s">
        <v>549</v>
      </c>
      <c r="E217">
        <v>216</v>
      </c>
      <c r="F217" s="1" t="s">
        <v>973</v>
      </c>
      <c r="G217" s="1" t="s">
        <v>548</v>
      </c>
      <c r="H217">
        <v>2019</v>
      </c>
      <c r="I217" s="1" t="s">
        <v>966</v>
      </c>
    </row>
    <row r="218" spans="1:9" x14ac:dyDescent="0.2">
      <c r="A218">
        <v>217</v>
      </c>
      <c r="B218">
        <v>114</v>
      </c>
      <c r="C218" s="1" t="s">
        <v>44</v>
      </c>
      <c r="D218" s="1" t="s">
        <v>552</v>
      </c>
      <c r="E218">
        <v>217</v>
      </c>
      <c r="F218" s="1" t="s">
        <v>975</v>
      </c>
      <c r="G218" s="1" t="s">
        <v>551</v>
      </c>
      <c r="H218">
        <v>2006</v>
      </c>
      <c r="I218" s="1" t="s">
        <v>970</v>
      </c>
    </row>
    <row r="219" spans="1:9" x14ac:dyDescent="0.2">
      <c r="A219">
        <v>218</v>
      </c>
      <c r="B219">
        <v>115</v>
      </c>
      <c r="C219" s="1" t="s">
        <v>7</v>
      </c>
      <c r="D219" s="1" t="s">
        <v>556</v>
      </c>
      <c r="E219">
        <v>218</v>
      </c>
      <c r="F219" s="1" t="s">
        <v>975</v>
      </c>
      <c r="G219" s="1" t="s">
        <v>555</v>
      </c>
      <c r="H219">
        <v>2017</v>
      </c>
      <c r="I219" s="1" t="s">
        <v>966</v>
      </c>
    </row>
    <row r="220" spans="1:9" x14ac:dyDescent="0.2">
      <c r="A220">
        <v>219</v>
      </c>
      <c r="B220">
        <v>116</v>
      </c>
      <c r="C220" s="1" t="s">
        <v>7</v>
      </c>
      <c r="D220" s="1" t="s">
        <v>560</v>
      </c>
      <c r="E220">
        <v>219</v>
      </c>
      <c r="F220" s="1" t="s">
        <v>973</v>
      </c>
      <c r="G220" s="1" t="s">
        <v>559</v>
      </c>
      <c r="H220">
        <v>2012</v>
      </c>
      <c r="I220" s="1" t="s">
        <v>967</v>
      </c>
    </row>
    <row r="221" spans="1:9" x14ac:dyDescent="0.2">
      <c r="A221">
        <v>220</v>
      </c>
      <c r="B221">
        <v>117</v>
      </c>
      <c r="C221" s="1" t="s">
        <v>23</v>
      </c>
      <c r="D221" s="1" t="s">
        <v>563</v>
      </c>
      <c r="E221">
        <v>220</v>
      </c>
      <c r="F221" s="1" t="s">
        <v>973</v>
      </c>
      <c r="G221" s="1" t="s">
        <v>562</v>
      </c>
      <c r="H221">
        <v>2000</v>
      </c>
      <c r="I221" s="1" t="s">
        <v>968</v>
      </c>
    </row>
    <row r="222" spans="1:9" x14ac:dyDescent="0.2">
      <c r="A222">
        <v>221</v>
      </c>
      <c r="B222">
        <v>125</v>
      </c>
      <c r="C222" s="1" t="s">
        <v>7</v>
      </c>
      <c r="D222" s="1" t="s">
        <v>598</v>
      </c>
      <c r="E222">
        <v>221</v>
      </c>
      <c r="F222" s="1" t="s">
        <v>975</v>
      </c>
      <c r="G222" s="1" t="s">
        <v>597</v>
      </c>
      <c r="H222">
        <v>2012</v>
      </c>
      <c r="I222" s="1" t="s">
        <v>965</v>
      </c>
    </row>
    <row r="223" spans="1:9" x14ac:dyDescent="0.2">
      <c r="A223">
        <v>222</v>
      </c>
      <c r="B223">
        <v>30</v>
      </c>
      <c r="C223" s="1" t="s">
        <v>44</v>
      </c>
      <c r="D223" s="1" t="s">
        <v>601</v>
      </c>
      <c r="E223">
        <v>222</v>
      </c>
      <c r="F223" s="1" t="s">
        <v>975</v>
      </c>
      <c r="G223" s="1" t="s">
        <v>143</v>
      </c>
      <c r="H223">
        <v>2018</v>
      </c>
      <c r="I223" s="1" t="s">
        <v>967</v>
      </c>
    </row>
    <row r="224" spans="1:9" x14ac:dyDescent="0.2">
      <c r="A224">
        <v>223</v>
      </c>
      <c r="B224">
        <v>126</v>
      </c>
      <c r="C224" s="1" t="s">
        <v>7</v>
      </c>
      <c r="D224" s="1" t="s">
        <v>605</v>
      </c>
      <c r="E224">
        <v>223</v>
      </c>
      <c r="F224" s="1" t="s">
        <v>975</v>
      </c>
      <c r="G224" s="1" t="s">
        <v>604</v>
      </c>
      <c r="H224">
        <v>2006</v>
      </c>
      <c r="I224" s="1" t="s">
        <v>965</v>
      </c>
    </row>
    <row r="225" spans="1:9" x14ac:dyDescent="0.2">
      <c r="A225">
        <v>224</v>
      </c>
      <c r="B225">
        <v>127</v>
      </c>
      <c r="C225" s="1" t="s">
        <v>7</v>
      </c>
      <c r="D225" s="1" t="s">
        <v>608</v>
      </c>
      <c r="E225">
        <v>224</v>
      </c>
      <c r="F225" s="1" t="s">
        <v>975</v>
      </c>
      <c r="G225" s="1" t="s">
        <v>607</v>
      </c>
      <c r="H225">
        <v>1992</v>
      </c>
      <c r="I225" s="1" t="s">
        <v>968</v>
      </c>
    </row>
    <row r="226" spans="1:9" x14ac:dyDescent="0.2">
      <c r="A226">
        <v>225</v>
      </c>
      <c r="B226">
        <v>127</v>
      </c>
      <c r="C226" s="1" t="s">
        <v>7</v>
      </c>
      <c r="D226" s="1" t="s">
        <v>611</v>
      </c>
      <c r="E226">
        <v>225</v>
      </c>
      <c r="F226" s="1" t="s">
        <v>975</v>
      </c>
      <c r="G226" s="1" t="s">
        <v>607</v>
      </c>
      <c r="H226">
        <v>1992</v>
      </c>
      <c r="I226" s="1" t="s">
        <v>968</v>
      </c>
    </row>
    <row r="227" spans="1:9" x14ac:dyDescent="0.2">
      <c r="A227">
        <v>226</v>
      </c>
      <c r="B227">
        <v>128</v>
      </c>
      <c r="C227" s="1" t="s">
        <v>7</v>
      </c>
      <c r="D227" s="1" t="s">
        <v>98</v>
      </c>
      <c r="E227">
        <v>226</v>
      </c>
      <c r="F227" s="1" t="s">
        <v>975</v>
      </c>
      <c r="G227" s="1" t="s">
        <v>613</v>
      </c>
      <c r="H227">
        <v>2006</v>
      </c>
      <c r="I227" s="1" t="s">
        <v>967</v>
      </c>
    </row>
    <row r="228" spans="1:9" x14ac:dyDescent="0.2">
      <c r="A228">
        <v>227</v>
      </c>
      <c r="B228">
        <v>66</v>
      </c>
      <c r="C228" s="1" t="s">
        <v>7</v>
      </c>
      <c r="D228" s="1" t="s">
        <v>616</v>
      </c>
      <c r="E228">
        <v>227</v>
      </c>
      <c r="F228" s="1" t="s">
        <v>975</v>
      </c>
      <c r="G228" s="1" t="s">
        <v>317</v>
      </c>
      <c r="H228">
        <v>1911</v>
      </c>
      <c r="I228" s="1" t="s">
        <v>968</v>
      </c>
    </row>
    <row r="229" spans="1:9" x14ac:dyDescent="0.2">
      <c r="A229">
        <v>228</v>
      </c>
      <c r="B229">
        <v>129</v>
      </c>
      <c r="C229" s="1" t="s">
        <v>64</v>
      </c>
      <c r="D229" s="1" t="s">
        <v>619</v>
      </c>
      <c r="E229">
        <v>228</v>
      </c>
      <c r="F229" s="1" t="s">
        <v>975</v>
      </c>
      <c r="G229" s="1" t="s">
        <v>618</v>
      </c>
      <c r="H229">
        <v>1986</v>
      </c>
      <c r="I229" s="1" t="s">
        <v>968</v>
      </c>
    </row>
    <row r="230" spans="1:9" x14ac:dyDescent="0.2">
      <c r="A230">
        <v>229</v>
      </c>
      <c r="B230">
        <v>69</v>
      </c>
      <c r="C230" s="1" t="s">
        <v>332</v>
      </c>
      <c r="D230" s="1" t="s">
        <v>622</v>
      </c>
      <c r="E230">
        <v>229</v>
      </c>
      <c r="F230" s="1" t="s">
        <v>975</v>
      </c>
      <c r="G230" s="1" t="s">
        <v>331</v>
      </c>
      <c r="H230">
        <v>1998</v>
      </c>
      <c r="I230" s="1" t="s">
        <v>968</v>
      </c>
    </row>
    <row r="231" spans="1:9" x14ac:dyDescent="0.2">
      <c r="A231">
        <v>230</v>
      </c>
      <c r="B231">
        <v>130</v>
      </c>
      <c r="C231" s="1" t="s">
        <v>7</v>
      </c>
      <c r="D231" s="1" t="s">
        <v>626</v>
      </c>
      <c r="E231">
        <v>230</v>
      </c>
      <c r="F231" s="1" t="s">
        <v>998</v>
      </c>
      <c r="G231" s="1" t="s">
        <v>625</v>
      </c>
      <c r="H231">
        <v>1945</v>
      </c>
      <c r="I231" s="1" t="s">
        <v>968</v>
      </c>
    </row>
    <row r="232" spans="1:9" x14ac:dyDescent="0.2">
      <c r="A232">
        <v>231</v>
      </c>
      <c r="B232">
        <v>131</v>
      </c>
      <c r="C232" s="1" t="s">
        <v>64</v>
      </c>
      <c r="D232" s="1" t="s">
        <v>630</v>
      </c>
      <c r="E232">
        <v>231</v>
      </c>
      <c r="F232" s="1" t="s">
        <v>973</v>
      </c>
      <c r="G232" s="1" t="s">
        <v>629</v>
      </c>
      <c r="H232">
        <v>2005</v>
      </c>
      <c r="I232" s="1" t="s">
        <v>970</v>
      </c>
    </row>
    <row r="233" spans="1:9" x14ac:dyDescent="0.2">
      <c r="A233">
        <v>232</v>
      </c>
      <c r="B233">
        <v>132</v>
      </c>
      <c r="C233" s="1" t="s">
        <v>158</v>
      </c>
      <c r="D233" s="1" t="s">
        <v>634</v>
      </c>
      <c r="E233">
        <v>232</v>
      </c>
      <c r="F233" s="1" t="s">
        <v>972</v>
      </c>
      <c r="G233" s="1" t="s">
        <v>633</v>
      </c>
      <c r="H233">
        <v>2020</v>
      </c>
      <c r="I233" s="1" t="s">
        <v>966</v>
      </c>
    </row>
    <row r="234" spans="1:9" x14ac:dyDescent="0.2">
      <c r="A234">
        <v>233</v>
      </c>
      <c r="B234">
        <v>133</v>
      </c>
      <c r="C234" s="1" t="s">
        <v>64</v>
      </c>
      <c r="D234" s="1" t="s">
        <v>638</v>
      </c>
      <c r="E234">
        <v>233</v>
      </c>
      <c r="F234" s="1" t="s">
        <v>974</v>
      </c>
      <c r="G234" s="1" t="s">
        <v>637</v>
      </c>
      <c r="H234">
        <v>2000</v>
      </c>
      <c r="I234" s="1" t="s">
        <v>968</v>
      </c>
    </row>
    <row r="235" spans="1:9" x14ac:dyDescent="0.2">
      <c r="A235">
        <v>234</v>
      </c>
      <c r="B235">
        <v>134</v>
      </c>
      <c r="C235" s="1" t="s">
        <v>7</v>
      </c>
      <c r="D235" s="1" t="s">
        <v>642</v>
      </c>
      <c r="E235">
        <v>234</v>
      </c>
      <c r="F235" s="1" t="s">
        <v>972</v>
      </c>
      <c r="G235" s="1" t="s">
        <v>641</v>
      </c>
      <c r="H235">
        <v>2001</v>
      </c>
      <c r="I235" s="1" t="s">
        <v>970</v>
      </c>
    </row>
    <row r="236" spans="1:9" x14ac:dyDescent="0.2">
      <c r="A236">
        <v>235</v>
      </c>
      <c r="B236">
        <v>38</v>
      </c>
      <c r="C236" s="1" t="s">
        <v>7</v>
      </c>
      <c r="D236" s="1" t="s">
        <v>645</v>
      </c>
      <c r="E236">
        <v>235</v>
      </c>
      <c r="F236" s="1" t="s">
        <v>973</v>
      </c>
      <c r="G236" s="1" t="s">
        <v>189</v>
      </c>
      <c r="H236">
        <v>2019</v>
      </c>
      <c r="I236" s="1" t="s">
        <v>967</v>
      </c>
    </row>
    <row r="237" spans="1:9" x14ac:dyDescent="0.2">
      <c r="A237">
        <v>236</v>
      </c>
      <c r="B237">
        <v>101</v>
      </c>
      <c r="C237" s="1" t="s">
        <v>7</v>
      </c>
      <c r="D237" s="1" t="s">
        <v>647</v>
      </c>
      <c r="E237">
        <v>236</v>
      </c>
      <c r="F237" s="1" t="s">
        <v>975</v>
      </c>
      <c r="G237" s="1" t="s">
        <v>496</v>
      </c>
      <c r="H237">
        <v>2016</v>
      </c>
      <c r="I237" s="1" t="s">
        <v>967</v>
      </c>
    </row>
    <row r="238" spans="1:9" x14ac:dyDescent="0.2">
      <c r="A238">
        <v>237</v>
      </c>
      <c r="B238">
        <v>135</v>
      </c>
      <c r="C238" s="1" t="s">
        <v>55</v>
      </c>
      <c r="D238" s="1" t="s">
        <v>651</v>
      </c>
      <c r="E238">
        <v>237</v>
      </c>
      <c r="F238" s="1" t="s">
        <v>973</v>
      </c>
      <c r="G238" s="1" t="s">
        <v>650</v>
      </c>
      <c r="H238">
        <v>2015</v>
      </c>
      <c r="I238" s="1" t="s">
        <v>966</v>
      </c>
    </row>
    <row r="239" spans="1:9" x14ac:dyDescent="0.2">
      <c r="A239">
        <v>238</v>
      </c>
      <c r="B239">
        <v>135</v>
      </c>
      <c r="C239" s="1" t="s">
        <v>55</v>
      </c>
      <c r="D239" s="1" t="s">
        <v>654</v>
      </c>
      <c r="E239">
        <v>238</v>
      </c>
      <c r="F239" s="1" t="s">
        <v>975</v>
      </c>
      <c r="G239" s="1" t="s">
        <v>650</v>
      </c>
      <c r="H239">
        <v>2015</v>
      </c>
      <c r="I239" s="1" t="s">
        <v>966</v>
      </c>
    </row>
    <row r="240" spans="1:9" x14ac:dyDescent="0.2">
      <c r="A240">
        <v>239</v>
      </c>
      <c r="B240">
        <v>136</v>
      </c>
      <c r="C240" s="1" t="s">
        <v>7</v>
      </c>
      <c r="D240" s="1" t="s">
        <v>656</v>
      </c>
      <c r="E240">
        <v>239</v>
      </c>
      <c r="F240" s="1" t="s">
        <v>974</v>
      </c>
      <c r="G240" s="1" t="s">
        <v>655</v>
      </c>
      <c r="H240">
        <v>2001</v>
      </c>
      <c r="I240" s="1" t="s">
        <v>967</v>
      </c>
    </row>
    <row r="241" spans="1:9" x14ac:dyDescent="0.2">
      <c r="A241">
        <v>240</v>
      </c>
      <c r="B241">
        <v>137</v>
      </c>
      <c r="C241" s="1" t="s">
        <v>7</v>
      </c>
      <c r="D241" s="1" t="s">
        <v>660</v>
      </c>
      <c r="E241">
        <v>240</v>
      </c>
      <c r="F241" s="1" t="s">
        <v>975</v>
      </c>
      <c r="G241" s="1" t="s">
        <v>659</v>
      </c>
      <c r="H241">
        <v>1971</v>
      </c>
      <c r="I241" s="1" t="s">
        <v>968</v>
      </c>
    </row>
    <row r="242" spans="1:9" x14ac:dyDescent="0.2">
      <c r="A242">
        <v>241</v>
      </c>
      <c r="B242">
        <v>138</v>
      </c>
      <c r="C242" s="1" t="s">
        <v>7</v>
      </c>
      <c r="D242" s="1" t="s">
        <v>663</v>
      </c>
      <c r="E242">
        <v>241</v>
      </c>
      <c r="F242" s="1" t="s">
        <v>973</v>
      </c>
      <c r="G242" s="1" t="s">
        <v>662</v>
      </c>
      <c r="H242">
        <v>2019</v>
      </c>
      <c r="I242" s="1" t="s">
        <v>965</v>
      </c>
    </row>
    <row r="243" spans="1:9" x14ac:dyDescent="0.2">
      <c r="A243">
        <v>242</v>
      </c>
      <c r="B243">
        <v>139</v>
      </c>
      <c r="C243" s="1" t="s">
        <v>667</v>
      </c>
      <c r="D243" s="1" t="s">
        <v>668</v>
      </c>
      <c r="E243">
        <v>242</v>
      </c>
      <c r="F243" s="1" t="s">
        <v>973</v>
      </c>
      <c r="G243" s="1" t="s">
        <v>666</v>
      </c>
      <c r="H243">
        <v>2010</v>
      </c>
      <c r="I243" s="1" t="s">
        <v>970</v>
      </c>
    </row>
    <row r="244" spans="1:9" x14ac:dyDescent="0.2">
      <c r="A244">
        <v>243</v>
      </c>
      <c r="B244">
        <v>76</v>
      </c>
      <c r="C244" s="1" t="s">
        <v>376</v>
      </c>
      <c r="D244" s="1" t="s">
        <v>670</v>
      </c>
      <c r="E244">
        <v>243</v>
      </c>
      <c r="F244" s="1" t="s">
        <v>975</v>
      </c>
      <c r="G244" s="1" t="s">
        <v>375</v>
      </c>
      <c r="H244">
        <v>2016</v>
      </c>
      <c r="I244" s="1" t="s">
        <v>966</v>
      </c>
    </row>
    <row r="245" spans="1:9" x14ac:dyDescent="0.2">
      <c r="A245">
        <v>244</v>
      </c>
      <c r="B245">
        <v>140</v>
      </c>
      <c r="C245" s="1" t="s">
        <v>7</v>
      </c>
      <c r="D245" s="1" t="s">
        <v>416</v>
      </c>
      <c r="E245">
        <v>244</v>
      </c>
      <c r="F245" s="1" t="s">
        <v>999</v>
      </c>
      <c r="G245" s="1" t="s">
        <v>672</v>
      </c>
      <c r="H245">
        <v>1985</v>
      </c>
      <c r="I245" s="1" t="s">
        <v>967</v>
      </c>
    </row>
    <row r="246" spans="1:9" x14ac:dyDescent="0.2">
      <c r="A246">
        <v>245</v>
      </c>
      <c r="B246">
        <v>141</v>
      </c>
      <c r="C246" s="1" t="s">
        <v>12</v>
      </c>
      <c r="D246" s="1" t="s">
        <v>676</v>
      </c>
      <c r="E246">
        <v>245</v>
      </c>
      <c r="F246" s="1" t="s">
        <v>975</v>
      </c>
      <c r="G246" s="1" t="s">
        <v>675</v>
      </c>
      <c r="H246">
        <v>2011</v>
      </c>
      <c r="I246" s="1" t="s">
        <v>965</v>
      </c>
    </row>
    <row r="247" spans="1:9" x14ac:dyDescent="0.2">
      <c r="A247">
        <v>246</v>
      </c>
      <c r="B247">
        <v>142</v>
      </c>
      <c r="C247" s="1" t="s">
        <v>7</v>
      </c>
      <c r="D247" s="1" t="s">
        <v>680</v>
      </c>
      <c r="E247">
        <v>246</v>
      </c>
      <c r="F247" s="1" t="s">
        <v>975</v>
      </c>
      <c r="G247" s="1" t="s">
        <v>679</v>
      </c>
      <c r="H247">
        <v>2020</v>
      </c>
      <c r="I247" s="1" t="s">
        <v>969</v>
      </c>
    </row>
    <row r="248" spans="1:9" x14ac:dyDescent="0.2">
      <c r="A248">
        <v>247</v>
      </c>
      <c r="B248">
        <v>143</v>
      </c>
      <c r="C248" s="1" t="s">
        <v>73</v>
      </c>
      <c r="D248" s="1" t="s">
        <v>98</v>
      </c>
      <c r="E248">
        <v>247</v>
      </c>
      <c r="F248" s="1" t="s">
        <v>975</v>
      </c>
      <c r="G248" s="1" t="s">
        <v>683</v>
      </c>
      <c r="H248">
        <v>2012</v>
      </c>
      <c r="I248" s="1" t="s">
        <v>967</v>
      </c>
    </row>
    <row r="249" spans="1:9" x14ac:dyDescent="0.2">
      <c r="A249">
        <v>248</v>
      </c>
      <c r="B249">
        <v>144</v>
      </c>
      <c r="C249" s="1" t="s">
        <v>158</v>
      </c>
      <c r="D249" s="1" t="s">
        <v>687</v>
      </c>
      <c r="E249">
        <v>248</v>
      </c>
      <c r="F249" s="1" t="s">
        <v>975</v>
      </c>
      <c r="G249" s="1" t="s">
        <v>686</v>
      </c>
      <c r="H249">
        <v>2020</v>
      </c>
      <c r="I249" s="1" t="s">
        <v>966</v>
      </c>
    </row>
    <row r="250" spans="1:9" x14ac:dyDescent="0.2">
      <c r="A250">
        <v>249</v>
      </c>
      <c r="B250">
        <v>80</v>
      </c>
      <c r="C250" s="1" t="s">
        <v>55</v>
      </c>
      <c r="D250" s="1" t="s">
        <v>690</v>
      </c>
      <c r="E250">
        <v>249</v>
      </c>
      <c r="F250" s="1" t="s">
        <v>975</v>
      </c>
      <c r="G250" s="1" t="s">
        <v>396</v>
      </c>
      <c r="H250">
        <v>2010</v>
      </c>
      <c r="I250" s="1" t="s">
        <v>965</v>
      </c>
    </row>
    <row r="251" spans="1:9" x14ac:dyDescent="0.2">
      <c r="A251">
        <v>250</v>
      </c>
      <c r="B251">
        <v>145</v>
      </c>
      <c r="C251" s="1" t="s">
        <v>7</v>
      </c>
      <c r="D251" s="1" t="s">
        <v>693</v>
      </c>
      <c r="E251">
        <v>250</v>
      </c>
      <c r="F251" s="1" t="s">
        <v>975</v>
      </c>
      <c r="G251" s="1" t="s">
        <v>692</v>
      </c>
      <c r="H251">
        <v>1962</v>
      </c>
      <c r="I251" s="1" t="s">
        <v>968</v>
      </c>
    </row>
    <row r="252" spans="1:9" x14ac:dyDescent="0.2">
      <c r="A252">
        <v>251</v>
      </c>
      <c r="B252">
        <v>146</v>
      </c>
      <c r="C252" s="1" t="s">
        <v>44</v>
      </c>
      <c r="D252" s="1" t="s">
        <v>98</v>
      </c>
      <c r="E252">
        <v>251</v>
      </c>
      <c r="F252" s="1" t="s">
        <v>975</v>
      </c>
      <c r="G252" s="1" t="s">
        <v>696</v>
      </c>
      <c r="H252">
        <v>2012</v>
      </c>
      <c r="I252" s="1" t="s">
        <v>966</v>
      </c>
    </row>
    <row r="253" spans="1:9" x14ac:dyDescent="0.2">
      <c r="A253">
        <v>252</v>
      </c>
      <c r="B253">
        <v>90</v>
      </c>
      <c r="C253" s="1" t="s">
        <v>7</v>
      </c>
      <c r="D253" s="1" t="s">
        <v>699</v>
      </c>
      <c r="E253">
        <v>252</v>
      </c>
      <c r="F253" s="1" t="s">
        <v>975</v>
      </c>
      <c r="G253" s="1" t="s">
        <v>447</v>
      </c>
      <c r="H253">
        <v>2014</v>
      </c>
      <c r="I253" s="1" t="s">
        <v>967</v>
      </c>
    </row>
    <row r="254" spans="1:9" x14ac:dyDescent="0.2">
      <c r="A254">
        <v>253</v>
      </c>
      <c r="B254">
        <v>72</v>
      </c>
      <c r="C254" s="1" t="s">
        <v>64</v>
      </c>
      <c r="D254" s="1" t="s">
        <v>702</v>
      </c>
      <c r="E254">
        <v>253</v>
      </c>
      <c r="F254" s="1" t="s">
        <v>975</v>
      </c>
      <c r="G254" s="1" t="s">
        <v>346</v>
      </c>
      <c r="H254">
        <v>2013</v>
      </c>
      <c r="I254" s="1" t="s">
        <v>965</v>
      </c>
    </row>
    <row r="255" spans="1:9" x14ac:dyDescent="0.2">
      <c r="A255">
        <v>254</v>
      </c>
      <c r="B255">
        <v>147</v>
      </c>
      <c r="C255" s="1" t="s">
        <v>44</v>
      </c>
      <c r="D255" s="1" t="s">
        <v>706</v>
      </c>
      <c r="E255">
        <v>254</v>
      </c>
      <c r="F255" s="1" t="s">
        <v>975</v>
      </c>
      <c r="G255" s="1" t="s">
        <v>705</v>
      </c>
      <c r="H255">
        <v>2015</v>
      </c>
      <c r="I255" s="1" t="s">
        <v>967</v>
      </c>
    </row>
    <row r="256" spans="1:9" x14ac:dyDescent="0.2">
      <c r="A256">
        <v>255</v>
      </c>
      <c r="B256">
        <v>148</v>
      </c>
      <c r="C256" s="1" t="s">
        <v>709</v>
      </c>
      <c r="D256" s="1" t="s">
        <v>710</v>
      </c>
      <c r="E256">
        <v>255</v>
      </c>
      <c r="F256" s="1" t="s">
        <v>973</v>
      </c>
      <c r="G256" s="1" t="s">
        <v>708</v>
      </c>
      <c r="H256">
        <v>2018</v>
      </c>
      <c r="I256" s="1" t="s">
        <v>970</v>
      </c>
    </row>
    <row r="257" spans="1:9" x14ac:dyDescent="0.2">
      <c r="A257">
        <v>256</v>
      </c>
      <c r="B257">
        <v>149</v>
      </c>
      <c r="C257" s="1" t="s">
        <v>7</v>
      </c>
      <c r="D257" s="1" t="s">
        <v>714</v>
      </c>
      <c r="E257">
        <v>256</v>
      </c>
      <c r="F257" s="1" t="s">
        <v>975</v>
      </c>
      <c r="G257" s="1" t="s">
        <v>713</v>
      </c>
      <c r="H257">
        <v>2021</v>
      </c>
      <c r="I257" s="1" t="s">
        <v>969</v>
      </c>
    </row>
    <row r="258" spans="1:9" x14ac:dyDescent="0.2">
      <c r="A258">
        <v>257</v>
      </c>
      <c r="B258">
        <v>150</v>
      </c>
      <c r="C258" s="1" t="s">
        <v>7</v>
      </c>
      <c r="D258" s="1" t="s">
        <v>718</v>
      </c>
      <c r="E258">
        <v>257</v>
      </c>
      <c r="F258" s="1" t="s">
        <v>975</v>
      </c>
      <c r="G258" s="1" t="s">
        <v>717</v>
      </c>
      <c r="H258">
        <v>2000</v>
      </c>
      <c r="I258" s="1" t="s">
        <v>968</v>
      </c>
    </row>
    <row r="259" spans="1:9" x14ac:dyDescent="0.2">
      <c r="A259">
        <v>258</v>
      </c>
      <c r="B259">
        <v>151</v>
      </c>
      <c r="C259" s="1" t="s">
        <v>12</v>
      </c>
      <c r="D259" s="1" t="s">
        <v>722</v>
      </c>
      <c r="E259">
        <v>258</v>
      </c>
      <c r="F259" s="1" t="s">
        <v>973</v>
      </c>
      <c r="G259" s="1" t="s">
        <v>721</v>
      </c>
      <c r="H259">
        <v>2017</v>
      </c>
      <c r="I259" s="1" t="s">
        <v>966</v>
      </c>
    </row>
    <row r="260" spans="1:9" x14ac:dyDescent="0.2">
      <c r="A260">
        <v>259</v>
      </c>
      <c r="B260">
        <v>51</v>
      </c>
      <c r="C260" s="1" t="s">
        <v>7</v>
      </c>
      <c r="D260" s="1" t="s">
        <v>182</v>
      </c>
      <c r="E260">
        <v>259</v>
      </c>
      <c r="F260" s="1" t="s">
        <v>975</v>
      </c>
      <c r="G260" s="1" t="s">
        <v>243</v>
      </c>
      <c r="H260">
        <v>2004</v>
      </c>
      <c r="I260" s="1" t="s">
        <v>968</v>
      </c>
    </row>
    <row r="261" spans="1:9" x14ac:dyDescent="0.2">
      <c r="A261">
        <v>260</v>
      </c>
      <c r="B261">
        <v>145</v>
      </c>
      <c r="C261" s="1" t="s">
        <v>7</v>
      </c>
      <c r="D261" s="1" t="s">
        <v>622</v>
      </c>
      <c r="E261">
        <v>260</v>
      </c>
      <c r="F261" s="1" t="s">
        <v>975</v>
      </c>
      <c r="G261" s="1" t="s">
        <v>692</v>
      </c>
      <c r="H261">
        <v>1962</v>
      </c>
      <c r="I261" s="1" t="s">
        <v>968</v>
      </c>
    </row>
    <row r="262" spans="1:9" x14ac:dyDescent="0.2">
      <c r="A262">
        <v>261</v>
      </c>
      <c r="B262">
        <v>152</v>
      </c>
      <c r="C262" s="1" t="s">
        <v>7</v>
      </c>
      <c r="D262" s="1" t="s">
        <v>144</v>
      </c>
      <c r="E262">
        <v>261</v>
      </c>
      <c r="F262" s="1" t="s">
        <v>974</v>
      </c>
      <c r="G262" s="1" t="s">
        <v>729</v>
      </c>
      <c r="H262">
        <v>2018</v>
      </c>
      <c r="I262" s="1" t="s">
        <v>969</v>
      </c>
    </row>
    <row r="263" spans="1:9" x14ac:dyDescent="0.2">
      <c r="A263">
        <v>262</v>
      </c>
      <c r="B263">
        <v>153</v>
      </c>
      <c r="C263" s="1" t="s">
        <v>64</v>
      </c>
      <c r="D263" s="1" t="s">
        <v>733</v>
      </c>
      <c r="E263">
        <v>262</v>
      </c>
      <c r="F263" s="1" t="s">
        <v>975</v>
      </c>
      <c r="G263" s="1" t="s">
        <v>732</v>
      </c>
      <c r="H263">
        <v>2017</v>
      </c>
      <c r="I263" s="1" t="s">
        <v>965</v>
      </c>
    </row>
    <row r="264" spans="1:9" x14ac:dyDescent="0.2">
      <c r="A264">
        <v>263</v>
      </c>
      <c r="B264">
        <v>154</v>
      </c>
      <c r="C264" s="1" t="s">
        <v>158</v>
      </c>
      <c r="D264" s="1" t="s">
        <v>737</v>
      </c>
      <c r="E264">
        <v>263</v>
      </c>
      <c r="F264" s="1" t="s">
        <v>975</v>
      </c>
      <c r="G264" s="1" t="s">
        <v>736</v>
      </c>
      <c r="H264">
        <v>2008</v>
      </c>
      <c r="I264" s="1" t="s">
        <v>968</v>
      </c>
    </row>
    <row r="265" spans="1:9" x14ac:dyDescent="0.2">
      <c r="A265">
        <v>264</v>
      </c>
      <c r="B265">
        <v>155</v>
      </c>
      <c r="C265" s="1" t="s">
        <v>741</v>
      </c>
      <c r="D265" s="1" t="s">
        <v>742</v>
      </c>
      <c r="E265">
        <v>264</v>
      </c>
      <c r="F265" s="1" t="s">
        <v>975</v>
      </c>
      <c r="G265" s="1" t="s">
        <v>740</v>
      </c>
      <c r="H265">
        <v>1988</v>
      </c>
      <c r="I265" s="1" t="s">
        <v>968</v>
      </c>
    </row>
    <row r="266" spans="1:9" x14ac:dyDescent="0.2">
      <c r="A266">
        <v>265</v>
      </c>
      <c r="B266">
        <v>156</v>
      </c>
      <c r="C266" s="1" t="s">
        <v>7</v>
      </c>
      <c r="D266" s="1" t="s">
        <v>380</v>
      </c>
      <c r="E266">
        <v>265</v>
      </c>
      <c r="F266" s="1" t="s">
        <v>975</v>
      </c>
      <c r="G266" s="1" t="s">
        <v>745</v>
      </c>
      <c r="H266">
        <v>2004</v>
      </c>
      <c r="I266" s="1" t="s">
        <v>970</v>
      </c>
    </row>
    <row r="267" spans="1:9" x14ac:dyDescent="0.2">
      <c r="A267">
        <v>266</v>
      </c>
      <c r="B267">
        <v>157</v>
      </c>
      <c r="C267" s="1" t="s">
        <v>227</v>
      </c>
      <c r="D267" s="1" t="s">
        <v>749</v>
      </c>
      <c r="E267">
        <v>266</v>
      </c>
      <c r="F267" s="1" t="s">
        <v>976</v>
      </c>
      <c r="G267" s="1" t="s">
        <v>748</v>
      </c>
      <c r="H267">
        <v>2013</v>
      </c>
      <c r="I267" s="1" t="s">
        <v>965</v>
      </c>
    </row>
    <row r="268" spans="1:9" x14ac:dyDescent="0.2">
      <c r="A268">
        <v>267</v>
      </c>
      <c r="B268">
        <v>12</v>
      </c>
      <c r="C268" s="1" t="s">
        <v>7</v>
      </c>
      <c r="D268" s="1" t="s">
        <v>751</v>
      </c>
      <c r="E268">
        <v>267</v>
      </c>
      <c r="F268" s="1" t="s">
        <v>975</v>
      </c>
      <c r="G268" s="1" t="s">
        <v>54</v>
      </c>
      <c r="H268">
        <v>2012</v>
      </c>
      <c r="I268" s="1" t="s">
        <v>965</v>
      </c>
    </row>
    <row r="269" spans="1:9" x14ac:dyDescent="0.2">
      <c r="A269">
        <v>268</v>
      </c>
      <c r="B269">
        <v>158</v>
      </c>
      <c r="C269" s="1" t="s">
        <v>7</v>
      </c>
      <c r="D269" s="1" t="s">
        <v>755</v>
      </c>
      <c r="E269">
        <v>268</v>
      </c>
      <c r="F269" s="1" t="s">
        <v>975</v>
      </c>
      <c r="G269" s="1" t="s">
        <v>754</v>
      </c>
      <c r="H269">
        <v>2007</v>
      </c>
      <c r="I269" s="1" t="s">
        <v>968</v>
      </c>
    </row>
    <row r="270" spans="1:9" x14ac:dyDescent="0.2">
      <c r="A270">
        <v>269</v>
      </c>
      <c r="B270">
        <v>112</v>
      </c>
      <c r="C270" s="1" t="s">
        <v>7</v>
      </c>
      <c r="D270" s="1" t="s">
        <v>758</v>
      </c>
      <c r="E270">
        <v>269</v>
      </c>
      <c r="F270" s="1" t="s">
        <v>975</v>
      </c>
      <c r="G270" s="1" t="s">
        <v>544</v>
      </c>
      <c r="H270">
        <v>1990</v>
      </c>
      <c r="I270" s="1" t="s">
        <v>968</v>
      </c>
    </row>
    <row r="271" spans="1:9" x14ac:dyDescent="0.2">
      <c r="A271">
        <v>270</v>
      </c>
      <c r="B271">
        <v>159</v>
      </c>
      <c r="C271" s="1" t="s">
        <v>7</v>
      </c>
      <c r="D271" s="1" t="s">
        <v>761</v>
      </c>
      <c r="E271">
        <v>270</v>
      </c>
      <c r="F271" s="1" t="s">
        <v>1001</v>
      </c>
      <c r="G271" s="1" t="s">
        <v>760</v>
      </c>
      <c r="H271">
        <v>2014</v>
      </c>
      <c r="I271" s="1" t="s">
        <v>966</v>
      </c>
    </row>
    <row r="272" spans="1:9" x14ac:dyDescent="0.2">
      <c r="A272">
        <v>271</v>
      </c>
      <c r="B272">
        <v>160</v>
      </c>
      <c r="C272" s="1" t="s">
        <v>7</v>
      </c>
      <c r="D272" s="1" t="s">
        <v>765</v>
      </c>
      <c r="E272">
        <v>271</v>
      </c>
      <c r="F272" s="1" t="s">
        <v>974</v>
      </c>
      <c r="G272" s="1" t="s">
        <v>764</v>
      </c>
      <c r="H272">
        <v>2011</v>
      </c>
      <c r="I272" s="1" t="s">
        <v>967</v>
      </c>
    </row>
    <row r="273" spans="1:9" x14ac:dyDescent="0.2">
      <c r="A273">
        <v>272</v>
      </c>
      <c r="B273">
        <v>34</v>
      </c>
      <c r="C273" s="1" t="s">
        <v>7</v>
      </c>
      <c r="D273" s="1" t="s">
        <v>767</v>
      </c>
      <c r="E273">
        <v>272</v>
      </c>
      <c r="F273" s="1" t="s">
        <v>975</v>
      </c>
      <c r="G273" s="1" t="s">
        <v>166</v>
      </c>
      <c r="H273">
        <v>1997</v>
      </c>
      <c r="I273" s="1" t="s">
        <v>968</v>
      </c>
    </row>
    <row r="274" spans="1:9" x14ac:dyDescent="0.2">
      <c r="A274">
        <v>273</v>
      </c>
      <c r="B274">
        <v>161</v>
      </c>
      <c r="C274" s="1" t="s">
        <v>7</v>
      </c>
      <c r="D274" s="1" t="s">
        <v>770</v>
      </c>
      <c r="E274">
        <v>273</v>
      </c>
      <c r="F274" s="1" t="s">
        <v>972</v>
      </c>
      <c r="G274" s="1" t="s">
        <v>769</v>
      </c>
      <c r="H274">
        <v>2020</v>
      </c>
      <c r="I274" s="1" t="s">
        <v>966</v>
      </c>
    </row>
    <row r="275" spans="1:9" x14ac:dyDescent="0.2">
      <c r="A275">
        <v>274</v>
      </c>
      <c r="B275">
        <v>44</v>
      </c>
      <c r="C275" s="1" t="s">
        <v>64</v>
      </c>
      <c r="D275" s="1" t="s">
        <v>773</v>
      </c>
      <c r="E275">
        <v>274</v>
      </c>
      <c r="F275" s="1" t="s">
        <v>975</v>
      </c>
      <c r="G275" s="1" t="s">
        <v>214</v>
      </c>
      <c r="H275">
        <v>2018</v>
      </c>
      <c r="I275" s="1" t="s">
        <v>968</v>
      </c>
    </row>
    <row r="276" spans="1:9" x14ac:dyDescent="0.2">
      <c r="A276">
        <v>275</v>
      </c>
      <c r="B276">
        <v>162</v>
      </c>
      <c r="C276" s="1" t="s">
        <v>7</v>
      </c>
      <c r="D276" s="1" t="s">
        <v>777</v>
      </c>
      <c r="E276">
        <v>275</v>
      </c>
      <c r="F276" s="1" t="s">
        <v>998</v>
      </c>
      <c r="G276" s="1" t="s">
        <v>776</v>
      </c>
      <c r="H276">
        <v>2019</v>
      </c>
      <c r="I276" s="1" t="s">
        <v>965</v>
      </c>
    </row>
    <row r="277" spans="1:9" x14ac:dyDescent="0.2">
      <c r="A277">
        <v>276</v>
      </c>
      <c r="B277">
        <v>121</v>
      </c>
      <c r="C277" s="1" t="s">
        <v>7</v>
      </c>
      <c r="D277" s="1" t="s">
        <v>780</v>
      </c>
      <c r="E277">
        <v>276</v>
      </c>
      <c r="F277" s="1" t="s">
        <v>975</v>
      </c>
      <c r="G277" s="1" t="s">
        <v>581</v>
      </c>
      <c r="H277">
        <v>2011</v>
      </c>
      <c r="I277" s="1" t="s">
        <v>968</v>
      </c>
    </row>
    <row r="278" spans="1:9" x14ac:dyDescent="0.2">
      <c r="A278">
        <v>277</v>
      </c>
      <c r="B278">
        <v>163</v>
      </c>
      <c r="C278" s="1" t="s">
        <v>23</v>
      </c>
      <c r="D278" s="1" t="s">
        <v>353</v>
      </c>
      <c r="E278">
        <v>277</v>
      </c>
      <c r="F278" s="1" t="s">
        <v>977</v>
      </c>
      <c r="G278" s="1" t="s">
        <v>783</v>
      </c>
      <c r="H278">
        <v>2020</v>
      </c>
      <c r="I278" s="1" t="s">
        <v>966</v>
      </c>
    </row>
    <row r="279" spans="1:9" x14ac:dyDescent="0.2">
      <c r="A279">
        <v>278</v>
      </c>
      <c r="B279">
        <v>164</v>
      </c>
      <c r="C279" s="1" t="s">
        <v>64</v>
      </c>
      <c r="D279" s="1" t="s">
        <v>787</v>
      </c>
      <c r="E279">
        <v>278</v>
      </c>
      <c r="F279" s="1" t="s">
        <v>974</v>
      </c>
      <c r="G279" s="1" t="s">
        <v>786</v>
      </c>
      <c r="H279">
        <v>2017</v>
      </c>
      <c r="I279" s="1" t="s">
        <v>965</v>
      </c>
    </row>
    <row r="280" spans="1:9" x14ac:dyDescent="0.2">
      <c r="A280">
        <v>279</v>
      </c>
      <c r="B280">
        <v>165</v>
      </c>
      <c r="C280" s="1" t="s">
        <v>7</v>
      </c>
      <c r="D280" s="1" t="s">
        <v>790</v>
      </c>
      <c r="E280">
        <v>279</v>
      </c>
      <c r="F280" s="1" t="s">
        <v>1001</v>
      </c>
      <c r="G280" s="1" t="s">
        <v>789</v>
      </c>
      <c r="H280">
        <v>2020</v>
      </c>
      <c r="I280" s="1" t="s">
        <v>970</v>
      </c>
    </row>
    <row r="281" spans="1:9" x14ac:dyDescent="0.2">
      <c r="A281">
        <v>280</v>
      </c>
      <c r="B281">
        <v>166</v>
      </c>
      <c r="C281" s="1" t="s">
        <v>7</v>
      </c>
      <c r="D281" s="1" t="s">
        <v>794</v>
      </c>
      <c r="E281">
        <v>280</v>
      </c>
      <c r="F281" s="1" t="s">
        <v>973</v>
      </c>
      <c r="G281" s="1" t="s">
        <v>793</v>
      </c>
      <c r="H281">
        <v>2015</v>
      </c>
      <c r="I281" s="1" t="s">
        <v>968</v>
      </c>
    </row>
    <row r="282" spans="1:9" x14ac:dyDescent="0.2">
      <c r="A282">
        <v>281</v>
      </c>
      <c r="B282">
        <v>11</v>
      </c>
      <c r="C282" s="1" t="s">
        <v>7</v>
      </c>
      <c r="D282" s="1" t="s">
        <v>51</v>
      </c>
      <c r="E282">
        <v>281</v>
      </c>
      <c r="F282" s="1" t="s">
        <v>998</v>
      </c>
      <c r="G282" s="1" t="s">
        <v>50</v>
      </c>
      <c r="H282">
        <v>2018</v>
      </c>
      <c r="I282" s="1" t="s">
        <v>967</v>
      </c>
    </row>
    <row r="283" spans="1:9" x14ac:dyDescent="0.2">
      <c r="A283">
        <v>282</v>
      </c>
      <c r="B283">
        <v>167</v>
      </c>
      <c r="C283" s="1" t="s">
        <v>12</v>
      </c>
      <c r="D283" s="1" t="s">
        <v>800</v>
      </c>
      <c r="E283">
        <v>282</v>
      </c>
      <c r="F283" s="1" t="s">
        <v>998</v>
      </c>
      <c r="G283" s="1" t="s">
        <v>799</v>
      </c>
      <c r="H283">
        <v>2014</v>
      </c>
      <c r="I283" s="1" t="s">
        <v>968</v>
      </c>
    </row>
    <row r="284" spans="1:9" x14ac:dyDescent="0.2">
      <c r="A284">
        <v>283</v>
      </c>
      <c r="B284">
        <v>168</v>
      </c>
      <c r="C284" s="1" t="s">
        <v>7</v>
      </c>
      <c r="D284" s="1" t="s">
        <v>341</v>
      </c>
      <c r="E284">
        <v>283</v>
      </c>
      <c r="F284" s="1" t="s">
        <v>998</v>
      </c>
      <c r="G284" s="1" t="s">
        <v>803</v>
      </c>
      <c r="H284">
        <v>2012</v>
      </c>
      <c r="I284" s="1" t="s">
        <v>966</v>
      </c>
    </row>
    <row r="285" spans="1:9" x14ac:dyDescent="0.2">
      <c r="A285">
        <v>284</v>
      </c>
      <c r="B285">
        <v>168</v>
      </c>
      <c r="C285" s="1" t="s">
        <v>7</v>
      </c>
      <c r="D285" s="1" t="s">
        <v>387</v>
      </c>
      <c r="E285">
        <v>284</v>
      </c>
      <c r="F285" s="1" t="s">
        <v>975</v>
      </c>
      <c r="G285" s="1" t="s">
        <v>803</v>
      </c>
      <c r="H285">
        <v>2012</v>
      </c>
      <c r="I285" s="1" t="s">
        <v>966</v>
      </c>
    </row>
    <row r="286" spans="1:9" x14ac:dyDescent="0.2">
      <c r="A286">
        <v>285</v>
      </c>
      <c r="B286">
        <v>168</v>
      </c>
      <c r="C286" s="1" t="s">
        <v>7</v>
      </c>
      <c r="D286" s="1" t="s">
        <v>807</v>
      </c>
      <c r="E286">
        <v>285</v>
      </c>
      <c r="F286" s="1" t="s">
        <v>975</v>
      </c>
      <c r="G286" s="1" t="s">
        <v>803</v>
      </c>
      <c r="H286">
        <v>2012</v>
      </c>
      <c r="I286" s="1" t="s">
        <v>966</v>
      </c>
    </row>
    <row r="287" spans="1:9" x14ac:dyDescent="0.2">
      <c r="A287">
        <v>286</v>
      </c>
      <c r="B287">
        <v>169</v>
      </c>
      <c r="C287" s="1" t="s">
        <v>7</v>
      </c>
      <c r="D287" s="1" t="s">
        <v>810</v>
      </c>
      <c r="E287">
        <v>286</v>
      </c>
      <c r="F287" s="1" t="s">
        <v>976</v>
      </c>
      <c r="G287" s="1" t="s">
        <v>809</v>
      </c>
      <c r="H287">
        <v>2008</v>
      </c>
      <c r="I287" s="1" t="s">
        <v>967</v>
      </c>
    </row>
    <row r="288" spans="1:9" x14ac:dyDescent="0.2">
      <c r="A288">
        <v>287</v>
      </c>
      <c r="B288">
        <v>170</v>
      </c>
      <c r="C288" s="1" t="s">
        <v>7</v>
      </c>
      <c r="D288" s="1" t="s">
        <v>261</v>
      </c>
      <c r="E288">
        <v>287</v>
      </c>
      <c r="F288" s="1" t="s">
        <v>975</v>
      </c>
      <c r="G288" s="1" t="s">
        <v>813</v>
      </c>
      <c r="H288">
        <v>1968</v>
      </c>
      <c r="I288" s="1" t="s">
        <v>968</v>
      </c>
    </row>
    <row r="289" spans="1:9" x14ac:dyDescent="0.2">
      <c r="A289">
        <v>288</v>
      </c>
      <c r="B289">
        <v>171</v>
      </c>
      <c r="C289" s="1" t="s">
        <v>7</v>
      </c>
      <c r="D289" s="1" t="s">
        <v>817</v>
      </c>
      <c r="E289">
        <v>288</v>
      </c>
      <c r="F289" s="1" t="s">
        <v>975</v>
      </c>
      <c r="G289" s="1" t="s">
        <v>816</v>
      </c>
      <c r="H289">
        <v>2016</v>
      </c>
      <c r="I289" s="1" t="s">
        <v>968</v>
      </c>
    </row>
    <row r="290" spans="1:9" x14ac:dyDescent="0.2">
      <c r="A290">
        <v>289</v>
      </c>
      <c r="B290">
        <v>93</v>
      </c>
      <c r="C290" s="1" t="s">
        <v>158</v>
      </c>
      <c r="D290" s="1" t="s">
        <v>820</v>
      </c>
      <c r="E290">
        <v>289</v>
      </c>
      <c r="F290" s="1" t="s">
        <v>975</v>
      </c>
      <c r="G290" s="1" t="s">
        <v>459</v>
      </c>
      <c r="H290">
        <v>1983</v>
      </c>
      <c r="I290" s="1" t="s">
        <v>968</v>
      </c>
    </row>
    <row r="291" spans="1:9" x14ac:dyDescent="0.2">
      <c r="A291">
        <v>290</v>
      </c>
      <c r="B291">
        <v>116</v>
      </c>
      <c r="C291" s="1" t="s">
        <v>7</v>
      </c>
      <c r="D291" s="1" t="s">
        <v>821</v>
      </c>
      <c r="E291">
        <v>290</v>
      </c>
      <c r="F291" s="1" t="s">
        <v>975</v>
      </c>
      <c r="G291" s="1" t="s">
        <v>559</v>
      </c>
      <c r="H291">
        <v>2012</v>
      </c>
      <c r="I291" s="1" t="s">
        <v>967</v>
      </c>
    </row>
    <row r="292" spans="1:9" x14ac:dyDescent="0.2">
      <c r="A292">
        <v>291</v>
      </c>
      <c r="B292">
        <v>138</v>
      </c>
      <c r="C292" s="1" t="s">
        <v>7</v>
      </c>
      <c r="D292" s="1" t="s">
        <v>824</v>
      </c>
      <c r="E292">
        <v>291</v>
      </c>
      <c r="F292" s="1" t="s">
        <v>975</v>
      </c>
      <c r="G292" s="1" t="s">
        <v>662</v>
      </c>
      <c r="H292">
        <v>2019</v>
      </c>
      <c r="I292" s="1" t="s">
        <v>965</v>
      </c>
    </row>
    <row r="293" spans="1:9" x14ac:dyDescent="0.2">
      <c r="A293">
        <v>292</v>
      </c>
      <c r="B293">
        <v>6</v>
      </c>
      <c r="C293" s="1" t="s">
        <v>7</v>
      </c>
      <c r="D293" s="1" t="s">
        <v>116</v>
      </c>
      <c r="E293">
        <v>292</v>
      </c>
      <c r="F293" s="1" t="s">
        <v>410</v>
      </c>
      <c r="G293" s="1" t="s">
        <v>27</v>
      </c>
      <c r="H293">
        <v>2020</v>
      </c>
      <c r="I293" s="1" t="s">
        <v>965</v>
      </c>
    </row>
    <row r="294" spans="1:9" x14ac:dyDescent="0.2">
      <c r="A294">
        <v>293</v>
      </c>
      <c r="B294">
        <v>172</v>
      </c>
      <c r="C294" s="1" t="s">
        <v>44</v>
      </c>
      <c r="D294" s="1" t="s">
        <v>261</v>
      </c>
      <c r="E294">
        <v>293</v>
      </c>
      <c r="F294" s="1" t="s">
        <v>975</v>
      </c>
      <c r="G294" s="1" t="s">
        <v>828</v>
      </c>
      <c r="H294">
        <v>2019</v>
      </c>
      <c r="I294" s="1" t="s">
        <v>966</v>
      </c>
    </row>
    <row r="295" spans="1:9" x14ac:dyDescent="0.2">
      <c r="A295">
        <v>294</v>
      </c>
      <c r="B295">
        <v>173</v>
      </c>
      <c r="C295" s="1" t="s">
        <v>44</v>
      </c>
      <c r="D295" s="1" t="s">
        <v>832</v>
      </c>
      <c r="E295">
        <v>294</v>
      </c>
      <c r="F295" s="1" t="s">
        <v>975</v>
      </c>
      <c r="G295" s="1" t="s">
        <v>831</v>
      </c>
      <c r="H295">
        <v>1973</v>
      </c>
      <c r="I295" s="1" t="s">
        <v>968</v>
      </c>
    </row>
    <row r="296" spans="1:9" x14ac:dyDescent="0.2">
      <c r="A296">
        <v>295</v>
      </c>
      <c r="B296">
        <v>25</v>
      </c>
      <c r="C296" s="1" t="s">
        <v>7</v>
      </c>
      <c r="D296" s="1" t="s">
        <v>835</v>
      </c>
      <c r="E296">
        <v>295</v>
      </c>
      <c r="F296" s="1" t="s">
        <v>975</v>
      </c>
      <c r="G296" s="1" t="s">
        <v>122</v>
      </c>
      <c r="H296">
        <v>1900</v>
      </c>
      <c r="I296" s="1" t="s">
        <v>968</v>
      </c>
    </row>
    <row r="297" spans="1:9" x14ac:dyDescent="0.2">
      <c r="A297">
        <v>296</v>
      </c>
      <c r="B297">
        <v>174</v>
      </c>
      <c r="C297" s="1" t="s">
        <v>7</v>
      </c>
      <c r="D297" s="1" t="s">
        <v>838</v>
      </c>
      <c r="E297">
        <v>296</v>
      </c>
      <c r="F297" s="1" t="s">
        <v>975</v>
      </c>
      <c r="G297" s="1" t="s">
        <v>837</v>
      </c>
      <c r="H297">
        <v>2004</v>
      </c>
      <c r="I297" s="1" t="s">
        <v>970</v>
      </c>
    </row>
    <row r="298" spans="1:9" x14ac:dyDescent="0.2">
      <c r="A298">
        <v>297</v>
      </c>
      <c r="B298">
        <v>175</v>
      </c>
      <c r="C298" s="1" t="s">
        <v>7</v>
      </c>
      <c r="D298" s="1" t="s">
        <v>842</v>
      </c>
      <c r="E298">
        <v>297</v>
      </c>
      <c r="F298" s="1" t="s">
        <v>972</v>
      </c>
      <c r="G298" s="1" t="s">
        <v>841</v>
      </c>
      <c r="H298">
        <v>2017</v>
      </c>
      <c r="I298" s="1" t="s">
        <v>967</v>
      </c>
    </row>
    <row r="299" spans="1:9" x14ac:dyDescent="0.2">
      <c r="A299">
        <v>298</v>
      </c>
      <c r="B299">
        <v>176</v>
      </c>
      <c r="C299" s="1" t="s">
        <v>846</v>
      </c>
      <c r="D299" s="1" t="s">
        <v>847</v>
      </c>
      <c r="E299">
        <v>298</v>
      </c>
      <c r="F299" s="1" t="s">
        <v>977</v>
      </c>
      <c r="G299" s="1" t="s">
        <v>845</v>
      </c>
      <c r="H299">
        <v>1996</v>
      </c>
      <c r="I299" s="1" t="s">
        <v>967</v>
      </c>
    </row>
    <row r="300" spans="1:9" x14ac:dyDescent="0.2">
      <c r="A300">
        <v>299</v>
      </c>
      <c r="B300">
        <v>176</v>
      </c>
      <c r="C300" s="1" t="s">
        <v>846</v>
      </c>
      <c r="D300" s="1" t="s">
        <v>152</v>
      </c>
      <c r="E300">
        <v>299</v>
      </c>
      <c r="F300" s="1" t="s">
        <v>975</v>
      </c>
      <c r="G300" s="1" t="s">
        <v>845</v>
      </c>
      <c r="H300">
        <v>1996</v>
      </c>
      <c r="I300" s="1" t="s">
        <v>967</v>
      </c>
    </row>
    <row r="301" spans="1:9" x14ac:dyDescent="0.2">
      <c r="A301">
        <v>300</v>
      </c>
      <c r="B301">
        <v>176</v>
      </c>
      <c r="C301" s="1" t="s">
        <v>851</v>
      </c>
      <c r="D301" s="1" t="s">
        <v>152</v>
      </c>
      <c r="E301">
        <v>300</v>
      </c>
      <c r="F301" s="1" t="s">
        <v>975</v>
      </c>
      <c r="G301" s="1" t="s">
        <v>845</v>
      </c>
      <c r="H301">
        <v>1996</v>
      </c>
      <c r="I301" s="1" t="s">
        <v>967</v>
      </c>
    </row>
    <row r="302" spans="1:9" x14ac:dyDescent="0.2">
      <c r="A302">
        <v>301</v>
      </c>
      <c r="B302">
        <v>177</v>
      </c>
      <c r="C302" s="1" t="s">
        <v>7</v>
      </c>
      <c r="D302" s="1" t="s">
        <v>855</v>
      </c>
      <c r="E302">
        <v>301</v>
      </c>
      <c r="F302" s="1" t="s">
        <v>975</v>
      </c>
      <c r="G302" s="1" t="s">
        <v>854</v>
      </c>
      <c r="H302">
        <v>2004</v>
      </c>
      <c r="I302" s="1" t="s">
        <v>970</v>
      </c>
    </row>
    <row r="303" spans="1:9" x14ac:dyDescent="0.2">
      <c r="A303">
        <v>302</v>
      </c>
      <c r="B303">
        <v>71</v>
      </c>
      <c r="C303" s="1" t="s">
        <v>7</v>
      </c>
      <c r="D303" s="1" t="s">
        <v>857</v>
      </c>
      <c r="E303">
        <v>302</v>
      </c>
      <c r="F303" s="1" t="s">
        <v>975</v>
      </c>
      <c r="G303" s="1" t="s">
        <v>340</v>
      </c>
      <c r="H303">
        <v>1988</v>
      </c>
      <c r="I303" s="1" t="s">
        <v>968</v>
      </c>
    </row>
    <row r="304" spans="1:9" x14ac:dyDescent="0.2">
      <c r="A304">
        <v>303</v>
      </c>
      <c r="B304">
        <v>37</v>
      </c>
      <c r="C304" s="1" t="s">
        <v>7</v>
      </c>
      <c r="D304" s="1" t="s">
        <v>860</v>
      </c>
      <c r="E304">
        <v>303</v>
      </c>
      <c r="F304" s="1" t="s">
        <v>975</v>
      </c>
      <c r="G304" s="1" t="s">
        <v>181</v>
      </c>
      <c r="H304">
        <v>1946</v>
      </c>
      <c r="I304" s="1" t="s">
        <v>968</v>
      </c>
    </row>
    <row r="305" spans="1:9" x14ac:dyDescent="0.2">
      <c r="A305">
        <v>304</v>
      </c>
      <c r="B305">
        <v>178</v>
      </c>
      <c r="C305" s="1" t="s">
        <v>64</v>
      </c>
      <c r="D305" s="1" t="s">
        <v>864</v>
      </c>
      <c r="E305">
        <v>304</v>
      </c>
      <c r="F305" s="1" t="s">
        <v>975</v>
      </c>
      <c r="G305" s="1" t="s">
        <v>863</v>
      </c>
      <c r="H305">
        <v>2005</v>
      </c>
      <c r="I305" s="1" t="s">
        <v>970</v>
      </c>
    </row>
    <row r="306" spans="1:9" x14ac:dyDescent="0.2">
      <c r="A306">
        <v>305</v>
      </c>
      <c r="B306">
        <v>178</v>
      </c>
      <c r="C306" s="1" t="s">
        <v>64</v>
      </c>
      <c r="D306" s="1" t="s">
        <v>867</v>
      </c>
      <c r="E306">
        <v>305</v>
      </c>
      <c r="F306" s="1" t="s">
        <v>973</v>
      </c>
      <c r="G306" s="1" t="s">
        <v>863</v>
      </c>
      <c r="H306">
        <v>2005</v>
      </c>
      <c r="I306" s="1" t="s">
        <v>970</v>
      </c>
    </row>
    <row r="307" spans="1:9" x14ac:dyDescent="0.2">
      <c r="A307">
        <v>306</v>
      </c>
      <c r="B307">
        <v>179</v>
      </c>
      <c r="C307" s="1" t="s">
        <v>7</v>
      </c>
      <c r="D307" s="1" t="s">
        <v>98</v>
      </c>
      <c r="E307">
        <v>306</v>
      </c>
      <c r="F307" s="1" t="s">
        <v>975</v>
      </c>
      <c r="G307" s="1" t="s">
        <v>869</v>
      </c>
      <c r="H307">
        <v>2022</v>
      </c>
      <c r="I307" s="1" t="s">
        <v>969</v>
      </c>
    </row>
    <row r="308" spans="1:9" x14ac:dyDescent="0.2">
      <c r="A308">
        <v>307</v>
      </c>
      <c r="B308">
        <v>180</v>
      </c>
      <c r="C308" s="1" t="s">
        <v>44</v>
      </c>
      <c r="D308" s="1" t="s">
        <v>873</v>
      </c>
      <c r="E308">
        <v>307</v>
      </c>
      <c r="F308" s="1" t="s">
        <v>973</v>
      </c>
      <c r="G308" s="1" t="s">
        <v>872</v>
      </c>
      <c r="H308">
        <v>1993</v>
      </c>
      <c r="I308" s="1" t="s">
        <v>968</v>
      </c>
    </row>
    <row r="309" spans="1:9" x14ac:dyDescent="0.2">
      <c r="A309">
        <v>308</v>
      </c>
      <c r="B309">
        <v>164</v>
      </c>
      <c r="C309" s="1" t="s">
        <v>64</v>
      </c>
      <c r="D309" s="1" t="s">
        <v>787</v>
      </c>
      <c r="E309">
        <v>308</v>
      </c>
      <c r="F309" s="1" t="s">
        <v>974</v>
      </c>
      <c r="G309" s="1" t="s">
        <v>786</v>
      </c>
      <c r="H309">
        <v>2017</v>
      </c>
      <c r="I309" s="1" t="s">
        <v>965</v>
      </c>
    </row>
    <row r="310" spans="1:9" x14ac:dyDescent="0.2">
      <c r="A310">
        <v>309</v>
      </c>
      <c r="B310">
        <v>49</v>
      </c>
      <c r="C310" s="1" t="s">
        <v>7</v>
      </c>
      <c r="D310" s="1" t="s">
        <v>877</v>
      </c>
      <c r="E310">
        <v>309</v>
      </c>
      <c r="F310" s="1" t="s">
        <v>975</v>
      </c>
      <c r="G310" s="1" t="s">
        <v>235</v>
      </c>
      <c r="H310">
        <v>2017</v>
      </c>
      <c r="I310" s="1" t="s">
        <v>965</v>
      </c>
    </row>
    <row r="311" spans="1:9" x14ac:dyDescent="0.2">
      <c r="A311">
        <v>310</v>
      </c>
      <c r="B311">
        <v>123</v>
      </c>
      <c r="C311" s="1" t="s">
        <v>7</v>
      </c>
      <c r="D311" s="1" t="s">
        <v>879</v>
      </c>
      <c r="E311">
        <v>310</v>
      </c>
      <c r="F311" s="1" t="s">
        <v>975</v>
      </c>
      <c r="G311" s="1" t="s">
        <v>589</v>
      </c>
      <c r="H311">
        <v>2017</v>
      </c>
      <c r="I311" s="1" t="s">
        <v>966</v>
      </c>
    </row>
    <row r="312" spans="1:9" x14ac:dyDescent="0.2">
      <c r="A312">
        <v>311</v>
      </c>
      <c r="B312">
        <v>181</v>
      </c>
      <c r="C312" s="1" t="s">
        <v>7</v>
      </c>
      <c r="D312" s="1" t="s">
        <v>882</v>
      </c>
      <c r="E312">
        <v>311</v>
      </c>
      <c r="F312" s="1" t="s">
        <v>975</v>
      </c>
      <c r="G312" s="1" t="s">
        <v>881</v>
      </c>
      <c r="H312">
        <v>2021</v>
      </c>
      <c r="I312" s="1" t="s">
        <v>966</v>
      </c>
    </row>
    <row r="313" spans="1:9" x14ac:dyDescent="0.2">
      <c r="A313">
        <v>312</v>
      </c>
      <c r="B313">
        <v>72</v>
      </c>
      <c r="C313" s="1" t="s">
        <v>64</v>
      </c>
      <c r="D313" s="1" t="s">
        <v>702</v>
      </c>
      <c r="E313">
        <v>312</v>
      </c>
      <c r="F313" s="1" t="s">
        <v>975</v>
      </c>
      <c r="G313" s="1" t="s">
        <v>346</v>
      </c>
      <c r="H313">
        <v>2013</v>
      </c>
      <c r="I313" s="1" t="s">
        <v>965</v>
      </c>
    </row>
    <row r="314" spans="1:9" x14ac:dyDescent="0.2">
      <c r="A314">
        <v>313</v>
      </c>
      <c r="B314">
        <v>72</v>
      </c>
      <c r="C314" s="1" t="s">
        <v>64</v>
      </c>
      <c r="D314" s="1" t="s">
        <v>887</v>
      </c>
      <c r="E314">
        <v>313</v>
      </c>
      <c r="F314" s="1" t="s">
        <v>975</v>
      </c>
      <c r="G314" s="1" t="s">
        <v>346</v>
      </c>
      <c r="H314">
        <v>2013</v>
      </c>
      <c r="I314" s="1" t="s">
        <v>965</v>
      </c>
    </row>
    <row r="315" spans="1:9" x14ac:dyDescent="0.2">
      <c r="A315">
        <v>314</v>
      </c>
      <c r="B315">
        <v>132</v>
      </c>
      <c r="C315" s="1" t="s">
        <v>158</v>
      </c>
      <c r="D315" s="1" t="s">
        <v>890</v>
      </c>
      <c r="E315">
        <v>314</v>
      </c>
      <c r="F315" s="1" t="s">
        <v>997</v>
      </c>
      <c r="G315" s="1" t="s">
        <v>633</v>
      </c>
      <c r="H315">
        <v>2020</v>
      </c>
      <c r="I315" s="1" t="s">
        <v>966</v>
      </c>
    </row>
    <row r="316" spans="1:9" x14ac:dyDescent="0.2">
      <c r="A316">
        <v>315</v>
      </c>
      <c r="B316">
        <v>182</v>
      </c>
      <c r="C316" s="1" t="s">
        <v>64</v>
      </c>
      <c r="D316" s="1" t="s">
        <v>893</v>
      </c>
      <c r="E316">
        <v>315</v>
      </c>
      <c r="F316" s="1" t="s">
        <v>975</v>
      </c>
      <c r="G316" s="1" t="s">
        <v>892</v>
      </c>
      <c r="H316">
        <v>2007</v>
      </c>
      <c r="I316" s="1" t="s">
        <v>965</v>
      </c>
    </row>
    <row r="317" spans="1:9" x14ac:dyDescent="0.2">
      <c r="A317">
        <v>316</v>
      </c>
      <c r="B317">
        <v>18</v>
      </c>
      <c r="C317" s="1" t="s">
        <v>64</v>
      </c>
      <c r="D317" s="1" t="s">
        <v>896</v>
      </c>
      <c r="E317">
        <v>316</v>
      </c>
      <c r="F317" s="1" t="s">
        <v>975</v>
      </c>
      <c r="G317" s="1" t="s">
        <v>81</v>
      </c>
      <c r="H317">
        <v>1973</v>
      </c>
      <c r="I317" s="1" t="s">
        <v>968</v>
      </c>
    </row>
    <row r="318" spans="1:9" x14ac:dyDescent="0.2">
      <c r="A318">
        <v>317</v>
      </c>
      <c r="B318">
        <v>183</v>
      </c>
      <c r="C318" s="1" t="s">
        <v>7</v>
      </c>
      <c r="D318" s="1" t="s">
        <v>899</v>
      </c>
      <c r="E318">
        <v>317</v>
      </c>
      <c r="F318" s="1" t="s">
        <v>974</v>
      </c>
      <c r="G318" s="1" t="s">
        <v>898</v>
      </c>
      <c r="H318">
        <v>2012</v>
      </c>
      <c r="I318" s="1" t="s">
        <v>967</v>
      </c>
    </row>
    <row r="319" spans="1:9" x14ac:dyDescent="0.2">
      <c r="A319">
        <v>318</v>
      </c>
      <c r="B319">
        <v>184</v>
      </c>
      <c r="C319" s="1" t="s">
        <v>7</v>
      </c>
      <c r="D319" s="1" t="s">
        <v>903</v>
      </c>
      <c r="E319">
        <v>318</v>
      </c>
      <c r="F319" s="1" t="s">
        <v>998</v>
      </c>
      <c r="G319" s="1" t="s">
        <v>902</v>
      </c>
      <c r="H319">
        <v>2022</v>
      </c>
      <c r="I319" s="1" t="s">
        <v>969</v>
      </c>
    </row>
    <row r="320" spans="1:9" x14ac:dyDescent="0.2">
      <c r="A320">
        <v>319</v>
      </c>
      <c r="B320">
        <v>185</v>
      </c>
      <c r="C320" s="1" t="s">
        <v>64</v>
      </c>
      <c r="D320" s="1" t="s">
        <v>907</v>
      </c>
      <c r="E320">
        <v>319</v>
      </c>
      <c r="F320" s="1" t="s">
        <v>975</v>
      </c>
      <c r="G320" s="1" t="s">
        <v>906</v>
      </c>
      <c r="H320">
        <v>2003</v>
      </c>
      <c r="I320" s="1" t="s">
        <v>967</v>
      </c>
    </row>
    <row r="321" spans="1:9" x14ac:dyDescent="0.2">
      <c r="A321">
        <v>320</v>
      </c>
      <c r="B321">
        <v>186</v>
      </c>
      <c r="C321" s="1" t="s">
        <v>44</v>
      </c>
      <c r="D321" s="1" t="s">
        <v>911</v>
      </c>
      <c r="E321">
        <v>320</v>
      </c>
      <c r="F321" s="1" t="s">
        <v>973</v>
      </c>
      <c r="G321" s="1" t="s">
        <v>910</v>
      </c>
      <c r="H321">
        <v>2022</v>
      </c>
      <c r="I321" s="1" t="s">
        <v>966</v>
      </c>
    </row>
    <row r="322" spans="1:9" x14ac:dyDescent="0.2">
      <c r="A322">
        <v>321</v>
      </c>
      <c r="B322">
        <v>89</v>
      </c>
      <c r="C322" s="1" t="s">
        <v>7</v>
      </c>
      <c r="D322" s="1" t="s">
        <v>914</v>
      </c>
      <c r="E322">
        <v>321</v>
      </c>
      <c r="F322" s="1" t="s">
        <v>1001</v>
      </c>
      <c r="G322" s="1" t="s">
        <v>441</v>
      </c>
      <c r="H322">
        <v>2010</v>
      </c>
      <c r="I322" s="1" t="s">
        <v>968</v>
      </c>
    </row>
    <row r="323" spans="1:9" x14ac:dyDescent="0.2">
      <c r="A323">
        <v>322</v>
      </c>
      <c r="B323">
        <v>187</v>
      </c>
      <c r="C323" s="1" t="s">
        <v>917</v>
      </c>
      <c r="D323" s="1" t="s">
        <v>918</v>
      </c>
      <c r="E323">
        <v>322</v>
      </c>
      <c r="F323" s="1" t="s">
        <v>973</v>
      </c>
      <c r="G323" s="1" t="s">
        <v>916</v>
      </c>
      <c r="H323">
        <v>2018</v>
      </c>
      <c r="I323" s="1" t="s">
        <v>966</v>
      </c>
    </row>
    <row r="324" spans="1:9" x14ac:dyDescent="0.2">
      <c r="A324">
        <v>323</v>
      </c>
      <c r="B324">
        <v>103</v>
      </c>
      <c r="C324" s="1" t="s">
        <v>44</v>
      </c>
      <c r="D324" s="1" t="s">
        <v>921</v>
      </c>
      <c r="E324">
        <v>323</v>
      </c>
      <c r="F324" s="1" t="s">
        <v>975</v>
      </c>
      <c r="G324" s="1" t="s">
        <v>504</v>
      </c>
      <c r="H324">
        <v>2020</v>
      </c>
      <c r="I324" s="1" t="s">
        <v>966</v>
      </c>
    </row>
    <row r="325" spans="1:9" x14ac:dyDescent="0.2">
      <c r="A325">
        <v>324</v>
      </c>
      <c r="B325">
        <v>140</v>
      </c>
      <c r="C325" s="1" t="s">
        <v>7</v>
      </c>
      <c r="D325" s="1" t="s">
        <v>416</v>
      </c>
      <c r="E325">
        <v>324</v>
      </c>
      <c r="F325" s="1" t="s">
        <v>999</v>
      </c>
      <c r="G325" s="1" t="s">
        <v>672</v>
      </c>
      <c r="H325">
        <v>1985</v>
      </c>
      <c r="I325" s="1" t="s">
        <v>967</v>
      </c>
    </row>
    <row r="326" spans="1:9" x14ac:dyDescent="0.2">
      <c r="A326">
        <v>325</v>
      </c>
      <c r="B326">
        <v>167</v>
      </c>
      <c r="C326" s="1" t="s">
        <v>102</v>
      </c>
      <c r="D326" s="1" t="s">
        <v>800</v>
      </c>
      <c r="E326">
        <v>325</v>
      </c>
      <c r="F326" s="1" t="s">
        <v>998</v>
      </c>
      <c r="G326" s="1" t="s">
        <v>799</v>
      </c>
      <c r="H326">
        <v>2014</v>
      </c>
      <c r="I326" s="1" t="s">
        <v>968</v>
      </c>
    </row>
    <row r="327" spans="1:9" x14ac:dyDescent="0.2">
      <c r="A327">
        <v>326</v>
      </c>
      <c r="B327">
        <v>188</v>
      </c>
      <c r="C327" s="1" t="s">
        <v>73</v>
      </c>
      <c r="D327" s="1" t="s">
        <v>927</v>
      </c>
      <c r="E327">
        <v>326</v>
      </c>
      <c r="F327" s="1" t="s">
        <v>975</v>
      </c>
      <c r="G327" s="1" t="s">
        <v>926</v>
      </c>
      <c r="H327">
        <v>2017</v>
      </c>
      <c r="I327" s="1" t="s">
        <v>969</v>
      </c>
    </row>
    <row r="328" spans="1:9" x14ac:dyDescent="0.2">
      <c r="A328">
        <v>327</v>
      </c>
      <c r="B328">
        <v>142</v>
      </c>
      <c r="C328" s="1" t="s">
        <v>7</v>
      </c>
      <c r="D328" s="1" t="s">
        <v>930</v>
      </c>
      <c r="E328">
        <v>327</v>
      </c>
      <c r="F328" s="1" t="s">
        <v>975</v>
      </c>
      <c r="G328" s="1" t="s">
        <v>679</v>
      </c>
      <c r="H328">
        <v>2020</v>
      </c>
      <c r="I328" s="1" t="s">
        <v>969</v>
      </c>
    </row>
    <row r="329" spans="1:9" x14ac:dyDescent="0.2">
      <c r="A329">
        <v>328</v>
      </c>
      <c r="B329">
        <v>47</v>
      </c>
      <c r="C329" s="1" t="s">
        <v>7</v>
      </c>
      <c r="D329" s="1" t="s">
        <v>933</v>
      </c>
      <c r="E329">
        <v>328</v>
      </c>
      <c r="F329" s="1" t="s">
        <v>975</v>
      </c>
      <c r="G329" s="1" t="s">
        <v>226</v>
      </c>
      <c r="H329">
        <v>2015</v>
      </c>
      <c r="I329" s="1" t="s">
        <v>968</v>
      </c>
    </row>
    <row r="330" spans="1:9" x14ac:dyDescent="0.2">
      <c r="A330">
        <v>329</v>
      </c>
      <c r="B330">
        <v>48</v>
      </c>
      <c r="C330" s="1" t="s">
        <v>73</v>
      </c>
      <c r="D330" s="1" t="s">
        <v>935</v>
      </c>
      <c r="E330">
        <v>329</v>
      </c>
      <c r="F330" s="1" t="s">
        <v>975</v>
      </c>
      <c r="G330" s="1" t="s">
        <v>231</v>
      </c>
      <c r="H330">
        <v>2014</v>
      </c>
      <c r="I330" s="1" t="s">
        <v>968</v>
      </c>
    </row>
    <row r="331" spans="1:9" x14ac:dyDescent="0.2">
      <c r="A331">
        <v>330</v>
      </c>
      <c r="B331">
        <v>8</v>
      </c>
      <c r="C331" s="1" t="s">
        <v>7</v>
      </c>
      <c r="D331" s="1" t="s">
        <v>131</v>
      </c>
      <c r="E331">
        <v>330</v>
      </c>
      <c r="F331" s="1" t="s">
        <v>999</v>
      </c>
      <c r="G331" s="1" t="s">
        <v>33</v>
      </c>
      <c r="H331">
        <v>2013</v>
      </c>
      <c r="I331" s="1" t="s">
        <v>965</v>
      </c>
    </row>
    <row r="332" spans="1:9" x14ac:dyDescent="0.2">
      <c r="A332">
        <v>331</v>
      </c>
      <c r="B332">
        <v>72</v>
      </c>
      <c r="C332" s="1" t="s">
        <v>64</v>
      </c>
      <c r="D332" s="1" t="s">
        <v>940</v>
      </c>
      <c r="E332">
        <v>331</v>
      </c>
      <c r="F332" s="1" t="s">
        <v>975</v>
      </c>
      <c r="G332" s="1" t="s">
        <v>346</v>
      </c>
      <c r="H332">
        <v>2013</v>
      </c>
      <c r="I332" s="1" t="s">
        <v>965</v>
      </c>
    </row>
    <row r="333" spans="1:9" x14ac:dyDescent="0.2">
      <c r="A333">
        <v>332</v>
      </c>
      <c r="B333">
        <v>72</v>
      </c>
      <c r="C333" s="1" t="s">
        <v>64</v>
      </c>
      <c r="D333" s="1" t="s">
        <v>943</v>
      </c>
      <c r="E333">
        <v>332</v>
      </c>
      <c r="F333" s="1" t="s">
        <v>975</v>
      </c>
      <c r="G333" s="1" t="s">
        <v>346</v>
      </c>
      <c r="H333">
        <v>2013</v>
      </c>
      <c r="I333" s="1" t="s">
        <v>965</v>
      </c>
    </row>
    <row r="334" spans="1:9" x14ac:dyDescent="0.2">
      <c r="A334">
        <v>333</v>
      </c>
      <c r="B334">
        <v>189</v>
      </c>
      <c r="C334" s="1" t="s">
        <v>44</v>
      </c>
      <c r="D334" s="1" t="s">
        <v>203</v>
      </c>
      <c r="E334">
        <v>333</v>
      </c>
      <c r="F334" s="1" t="s">
        <v>975</v>
      </c>
      <c r="G334" s="1" t="s">
        <v>945</v>
      </c>
      <c r="H334">
        <v>2020</v>
      </c>
      <c r="I334" s="1" t="s">
        <v>966</v>
      </c>
    </row>
    <row r="335" spans="1:9" x14ac:dyDescent="0.2">
      <c r="A335">
        <v>334</v>
      </c>
      <c r="B335">
        <v>190</v>
      </c>
      <c r="C335" s="1" t="s">
        <v>7</v>
      </c>
      <c r="D335" s="1" t="s">
        <v>144</v>
      </c>
      <c r="E335">
        <v>334</v>
      </c>
      <c r="F335" s="1" t="s">
        <v>974</v>
      </c>
      <c r="G335" s="1" t="s">
        <v>948</v>
      </c>
      <c r="H335">
        <v>2017</v>
      </c>
      <c r="I335" s="1" t="s">
        <v>966</v>
      </c>
    </row>
    <row r="336" spans="1:9" x14ac:dyDescent="0.2">
      <c r="A336">
        <v>335</v>
      </c>
      <c r="B336">
        <v>190</v>
      </c>
      <c r="C336" s="1" t="s">
        <v>7</v>
      </c>
      <c r="D336" s="1" t="s">
        <v>116</v>
      </c>
      <c r="E336">
        <v>335</v>
      </c>
      <c r="F336" s="1" t="s">
        <v>410</v>
      </c>
      <c r="G336" s="1" t="s">
        <v>948</v>
      </c>
      <c r="H336">
        <v>2017</v>
      </c>
      <c r="I336" s="1" t="s">
        <v>966</v>
      </c>
    </row>
    <row r="337" spans="1:9" x14ac:dyDescent="0.2">
      <c r="A337">
        <v>336</v>
      </c>
      <c r="B337">
        <v>191</v>
      </c>
      <c r="C337" s="1" t="s">
        <v>7</v>
      </c>
      <c r="D337" s="1" t="s">
        <v>341</v>
      </c>
      <c r="E337">
        <v>336</v>
      </c>
      <c r="F337" s="1" t="s">
        <v>998</v>
      </c>
      <c r="G337" s="1" t="s">
        <v>951</v>
      </c>
      <c r="H337">
        <v>2023</v>
      </c>
      <c r="I337" s="1" t="s">
        <v>966</v>
      </c>
    </row>
    <row r="338" spans="1:9" x14ac:dyDescent="0.2">
      <c r="A338">
        <v>337</v>
      </c>
      <c r="B338">
        <v>192</v>
      </c>
      <c r="C338" s="1" t="s">
        <v>44</v>
      </c>
      <c r="D338" s="1" t="s">
        <v>954</v>
      </c>
      <c r="E338">
        <v>337</v>
      </c>
      <c r="F338" s="1" t="s">
        <v>977</v>
      </c>
      <c r="G338" s="1" t="s">
        <v>953</v>
      </c>
      <c r="H338">
        <v>2016</v>
      </c>
      <c r="I338" s="1" t="s">
        <v>965</v>
      </c>
    </row>
    <row r="339" spans="1:9" x14ac:dyDescent="0.2">
      <c r="A339">
        <v>338</v>
      </c>
      <c r="B339">
        <v>192</v>
      </c>
      <c r="C339" s="1" t="s">
        <v>44</v>
      </c>
      <c r="D339" s="1" t="s">
        <v>956</v>
      </c>
      <c r="E339">
        <v>338</v>
      </c>
      <c r="F339" s="1" t="s">
        <v>975</v>
      </c>
      <c r="G339" s="1" t="s">
        <v>953</v>
      </c>
      <c r="H339">
        <v>2016</v>
      </c>
      <c r="I339" s="1" t="s">
        <v>965</v>
      </c>
    </row>
    <row r="340" spans="1:9" x14ac:dyDescent="0.2">
      <c r="A340">
        <v>339</v>
      </c>
      <c r="B340">
        <v>192</v>
      </c>
      <c r="C340" s="1" t="s">
        <v>44</v>
      </c>
      <c r="D340" s="1" t="s">
        <v>958</v>
      </c>
      <c r="E340">
        <v>339</v>
      </c>
      <c r="F340" s="1" t="s">
        <v>975</v>
      </c>
      <c r="G340" s="1" t="s">
        <v>953</v>
      </c>
      <c r="H340">
        <v>2016</v>
      </c>
      <c r="I340" s="1" t="s">
        <v>965</v>
      </c>
    </row>
    <row r="341" spans="1:9" x14ac:dyDescent="0.2">
      <c r="A341">
        <v>340</v>
      </c>
      <c r="B341">
        <v>192</v>
      </c>
      <c r="C341" s="1" t="s">
        <v>44</v>
      </c>
      <c r="D341" s="1" t="s">
        <v>960</v>
      </c>
      <c r="E341">
        <v>340</v>
      </c>
      <c r="F341" s="1" t="s">
        <v>975</v>
      </c>
      <c r="G341" s="1" t="s">
        <v>953</v>
      </c>
      <c r="H341">
        <v>2016</v>
      </c>
      <c r="I341" s="1" t="s">
        <v>965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EFE28-F784-4EDD-837E-1B9231BF07FD}">
  <dimension ref="A1:H193"/>
  <sheetViews>
    <sheetView workbookViewId="0">
      <selection activeCell="B13" sqref="B13"/>
    </sheetView>
  </sheetViews>
  <sheetFormatPr defaultRowHeight="14.25" x14ac:dyDescent="0.2"/>
  <cols>
    <col min="1" max="1" width="6.75" customWidth="1"/>
    <col min="2" max="2" width="35.625" customWidth="1"/>
    <col min="3" max="3" width="12.875" customWidth="1"/>
    <col min="4" max="4" width="25.25" customWidth="1"/>
  </cols>
  <sheetData>
    <row r="1" spans="1:8" x14ac:dyDescent="0.2">
      <c r="A1" t="s">
        <v>962</v>
      </c>
      <c r="B1" t="s">
        <v>0</v>
      </c>
      <c r="C1" t="s">
        <v>1</v>
      </c>
      <c r="D1" t="s">
        <v>971</v>
      </c>
    </row>
    <row r="2" spans="1:8" x14ac:dyDescent="0.2">
      <c r="A2">
        <v>1</v>
      </c>
      <c r="B2" s="1" t="s">
        <v>6</v>
      </c>
      <c r="C2">
        <v>2018</v>
      </c>
      <c r="D2" s="1" t="s">
        <v>965</v>
      </c>
    </row>
    <row r="3" spans="1:8" x14ac:dyDescent="0.2">
      <c r="A3">
        <v>2</v>
      </c>
      <c r="B3" s="1" t="s">
        <v>11</v>
      </c>
      <c r="C3">
        <v>2021</v>
      </c>
      <c r="D3" s="1" t="s">
        <v>966</v>
      </c>
    </row>
    <row r="4" spans="1:8" x14ac:dyDescent="0.2">
      <c r="A4">
        <v>3</v>
      </c>
      <c r="B4" s="1" t="s">
        <v>15</v>
      </c>
      <c r="C4">
        <v>2011</v>
      </c>
      <c r="D4" s="1" t="s">
        <v>967</v>
      </c>
    </row>
    <row r="5" spans="1:8" x14ac:dyDescent="0.2">
      <c r="A5">
        <v>4</v>
      </c>
      <c r="B5" s="1" t="s">
        <v>18</v>
      </c>
      <c r="C5">
        <v>1999</v>
      </c>
      <c r="D5" s="1" t="s">
        <v>968</v>
      </c>
    </row>
    <row r="6" spans="1:8" x14ac:dyDescent="0.2">
      <c r="A6">
        <v>5</v>
      </c>
      <c r="B6" s="1" t="s">
        <v>22</v>
      </c>
      <c r="C6">
        <v>2017</v>
      </c>
      <c r="D6" s="1" t="s">
        <v>965</v>
      </c>
    </row>
    <row r="7" spans="1:8" x14ac:dyDescent="0.2">
      <c r="A7">
        <v>6</v>
      </c>
      <c r="B7" s="1" t="s">
        <v>27</v>
      </c>
      <c r="C7">
        <v>2020</v>
      </c>
      <c r="D7" s="1" t="s">
        <v>965</v>
      </c>
    </row>
    <row r="8" spans="1:8" x14ac:dyDescent="0.2">
      <c r="A8">
        <v>7</v>
      </c>
      <c r="B8" s="1" t="s">
        <v>30</v>
      </c>
      <c r="C8">
        <v>2017</v>
      </c>
      <c r="D8" s="1" t="s">
        <v>965</v>
      </c>
    </row>
    <row r="9" spans="1:8" x14ac:dyDescent="0.2">
      <c r="A9">
        <v>8</v>
      </c>
      <c r="B9" s="1" t="s">
        <v>33</v>
      </c>
      <c r="C9">
        <v>2013</v>
      </c>
      <c r="D9" s="1" t="s">
        <v>965</v>
      </c>
    </row>
    <row r="10" spans="1:8" x14ac:dyDescent="0.2">
      <c r="A10">
        <v>9</v>
      </c>
      <c r="B10" s="1" t="s">
        <v>36</v>
      </c>
      <c r="C10">
        <v>1994</v>
      </c>
      <c r="D10" s="1" t="s">
        <v>968</v>
      </c>
    </row>
    <row r="11" spans="1:8" ht="15.75" x14ac:dyDescent="0.3">
      <c r="A11">
        <v>10</v>
      </c>
      <c r="B11" s="1" t="s">
        <v>43</v>
      </c>
      <c r="C11">
        <v>2019</v>
      </c>
      <c r="D11" s="1" t="s">
        <v>966</v>
      </c>
      <c r="H11" s="2"/>
    </row>
    <row r="12" spans="1:8" x14ac:dyDescent="0.2">
      <c r="A12">
        <v>11</v>
      </c>
      <c r="B12" s="1" t="s">
        <v>50</v>
      </c>
      <c r="C12">
        <v>2018</v>
      </c>
      <c r="D12" s="1" t="s">
        <v>967</v>
      </c>
    </row>
    <row r="13" spans="1:8" ht="15.75" x14ac:dyDescent="0.3">
      <c r="A13">
        <v>12</v>
      </c>
      <c r="B13" s="1" t="s">
        <v>54</v>
      </c>
      <c r="C13">
        <v>2012</v>
      </c>
      <c r="D13" s="1" t="s">
        <v>965</v>
      </c>
      <c r="H13" s="2"/>
    </row>
    <row r="14" spans="1:8" x14ac:dyDescent="0.2">
      <c r="A14">
        <v>13</v>
      </c>
      <c r="B14" s="1" t="s">
        <v>59</v>
      </c>
      <c r="C14">
        <v>1930</v>
      </c>
      <c r="D14" s="1" t="s">
        <v>968</v>
      </c>
    </row>
    <row r="15" spans="1:8" ht="15.75" x14ac:dyDescent="0.3">
      <c r="A15">
        <v>14</v>
      </c>
      <c r="B15" s="1" t="s">
        <v>63</v>
      </c>
      <c r="C15">
        <v>2020</v>
      </c>
      <c r="D15" s="1" t="s">
        <v>968</v>
      </c>
      <c r="H15" s="2"/>
    </row>
    <row r="16" spans="1:8" x14ac:dyDescent="0.2">
      <c r="A16">
        <v>15</v>
      </c>
      <c r="B16" s="1" t="s">
        <v>67</v>
      </c>
      <c r="C16">
        <v>1990</v>
      </c>
      <c r="D16" s="1" t="s">
        <v>968</v>
      </c>
    </row>
    <row r="17" spans="1:8" ht="15.75" x14ac:dyDescent="0.3">
      <c r="A17">
        <v>16</v>
      </c>
      <c r="B17" s="1" t="s">
        <v>72</v>
      </c>
      <c r="C17">
        <v>2016</v>
      </c>
      <c r="D17" s="1" t="s">
        <v>967</v>
      </c>
      <c r="H17" s="2"/>
    </row>
    <row r="18" spans="1:8" x14ac:dyDescent="0.2">
      <c r="A18">
        <v>17</v>
      </c>
      <c r="B18" s="1" t="s">
        <v>77</v>
      </c>
      <c r="C18">
        <v>1985</v>
      </c>
      <c r="D18" s="1" t="s">
        <v>968</v>
      </c>
    </row>
    <row r="19" spans="1:8" x14ac:dyDescent="0.2">
      <c r="A19">
        <v>18</v>
      </c>
      <c r="B19" s="1" t="s">
        <v>81</v>
      </c>
      <c r="C19">
        <v>1973</v>
      </c>
      <c r="D19" s="1" t="s">
        <v>968</v>
      </c>
    </row>
    <row r="20" spans="1:8" x14ac:dyDescent="0.2">
      <c r="A20">
        <v>19</v>
      </c>
      <c r="B20" s="1" t="s">
        <v>84</v>
      </c>
      <c r="C20">
        <v>2022</v>
      </c>
      <c r="D20" s="1" t="s">
        <v>966</v>
      </c>
    </row>
    <row r="21" spans="1:8" x14ac:dyDescent="0.2">
      <c r="A21">
        <v>20</v>
      </c>
      <c r="B21" s="1" t="s">
        <v>89</v>
      </c>
      <c r="C21">
        <v>2002</v>
      </c>
      <c r="D21" s="1" t="s">
        <v>968</v>
      </c>
    </row>
    <row r="22" spans="1:8" x14ac:dyDescent="0.2">
      <c r="A22">
        <v>21</v>
      </c>
      <c r="B22" s="1" t="s">
        <v>101</v>
      </c>
      <c r="C22">
        <v>2021</v>
      </c>
      <c r="D22" s="1" t="s">
        <v>969</v>
      </c>
    </row>
    <row r="23" spans="1:8" x14ac:dyDescent="0.2">
      <c r="A23">
        <v>22</v>
      </c>
      <c r="B23" s="1" t="s">
        <v>106</v>
      </c>
      <c r="C23">
        <v>2018</v>
      </c>
      <c r="D23" s="1" t="s">
        <v>966</v>
      </c>
    </row>
    <row r="24" spans="1:8" x14ac:dyDescent="0.2">
      <c r="A24">
        <v>23</v>
      </c>
      <c r="B24" s="1" t="s">
        <v>110</v>
      </c>
      <c r="C24">
        <v>1887</v>
      </c>
      <c r="D24" s="1" t="s">
        <v>968</v>
      </c>
    </row>
    <row r="25" spans="1:8" x14ac:dyDescent="0.2">
      <c r="A25">
        <v>24</v>
      </c>
      <c r="B25" s="1" t="s">
        <v>118</v>
      </c>
      <c r="C25">
        <v>1996</v>
      </c>
      <c r="D25" s="1" t="s">
        <v>968</v>
      </c>
    </row>
    <row r="26" spans="1:8" x14ac:dyDescent="0.2">
      <c r="A26">
        <v>25</v>
      </c>
      <c r="B26" s="1" t="s">
        <v>122</v>
      </c>
      <c r="C26">
        <v>1900</v>
      </c>
      <c r="D26" s="1" t="s">
        <v>968</v>
      </c>
    </row>
    <row r="27" spans="1:8" x14ac:dyDescent="0.2">
      <c r="A27">
        <v>26</v>
      </c>
      <c r="B27" s="1" t="s">
        <v>125</v>
      </c>
      <c r="C27">
        <v>2017</v>
      </c>
      <c r="D27" s="1" t="s">
        <v>965</v>
      </c>
    </row>
    <row r="28" spans="1:8" x14ac:dyDescent="0.2">
      <c r="A28">
        <v>27</v>
      </c>
      <c r="B28" s="1" t="s">
        <v>129</v>
      </c>
      <c r="C28">
        <v>2005</v>
      </c>
      <c r="D28" s="1" t="s">
        <v>965</v>
      </c>
    </row>
    <row r="29" spans="1:8" x14ac:dyDescent="0.2">
      <c r="A29">
        <v>28</v>
      </c>
      <c r="B29" s="1" t="s">
        <v>134</v>
      </c>
      <c r="C29">
        <v>2009</v>
      </c>
      <c r="D29" s="1" t="s">
        <v>965</v>
      </c>
    </row>
    <row r="30" spans="1:8" x14ac:dyDescent="0.2">
      <c r="A30">
        <v>29</v>
      </c>
      <c r="B30" s="1" t="s">
        <v>138</v>
      </c>
      <c r="C30">
        <v>2015</v>
      </c>
      <c r="D30" s="1" t="s">
        <v>965</v>
      </c>
    </row>
    <row r="31" spans="1:8" x14ac:dyDescent="0.2">
      <c r="A31">
        <v>30</v>
      </c>
      <c r="B31" s="1" t="s">
        <v>143</v>
      </c>
      <c r="C31">
        <v>2018</v>
      </c>
      <c r="D31" s="1" t="s">
        <v>967</v>
      </c>
    </row>
    <row r="32" spans="1:8" x14ac:dyDescent="0.2">
      <c r="A32">
        <v>31</v>
      </c>
      <c r="B32" s="1" t="s">
        <v>154</v>
      </c>
      <c r="C32">
        <v>2007</v>
      </c>
      <c r="D32" s="1" t="s">
        <v>965</v>
      </c>
    </row>
    <row r="33" spans="1:4" x14ac:dyDescent="0.2">
      <c r="A33">
        <v>32</v>
      </c>
      <c r="B33" s="1" t="s">
        <v>157</v>
      </c>
      <c r="C33">
        <v>2001</v>
      </c>
      <c r="D33" s="1" t="s">
        <v>970</v>
      </c>
    </row>
    <row r="34" spans="1:4" x14ac:dyDescent="0.2">
      <c r="A34">
        <v>33</v>
      </c>
      <c r="B34" s="1" t="s">
        <v>162</v>
      </c>
      <c r="C34">
        <v>2008</v>
      </c>
      <c r="D34" s="1" t="s">
        <v>967</v>
      </c>
    </row>
    <row r="35" spans="1:4" x14ac:dyDescent="0.2">
      <c r="A35">
        <v>34</v>
      </c>
      <c r="B35" s="1" t="s">
        <v>166</v>
      </c>
      <c r="C35">
        <v>1997</v>
      </c>
      <c r="D35" s="1" t="s">
        <v>968</v>
      </c>
    </row>
    <row r="36" spans="1:4" x14ac:dyDescent="0.2">
      <c r="A36">
        <v>35</v>
      </c>
      <c r="B36" s="1" t="s">
        <v>170</v>
      </c>
      <c r="C36">
        <v>2022</v>
      </c>
      <c r="D36" s="1" t="s">
        <v>967</v>
      </c>
    </row>
    <row r="37" spans="1:4" x14ac:dyDescent="0.2">
      <c r="A37">
        <v>36</v>
      </c>
      <c r="B37" s="1" t="s">
        <v>177</v>
      </c>
      <c r="C37">
        <v>2021</v>
      </c>
      <c r="D37" s="1" t="s">
        <v>966</v>
      </c>
    </row>
    <row r="38" spans="1:4" x14ac:dyDescent="0.2">
      <c r="A38">
        <v>37</v>
      </c>
      <c r="B38" s="1" t="s">
        <v>181</v>
      </c>
      <c r="C38">
        <v>1946</v>
      </c>
      <c r="D38" s="1" t="s">
        <v>968</v>
      </c>
    </row>
    <row r="39" spans="1:4" x14ac:dyDescent="0.2">
      <c r="A39">
        <v>38</v>
      </c>
      <c r="B39" s="1" t="s">
        <v>189</v>
      </c>
      <c r="C39">
        <v>2019</v>
      </c>
      <c r="D39" s="1" t="s">
        <v>967</v>
      </c>
    </row>
    <row r="40" spans="1:4" x14ac:dyDescent="0.2">
      <c r="A40">
        <v>39</v>
      </c>
      <c r="B40" s="1" t="s">
        <v>192</v>
      </c>
      <c r="C40">
        <v>1983</v>
      </c>
      <c r="D40" s="1" t="s">
        <v>968</v>
      </c>
    </row>
    <row r="41" spans="1:4" x14ac:dyDescent="0.2">
      <c r="A41">
        <v>40</v>
      </c>
      <c r="B41" s="1" t="s">
        <v>198</v>
      </c>
      <c r="C41">
        <v>2016</v>
      </c>
      <c r="D41" s="1" t="s">
        <v>968</v>
      </c>
    </row>
    <row r="42" spans="1:4" x14ac:dyDescent="0.2">
      <c r="A42">
        <v>41</v>
      </c>
      <c r="B42" s="1" t="s">
        <v>202</v>
      </c>
      <c r="C42">
        <v>2002</v>
      </c>
      <c r="D42" s="1" t="s">
        <v>970</v>
      </c>
    </row>
    <row r="43" spans="1:4" x14ac:dyDescent="0.2">
      <c r="A43">
        <v>42</v>
      </c>
      <c r="B43" s="1" t="s">
        <v>206</v>
      </c>
      <c r="C43">
        <v>2013</v>
      </c>
      <c r="D43" s="1" t="s">
        <v>968</v>
      </c>
    </row>
    <row r="44" spans="1:4" x14ac:dyDescent="0.2">
      <c r="A44">
        <v>43</v>
      </c>
      <c r="B44" s="1" t="s">
        <v>210</v>
      </c>
      <c r="C44">
        <v>2016</v>
      </c>
      <c r="D44" s="1" t="s">
        <v>970</v>
      </c>
    </row>
    <row r="45" spans="1:4" x14ac:dyDescent="0.2">
      <c r="A45">
        <v>44</v>
      </c>
      <c r="B45" s="1" t="s">
        <v>214</v>
      </c>
      <c r="C45">
        <v>2018</v>
      </c>
      <c r="D45" s="1" t="s">
        <v>968</v>
      </c>
    </row>
    <row r="46" spans="1:4" x14ac:dyDescent="0.2">
      <c r="A46">
        <v>45</v>
      </c>
      <c r="B46" s="1" t="s">
        <v>218</v>
      </c>
      <c r="C46">
        <v>2018</v>
      </c>
      <c r="D46" s="1" t="s">
        <v>965</v>
      </c>
    </row>
    <row r="47" spans="1:4" x14ac:dyDescent="0.2">
      <c r="A47">
        <v>46</v>
      </c>
      <c r="B47" s="1" t="s">
        <v>222</v>
      </c>
      <c r="C47">
        <v>2017</v>
      </c>
      <c r="D47" s="1" t="s">
        <v>966</v>
      </c>
    </row>
    <row r="48" spans="1:4" x14ac:dyDescent="0.2">
      <c r="A48">
        <v>47</v>
      </c>
      <c r="B48" s="1" t="s">
        <v>226</v>
      </c>
      <c r="C48">
        <v>2015</v>
      </c>
      <c r="D48" s="1" t="s">
        <v>968</v>
      </c>
    </row>
    <row r="49" spans="1:4" x14ac:dyDescent="0.2">
      <c r="A49">
        <v>48</v>
      </c>
      <c r="B49" s="1" t="s">
        <v>231</v>
      </c>
      <c r="C49">
        <v>2014</v>
      </c>
      <c r="D49" s="1" t="s">
        <v>968</v>
      </c>
    </row>
    <row r="50" spans="1:4" x14ac:dyDescent="0.2">
      <c r="A50">
        <v>49</v>
      </c>
      <c r="B50" s="1" t="s">
        <v>235</v>
      </c>
      <c r="C50">
        <v>2017</v>
      </c>
      <c r="D50" s="1" t="s">
        <v>965</v>
      </c>
    </row>
    <row r="51" spans="1:4" x14ac:dyDescent="0.2">
      <c r="A51">
        <v>50</v>
      </c>
      <c r="B51" s="1" t="s">
        <v>239</v>
      </c>
      <c r="C51">
        <v>2017</v>
      </c>
      <c r="D51" s="1" t="s">
        <v>969</v>
      </c>
    </row>
    <row r="52" spans="1:4" x14ac:dyDescent="0.2">
      <c r="A52">
        <v>51</v>
      </c>
      <c r="B52" s="1" t="s">
        <v>243</v>
      </c>
      <c r="C52">
        <v>2004</v>
      </c>
      <c r="D52" s="1" t="s">
        <v>968</v>
      </c>
    </row>
    <row r="53" spans="1:4" x14ac:dyDescent="0.2">
      <c r="A53">
        <v>52</v>
      </c>
      <c r="B53" s="1" t="s">
        <v>248</v>
      </c>
      <c r="C53">
        <v>2007</v>
      </c>
      <c r="D53" s="1" t="s">
        <v>968</v>
      </c>
    </row>
    <row r="54" spans="1:4" x14ac:dyDescent="0.2">
      <c r="A54">
        <v>53</v>
      </c>
      <c r="B54" s="1" t="s">
        <v>251</v>
      </c>
      <c r="C54">
        <v>2018</v>
      </c>
      <c r="D54" s="1" t="s">
        <v>966</v>
      </c>
    </row>
    <row r="55" spans="1:4" x14ac:dyDescent="0.2">
      <c r="A55">
        <v>54</v>
      </c>
      <c r="B55" s="1" t="s">
        <v>255</v>
      </c>
      <c r="C55">
        <v>1999</v>
      </c>
      <c r="D55" s="1" t="s">
        <v>968</v>
      </c>
    </row>
    <row r="56" spans="1:4" x14ac:dyDescent="0.2">
      <c r="A56">
        <v>55</v>
      </c>
      <c r="B56" s="1" t="s">
        <v>265</v>
      </c>
      <c r="C56">
        <v>2019</v>
      </c>
      <c r="D56" s="1" t="s">
        <v>965</v>
      </c>
    </row>
    <row r="57" spans="1:4" x14ac:dyDescent="0.2">
      <c r="A57">
        <v>56</v>
      </c>
      <c r="B57" s="1" t="s">
        <v>269</v>
      </c>
      <c r="C57">
        <v>2015</v>
      </c>
      <c r="D57" s="1" t="s">
        <v>968</v>
      </c>
    </row>
    <row r="58" spans="1:4" x14ac:dyDescent="0.2">
      <c r="A58">
        <v>57</v>
      </c>
      <c r="B58" s="1" t="s">
        <v>272</v>
      </c>
      <c r="C58">
        <v>2017</v>
      </c>
      <c r="D58" s="1" t="s">
        <v>970</v>
      </c>
    </row>
    <row r="59" spans="1:4" x14ac:dyDescent="0.2">
      <c r="A59">
        <v>58</v>
      </c>
      <c r="B59" s="1" t="s">
        <v>281</v>
      </c>
      <c r="C59">
        <v>2014</v>
      </c>
      <c r="D59" s="1" t="s">
        <v>967</v>
      </c>
    </row>
    <row r="60" spans="1:4" x14ac:dyDescent="0.2">
      <c r="A60">
        <v>59</v>
      </c>
      <c r="B60" s="1" t="s">
        <v>285</v>
      </c>
      <c r="C60">
        <v>2016</v>
      </c>
      <c r="D60" s="1" t="s">
        <v>967</v>
      </c>
    </row>
    <row r="61" spans="1:4" x14ac:dyDescent="0.2">
      <c r="A61">
        <v>60</v>
      </c>
      <c r="B61" s="1" t="s">
        <v>291</v>
      </c>
      <c r="C61">
        <v>2011</v>
      </c>
      <c r="D61" s="1" t="s">
        <v>965</v>
      </c>
    </row>
    <row r="62" spans="1:4" x14ac:dyDescent="0.2">
      <c r="A62">
        <v>61</v>
      </c>
      <c r="B62" s="1" t="s">
        <v>295</v>
      </c>
      <c r="C62">
        <v>2016</v>
      </c>
      <c r="D62" s="1"/>
    </row>
    <row r="63" spans="1:4" x14ac:dyDescent="0.2">
      <c r="A63">
        <v>62</v>
      </c>
      <c r="B63" s="1" t="s">
        <v>299</v>
      </c>
      <c r="C63">
        <v>2010</v>
      </c>
      <c r="D63" s="1" t="s">
        <v>966</v>
      </c>
    </row>
    <row r="64" spans="1:4" x14ac:dyDescent="0.2">
      <c r="A64">
        <v>63</v>
      </c>
      <c r="B64" s="1" t="s">
        <v>303</v>
      </c>
      <c r="C64">
        <v>2020</v>
      </c>
      <c r="D64" s="1" t="s">
        <v>966</v>
      </c>
    </row>
    <row r="65" spans="1:4" x14ac:dyDescent="0.2">
      <c r="A65">
        <v>64</v>
      </c>
      <c r="B65" s="1" t="s">
        <v>307</v>
      </c>
      <c r="C65">
        <v>2011</v>
      </c>
      <c r="D65" s="1" t="s">
        <v>968</v>
      </c>
    </row>
    <row r="66" spans="1:4" x14ac:dyDescent="0.2">
      <c r="A66">
        <v>65</v>
      </c>
      <c r="B66" s="1" t="s">
        <v>311</v>
      </c>
      <c r="C66">
        <v>1989</v>
      </c>
      <c r="D66" s="1" t="s">
        <v>968</v>
      </c>
    </row>
    <row r="67" spans="1:4" x14ac:dyDescent="0.2">
      <c r="A67">
        <v>66</v>
      </c>
      <c r="B67" s="1" t="s">
        <v>317</v>
      </c>
      <c r="C67">
        <v>1911</v>
      </c>
      <c r="D67" s="1" t="s">
        <v>968</v>
      </c>
    </row>
    <row r="68" spans="1:4" x14ac:dyDescent="0.2">
      <c r="A68">
        <v>67</v>
      </c>
      <c r="B68" s="1" t="s">
        <v>323</v>
      </c>
      <c r="C68">
        <v>2011</v>
      </c>
      <c r="D68" s="1" t="s">
        <v>965</v>
      </c>
    </row>
    <row r="69" spans="1:4" x14ac:dyDescent="0.2">
      <c r="A69">
        <v>68</v>
      </c>
      <c r="B69" s="1" t="s">
        <v>328</v>
      </c>
      <c r="C69">
        <v>2007</v>
      </c>
      <c r="D69" s="1" t="s">
        <v>968</v>
      </c>
    </row>
    <row r="70" spans="1:4" x14ac:dyDescent="0.2">
      <c r="A70">
        <v>69</v>
      </c>
      <c r="B70" s="1" t="s">
        <v>331</v>
      </c>
      <c r="C70">
        <v>1998</v>
      </c>
      <c r="D70" s="1" t="s">
        <v>968</v>
      </c>
    </row>
    <row r="71" spans="1:4" x14ac:dyDescent="0.2">
      <c r="A71">
        <v>70</v>
      </c>
      <c r="B71" s="1" t="s">
        <v>336</v>
      </c>
      <c r="C71">
        <v>2002</v>
      </c>
      <c r="D71" s="1" t="s">
        <v>968</v>
      </c>
    </row>
    <row r="72" spans="1:4" x14ac:dyDescent="0.2">
      <c r="A72">
        <v>71</v>
      </c>
      <c r="B72" s="1" t="s">
        <v>340</v>
      </c>
      <c r="C72">
        <v>1988</v>
      </c>
      <c r="D72" s="1" t="s">
        <v>968</v>
      </c>
    </row>
    <row r="73" spans="1:4" x14ac:dyDescent="0.2">
      <c r="A73">
        <v>72</v>
      </c>
      <c r="B73" s="1" t="s">
        <v>346</v>
      </c>
      <c r="C73">
        <v>2013</v>
      </c>
      <c r="D73" s="1" t="s">
        <v>965</v>
      </c>
    </row>
    <row r="74" spans="1:4" x14ac:dyDescent="0.2">
      <c r="A74">
        <v>73</v>
      </c>
      <c r="B74" s="1" t="s">
        <v>352</v>
      </c>
      <c r="C74">
        <v>2012</v>
      </c>
      <c r="D74" s="1" t="s">
        <v>967</v>
      </c>
    </row>
    <row r="75" spans="1:4" x14ac:dyDescent="0.2">
      <c r="A75">
        <v>74</v>
      </c>
      <c r="B75" s="1" t="s">
        <v>362</v>
      </c>
      <c r="C75">
        <v>2011</v>
      </c>
      <c r="D75" s="1" t="s">
        <v>965</v>
      </c>
    </row>
    <row r="76" spans="1:4" x14ac:dyDescent="0.2">
      <c r="A76">
        <v>75</v>
      </c>
      <c r="B76" s="1" t="s">
        <v>366</v>
      </c>
      <c r="C76">
        <v>1999</v>
      </c>
      <c r="D76" s="1" t="s">
        <v>966</v>
      </c>
    </row>
    <row r="77" spans="1:4" x14ac:dyDescent="0.2">
      <c r="A77">
        <v>76</v>
      </c>
      <c r="B77" s="1" t="s">
        <v>375</v>
      </c>
      <c r="C77">
        <v>2016</v>
      </c>
      <c r="D77" s="1" t="s">
        <v>966</v>
      </c>
    </row>
    <row r="78" spans="1:4" x14ac:dyDescent="0.2">
      <c r="A78">
        <v>77</v>
      </c>
      <c r="B78" s="1" t="s">
        <v>383</v>
      </c>
      <c r="C78">
        <v>2014</v>
      </c>
      <c r="D78" s="1" t="s">
        <v>970</v>
      </c>
    </row>
    <row r="79" spans="1:4" x14ac:dyDescent="0.2">
      <c r="A79">
        <v>78</v>
      </c>
      <c r="B79" s="1" t="s">
        <v>389</v>
      </c>
      <c r="C79">
        <v>2016</v>
      </c>
      <c r="D79" s="1" t="s">
        <v>965</v>
      </c>
    </row>
    <row r="80" spans="1:4" x14ac:dyDescent="0.2">
      <c r="A80">
        <v>79</v>
      </c>
      <c r="B80" s="1" t="s">
        <v>392</v>
      </c>
      <c r="C80">
        <v>2020</v>
      </c>
      <c r="D80" s="1" t="s">
        <v>966</v>
      </c>
    </row>
    <row r="81" spans="1:4" x14ac:dyDescent="0.2">
      <c r="A81">
        <v>80</v>
      </c>
      <c r="B81" s="1" t="s">
        <v>396</v>
      </c>
      <c r="C81">
        <v>2010</v>
      </c>
      <c r="D81" s="1" t="s">
        <v>965</v>
      </c>
    </row>
    <row r="82" spans="1:4" x14ac:dyDescent="0.2">
      <c r="A82">
        <v>81</v>
      </c>
      <c r="B82" s="1" t="s">
        <v>400</v>
      </c>
      <c r="C82">
        <v>2014</v>
      </c>
      <c r="D82" s="1" t="s">
        <v>966</v>
      </c>
    </row>
    <row r="83" spans="1:4" x14ac:dyDescent="0.2">
      <c r="A83">
        <v>82</v>
      </c>
      <c r="B83" s="1" t="s">
        <v>408</v>
      </c>
      <c r="C83">
        <v>2014</v>
      </c>
      <c r="D83" s="1" t="s">
        <v>968</v>
      </c>
    </row>
    <row r="84" spans="1:4" x14ac:dyDescent="0.2">
      <c r="A84">
        <v>83</v>
      </c>
      <c r="B84" s="1" t="s">
        <v>411</v>
      </c>
      <c r="C84">
        <v>2014</v>
      </c>
      <c r="D84" s="1" t="s">
        <v>966</v>
      </c>
    </row>
    <row r="85" spans="1:4" x14ac:dyDescent="0.2">
      <c r="A85">
        <v>84</v>
      </c>
      <c r="B85" s="1" t="s">
        <v>414</v>
      </c>
      <c r="C85">
        <v>2010</v>
      </c>
      <c r="D85" s="1" t="s">
        <v>966</v>
      </c>
    </row>
    <row r="86" spans="1:4" x14ac:dyDescent="0.2">
      <c r="A86">
        <v>85</v>
      </c>
      <c r="B86" s="1" t="s">
        <v>419</v>
      </c>
      <c r="C86">
        <v>2023</v>
      </c>
      <c r="D86" s="1" t="s">
        <v>965</v>
      </c>
    </row>
    <row r="87" spans="1:4" x14ac:dyDescent="0.2">
      <c r="A87">
        <v>86</v>
      </c>
      <c r="B87" s="1" t="s">
        <v>423</v>
      </c>
      <c r="C87">
        <v>2009</v>
      </c>
      <c r="D87" s="1" t="s">
        <v>968</v>
      </c>
    </row>
    <row r="88" spans="1:4" x14ac:dyDescent="0.2">
      <c r="A88">
        <v>87</v>
      </c>
      <c r="B88" s="1" t="s">
        <v>429</v>
      </c>
      <c r="C88">
        <v>2011</v>
      </c>
      <c r="D88" s="1" t="s">
        <v>966</v>
      </c>
    </row>
    <row r="89" spans="1:4" x14ac:dyDescent="0.2">
      <c r="A89">
        <v>88</v>
      </c>
      <c r="B89" s="1" t="s">
        <v>433</v>
      </c>
      <c r="C89">
        <v>2014</v>
      </c>
      <c r="D89" s="1" t="s">
        <v>965</v>
      </c>
    </row>
    <row r="90" spans="1:4" x14ac:dyDescent="0.2">
      <c r="A90">
        <v>89</v>
      </c>
      <c r="B90" s="1" t="s">
        <v>441</v>
      </c>
      <c r="C90">
        <v>2010</v>
      </c>
      <c r="D90" s="1" t="s">
        <v>968</v>
      </c>
    </row>
    <row r="91" spans="1:4" x14ac:dyDescent="0.2">
      <c r="A91">
        <v>90</v>
      </c>
      <c r="B91" s="1" t="s">
        <v>447</v>
      </c>
      <c r="C91">
        <v>2014</v>
      </c>
      <c r="D91" s="1" t="s">
        <v>967</v>
      </c>
    </row>
    <row r="92" spans="1:4" x14ac:dyDescent="0.2">
      <c r="A92">
        <v>91</v>
      </c>
      <c r="B92" s="1" t="s">
        <v>452</v>
      </c>
      <c r="C92">
        <v>2020</v>
      </c>
      <c r="D92" s="1" t="s">
        <v>967</v>
      </c>
    </row>
    <row r="93" spans="1:4" x14ac:dyDescent="0.2">
      <c r="A93">
        <v>92</v>
      </c>
      <c r="B93" s="1" t="s">
        <v>456</v>
      </c>
      <c r="C93">
        <v>2000</v>
      </c>
      <c r="D93" s="1" t="s">
        <v>970</v>
      </c>
    </row>
    <row r="94" spans="1:4" x14ac:dyDescent="0.2">
      <c r="A94">
        <v>93</v>
      </c>
      <c r="B94" s="1" t="s">
        <v>459</v>
      </c>
      <c r="C94">
        <v>1983</v>
      </c>
      <c r="D94" s="1" t="s">
        <v>968</v>
      </c>
    </row>
    <row r="95" spans="1:4" x14ac:dyDescent="0.2">
      <c r="A95">
        <v>94</v>
      </c>
      <c r="B95" s="1" t="s">
        <v>463</v>
      </c>
      <c r="C95">
        <v>2019</v>
      </c>
      <c r="D95" s="1" t="s">
        <v>965</v>
      </c>
    </row>
    <row r="96" spans="1:4" x14ac:dyDescent="0.2">
      <c r="A96">
        <v>95</v>
      </c>
      <c r="B96" s="1" t="s">
        <v>467</v>
      </c>
      <c r="C96">
        <v>2015</v>
      </c>
      <c r="D96" s="1" t="s">
        <v>966</v>
      </c>
    </row>
    <row r="97" spans="1:4" x14ac:dyDescent="0.2">
      <c r="A97">
        <v>96</v>
      </c>
      <c r="B97" s="1" t="s">
        <v>478</v>
      </c>
      <c r="C97">
        <v>2016</v>
      </c>
      <c r="D97" s="1" t="s">
        <v>967</v>
      </c>
    </row>
    <row r="98" spans="1:4" x14ac:dyDescent="0.2">
      <c r="A98">
        <v>97</v>
      </c>
      <c r="B98" s="1" t="s">
        <v>482</v>
      </c>
      <c r="C98">
        <v>2008</v>
      </c>
      <c r="D98" s="1" t="s">
        <v>967</v>
      </c>
    </row>
    <row r="99" spans="1:4" x14ac:dyDescent="0.2">
      <c r="A99">
        <v>98</v>
      </c>
      <c r="B99" s="1" t="s">
        <v>485</v>
      </c>
      <c r="C99">
        <v>2022</v>
      </c>
      <c r="D99" s="1" t="s">
        <v>966</v>
      </c>
    </row>
    <row r="100" spans="1:4" x14ac:dyDescent="0.2">
      <c r="A100">
        <v>99</v>
      </c>
      <c r="B100" s="1" t="s">
        <v>488</v>
      </c>
      <c r="C100">
        <v>1968</v>
      </c>
      <c r="D100" s="1" t="s">
        <v>968</v>
      </c>
    </row>
    <row r="101" spans="1:4" x14ac:dyDescent="0.2">
      <c r="A101">
        <v>100</v>
      </c>
      <c r="B101" s="1" t="s">
        <v>492</v>
      </c>
      <c r="C101">
        <v>2016</v>
      </c>
      <c r="D101" s="1" t="s">
        <v>970</v>
      </c>
    </row>
    <row r="102" spans="1:4" x14ac:dyDescent="0.2">
      <c r="A102">
        <v>101</v>
      </c>
      <c r="B102" s="1" t="s">
        <v>496</v>
      </c>
      <c r="C102">
        <v>2016</v>
      </c>
      <c r="D102" s="1" t="s">
        <v>967</v>
      </c>
    </row>
    <row r="103" spans="1:4" x14ac:dyDescent="0.2">
      <c r="A103">
        <v>102</v>
      </c>
      <c r="B103" s="1" t="s">
        <v>500</v>
      </c>
      <c r="C103">
        <v>2018</v>
      </c>
      <c r="D103" s="1" t="s">
        <v>965</v>
      </c>
    </row>
    <row r="104" spans="1:4" x14ac:dyDescent="0.2">
      <c r="A104">
        <v>103</v>
      </c>
      <c r="B104" s="1" t="s">
        <v>504</v>
      </c>
      <c r="C104">
        <v>2020</v>
      </c>
      <c r="D104" s="1" t="s">
        <v>966</v>
      </c>
    </row>
    <row r="105" spans="1:4" x14ac:dyDescent="0.2">
      <c r="A105">
        <v>104</v>
      </c>
      <c r="B105" s="1" t="s">
        <v>507</v>
      </c>
      <c r="C105">
        <v>2014</v>
      </c>
      <c r="D105" s="1" t="s">
        <v>965</v>
      </c>
    </row>
    <row r="106" spans="1:4" x14ac:dyDescent="0.2">
      <c r="A106">
        <v>105</v>
      </c>
      <c r="B106" s="1" t="s">
        <v>513</v>
      </c>
      <c r="C106">
        <v>1976</v>
      </c>
      <c r="D106" s="1" t="s">
        <v>968</v>
      </c>
    </row>
    <row r="107" spans="1:4" x14ac:dyDescent="0.2">
      <c r="A107">
        <v>106</v>
      </c>
      <c r="B107" s="1" t="s">
        <v>516</v>
      </c>
      <c r="C107">
        <v>2009</v>
      </c>
      <c r="D107" s="1" t="s">
        <v>968</v>
      </c>
    </row>
    <row r="108" spans="1:4" x14ac:dyDescent="0.2">
      <c r="A108">
        <v>107</v>
      </c>
      <c r="B108" s="1" t="s">
        <v>520</v>
      </c>
      <c r="C108">
        <v>2011</v>
      </c>
      <c r="D108" s="1" t="s">
        <v>966</v>
      </c>
    </row>
    <row r="109" spans="1:4" x14ac:dyDescent="0.2">
      <c r="A109">
        <v>108</v>
      </c>
      <c r="B109" s="1" t="s">
        <v>524</v>
      </c>
      <c r="C109">
        <v>2015</v>
      </c>
      <c r="D109" s="1" t="s">
        <v>969</v>
      </c>
    </row>
    <row r="110" spans="1:4" x14ac:dyDescent="0.2">
      <c r="A110">
        <v>109</v>
      </c>
      <c r="B110" s="1" t="s">
        <v>530</v>
      </c>
      <c r="C110">
        <v>2020</v>
      </c>
      <c r="D110" s="1" t="s">
        <v>966</v>
      </c>
    </row>
    <row r="111" spans="1:4" x14ac:dyDescent="0.2">
      <c r="A111">
        <v>110</v>
      </c>
      <c r="B111" s="1" t="s">
        <v>536</v>
      </c>
      <c r="C111">
        <v>2019</v>
      </c>
      <c r="D111" s="1" t="s">
        <v>965</v>
      </c>
    </row>
    <row r="112" spans="1:4" x14ac:dyDescent="0.2">
      <c r="A112">
        <v>111</v>
      </c>
      <c r="B112" s="1" t="s">
        <v>540</v>
      </c>
      <c r="C112">
        <v>2019</v>
      </c>
      <c r="D112" s="1" t="s">
        <v>965</v>
      </c>
    </row>
    <row r="113" spans="1:4" x14ac:dyDescent="0.2">
      <c r="A113">
        <v>112</v>
      </c>
      <c r="B113" s="1" t="s">
        <v>544</v>
      </c>
      <c r="C113">
        <v>1990</v>
      </c>
      <c r="D113" s="1" t="s">
        <v>968</v>
      </c>
    </row>
    <row r="114" spans="1:4" x14ac:dyDescent="0.2">
      <c r="A114">
        <v>113</v>
      </c>
      <c r="B114" s="1" t="s">
        <v>548</v>
      </c>
      <c r="C114">
        <v>2019</v>
      </c>
      <c r="D114" s="1" t="s">
        <v>966</v>
      </c>
    </row>
    <row r="115" spans="1:4" x14ac:dyDescent="0.2">
      <c r="A115">
        <v>114</v>
      </c>
      <c r="B115" s="1" t="s">
        <v>551</v>
      </c>
      <c r="C115">
        <v>2006</v>
      </c>
      <c r="D115" s="1" t="s">
        <v>970</v>
      </c>
    </row>
    <row r="116" spans="1:4" x14ac:dyDescent="0.2">
      <c r="A116">
        <v>115</v>
      </c>
      <c r="B116" s="1" t="s">
        <v>555</v>
      </c>
      <c r="C116">
        <v>2017</v>
      </c>
      <c r="D116" s="1" t="s">
        <v>966</v>
      </c>
    </row>
    <row r="117" spans="1:4" x14ac:dyDescent="0.2">
      <c r="A117">
        <v>116</v>
      </c>
      <c r="B117" s="1" t="s">
        <v>559</v>
      </c>
      <c r="C117">
        <v>2012</v>
      </c>
      <c r="D117" s="1" t="s">
        <v>967</v>
      </c>
    </row>
    <row r="118" spans="1:4" x14ac:dyDescent="0.2">
      <c r="A118">
        <v>117</v>
      </c>
      <c r="B118" s="1" t="s">
        <v>562</v>
      </c>
      <c r="C118">
        <v>2000</v>
      </c>
      <c r="D118" s="1" t="s">
        <v>968</v>
      </c>
    </row>
    <row r="119" spans="1:4" x14ac:dyDescent="0.2">
      <c r="A119">
        <v>118</v>
      </c>
      <c r="B119" s="1" t="s">
        <v>565</v>
      </c>
      <c r="C119">
        <v>2012</v>
      </c>
      <c r="D119" s="1" t="s">
        <v>965</v>
      </c>
    </row>
    <row r="120" spans="1:4" x14ac:dyDescent="0.2">
      <c r="A120">
        <v>119</v>
      </c>
      <c r="B120" s="1" t="s">
        <v>568</v>
      </c>
      <c r="C120">
        <v>2018</v>
      </c>
      <c r="D120" s="1" t="s">
        <v>966</v>
      </c>
    </row>
    <row r="121" spans="1:4" x14ac:dyDescent="0.2">
      <c r="A121">
        <v>120</v>
      </c>
      <c r="B121" s="1" t="s">
        <v>574</v>
      </c>
      <c r="C121">
        <v>2022</v>
      </c>
      <c r="D121" s="1" t="s">
        <v>969</v>
      </c>
    </row>
    <row r="122" spans="1:4" x14ac:dyDescent="0.2">
      <c r="A122">
        <v>121</v>
      </c>
      <c r="B122" s="1" t="s">
        <v>581</v>
      </c>
      <c r="C122">
        <v>2011</v>
      </c>
      <c r="D122" s="1" t="s">
        <v>968</v>
      </c>
    </row>
    <row r="123" spans="1:4" x14ac:dyDescent="0.2">
      <c r="A123">
        <v>122</v>
      </c>
      <c r="B123" s="1" t="s">
        <v>585</v>
      </c>
      <c r="C123">
        <v>2007</v>
      </c>
      <c r="D123" s="1" t="s">
        <v>970</v>
      </c>
    </row>
    <row r="124" spans="1:4" x14ac:dyDescent="0.2">
      <c r="A124">
        <v>123</v>
      </c>
      <c r="B124" s="1" t="s">
        <v>589</v>
      </c>
      <c r="C124">
        <v>2017</v>
      </c>
      <c r="D124" s="1" t="s">
        <v>966</v>
      </c>
    </row>
    <row r="125" spans="1:4" x14ac:dyDescent="0.2">
      <c r="A125">
        <v>124</v>
      </c>
      <c r="B125" s="1" t="s">
        <v>592</v>
      </c>
      <c r="C125">
        <v>2022</v>
      </c>
      <c r="D125" s="1" t="s">
        <v>966</v>
      </c>
    </row>
    <row r="126" spans="1:4" x14ac:dyDescent="0.2">
      <c r="A126">
        <v>125</v>
      </c>
      <c r="B126" s="1" t="s">
        <v>597</v>
      </c>
      <c r="C126">
        <v>2012</v>
      </c>
      <c r="D126" s="1" t="s">
        <v>965</v>
      </c>
    </row>
    <row r="127" spans="1:4" x14ac:dyDescent="0.2">
      <c r="A127">
        <v>126</v>
      </c>
      <c r="B127" s="1" t="s">
        <v>604</v>
      </c>
      <c r="C127">
        <v>2006</v>
      </c>
      <c r="D127" s="1" t="s">
        <v>965</v>
      </c>
    </row>
    <row r="128" spans="1:4" x14ac:dyDescent="0.2">
      <c r="A128">
        <v>127</v>
      </c>
      <c r="B128" s="1" t="s">
        <v>607</v>
      </c>
      <c r="C128">
        <v>1992</v>
      </c>
      <c r="D128" s="1" t="s">
        <v>968</v>
      </c>
    </row>
    <row r="129" spans="1:4" x14ac:dyDescent="0.2">
      <c r="A129">
        <v>128</v>
      </c>
      <c r="B129" s="1" t="s">
        <v>613</v>
      </c>
      <c r="C129">
        <v>2006</v>
      </c>
      <c r="D129" s="1" t="s">
        <v>967</v>
      </c>
    </row>
    <row r="130" spans="1:4" x14ac:dyDescent="0.2">
      <c r="A130">
        <v>129</v>
      </c>
      <c r="B130" s="1" t="s">
        <v>618</v>
      </c>
      <c r="C130">
        <v>1986</v>
      </c>
      <c r="D130" s="1" t="s">
        <v>968</v>
      </c>
    </row>
    <row r="131" spans="1:4" x14ac:dyDescent="0.2">
      <c r="A131">
        <v>130</v>
      </c>
      <c r="B131" s="1" t="s">
        <v>625</v>
      </c>
      <c r="C131">
        <v>1945</v>
      </c>
      <c r="D131" s="1" t="s">
        <v>968</v>
      </c>
    </row>
    <row r="132" spans="1:4" x14ac:dyDescent="0.2">
      <c r="A132">
        <v>131</v>
      </c>
      <c r="B132" s="1" t="s">
        <v>629</v>
      </c>
      <c r="C132">
        <v>2005</v>
      </c>
      <c r="D132" s="1" t="s">
        <v>970</v>
      </c>
    </row>
    <row r="133" spans="1:4" x14ac:dyDescent="0.2">
      <c r="A133">
        <v>132</v>
      </c>
      <c r="B133" s="1" t="s">
        <v>633</v>
      </c>
      <c r="C133">
        <v>2020</v>
      </c>
      <c r="D133" s="1" t="s">
        <v>966</v>
      </c>
    </row>
    <row r="134" spans="1:4" x14ac:dyDescent="0.2">
      <c r="A134">
        <v>133</v>
      </c>
      <c r="B134" s="1" t="s">
        <v>637</v>
      </c>
      <c r="C134">
        <v>2000</v>
      </c>
      <c r="D134" s="1" t="s">
        <v>968</v>
      </c>
    </row>
    <row r="135" spans="1:4" x14ac:dyDescent="0.2">
      <c r="A135">
        <v>134</v>
      </c>
      <c r="B135" s="1" t="s">
        <v>641</v>
      </c>
      <c r="C135">
        <v>2001</v>
      </c>
      <c r="D135" s="1" t="s">
        <v>970</v>
      </c>
    </row>
    <row r="136" spans="1:4" x14ac:dyDescent="0.2">
      <c r="A136">
        <v>135</v>
      </c>
      <c r="B136" s="1" t="s">
        <v>650</v>
      </c>
      <c r="C136">
        <v>2015</v>
      </c>
      <c r="D136" s="1" t="s">
        <v>966</v>
      </c>
    </row>
    <row r="137" spans="1:4" x14ac:dyDescent="0.2">
      <c r="A137">
        <v>136</v>
      </c>
      <c r="B137" s="1" t="s">
        <v>655</v>
      </c>
      <c r="C137">
        <v>2001</v>
      </c>
      <c r="D137" s="1" t="s">
        <v>967</v>
      </c>
    </row>
    <row r="138" spans="1:4" x14ac:dyDescent="0.2">
      <c r="A138">
        <v>137</v>
      </c>
      <c r="B138" s="1" t="s">
        <v>659</v>
      </c>
      <c r="C138">
        <v>1971</v>
      </c>
      <c r="D138" s="1" t="s">
        <v>968</v>
      </c>
    </row>
    <row r="139" spans="1:4" x14ac:dyDescent="0.2">
      <c r="A139">
        <v>138</v>
      </c>
      <c r="B139" s="1" t="s">
        <v>662</v>
      </c>
      <c r="C139">
        <v>2019</v>
      </c>
      <c r="D139" s="1" t="s">
        <v>965</v>
      </c>
    </row>
    <row r="140" spans="1:4" x14ac:dyDescent="0.2">
      <c r="A140">
        <v>139</v>
      </c>
      <c r="B140" s="1" t="s">
        <v>666</v>
      </c>
      <c r="C140">
        <v>2010</v>
      </c>
      <c r="D140" s="1" t="s">
        <v>970</v>
      </c>
    </row>
    <row r="141" spans="1:4" x14ac:dyDescent="0.2">
      <c r="A141">
        <v>140</v>
      </c>
      <c r="B141" s="1" t="s">
        <v>672</v>
      </c>
      <c r="C141">
        <v>1985</v>
      </c>
      <c r="D141" s="1" t="s">
        <v>967</v>
      </c>
    </row>
    <row r="142" spans="1:4" x14ac:dyDescent="0.2">
      <c r="A142">
        <v>141</v>
      </c>
      <c r="B142" s="1" t="s">
        <v>675</v>
      </c>
      <c r="C142">
        <v>2011</v>
      </c>
      <c r="D142" s="1" t="s">
        <v>965</v>
      </c>
    </row>
    <row r="143" spans="1:4" x14ac:dyDescent="0.2">
      <c r="A143">
        <v>142</v>
      </c>
      <c r="B143" s="1" t="s">
        <v>679</v>
      </c>
      <c r="C143">
        <v>2020</v>
      </c>
      <c r="D143" s="1" t="s">
        <v>969</v>
      </c>
    </row>
    <row r="144" spans="1:4" x14ac:dyDescent="0.2">
      <c r="A144">
        <v>143</v>
      </c>
      <c r="B144" s="1" t="s">
        <v>683</v>
      </c>
      <c r="C144">
        <v>2012</v>
      </c>
      <c r="D144" s="1" t="s">
        <v>967</v>
      </c>
    </row>
    <row r="145" spans="1:4" x14ac:dyDescent="0.2">
      <c r="A145">
        <v>144</v>
      </c>
      <c r="B145" s="1" t="s">
        <v>686</v>
      </c>
      <c r="C145">
        <v>2020</v>
      </c>
      <c r="D145" s="1" t="s">
        <v>966</v>
      </c>
    </row>
    <row r="146" spans="1:4" x14ac:dyDescent="0.2">
      <c r="A146">
        <v>145</v>
      </c>
      <c r="B146" s="1" t="s">
        <v>692</v>
      </c>
      <c r="C146">
        <v>1962</v>
      </c>
      <c r="D146" s="1" t="s">
        <v>968</v>
      </c>
    </row>
    <row r="147" spans="1:4" x14ac:dyDescent="0.2">
      <c r="A147">
        <v>146</v>
      </c>
      <c r="B147" s="1" t="s">
        <v>696</v>
      </c>
      <c r="C147">
        <v>2012</v>
      </c>
      <c r="D147" s="1" t="s">
        <v>966</v>
      </c>
    </row>
    <row r="148" spans="1:4" x14ac:dyDescent="0.2">
      <c r="A148">
        <v>147</v>
      </c>
      <c r="B148" s="1" t="s">
        <v>705</v>
      </c>
      <c r="C148">
        <v>2015</v>
      </c>
      <c r="D148" s="1" t="s">
        <v>967</v>
      </c>
    </row>
    <row r="149" spans="1:4" x14ac:dyDescent="0.2">
      <c r="A149">
        <v>148</v>
      </c>
      <c r="B149" s="1" t="s">
        <v>708</v>
      </c>
      <c r="C149">
        <v>2018</v>
      </c>
      <c r="D149" s="1" t="s">
        <v>970</v>
      </c>
    </row>
    <row r="150" spans="1:4" x14ac:dyDescent="0.2">
      <c r="A150">
        <v>149</v>
      </c>
      <c r="B150" s="1" t="s">
        <v>713</v>
      </c>
      <c r="C150">
        <v>2021</v>
      </c>
      <c r="D150" s="1" t="s">
        <v>969</v>
      </c>
    </row>
    <row r="151" spans="1:4" x14ac:dyDescent="0.2">
      <c r="A151">
        <v>150</v>
      </c>
      <c r="B151" s="1" t="s">
        <v>717</v>
      </c>
      <c r="C151">
        <v>2000</v>
      </c>
      <c r="D151" s="1" t="s">
        <v>968</v>
      </c>
    </row>
    <row r="152" spans="1:4" x14ac:dyDescent="0.2">
      <c r="A152">
        <v>151</v>
      </c>
      <c r="B152" s="1" t="s">
        <v>721</v>
      </c>
      <c r="C152">
        <v>2017</v>
      </c>
      <c r="D152" s="1" t="s">
        <v>966</v>
      </c>
    </row>
    <row r="153" spans="1:4" x14ac:dyDescent="0.2">
      <c r="A153">
        <v>152</v>
      </c>
      <c r="B153" s="1" t="s">
        <v>729</v>
      </c>
      <c r="C153">
        <v>2018</v>
      </c>
      <c r="D153" s="1" t="s">
        <v>969</v>
      </c>
    </row>
    <row r="154" spans="1:4" x14ac:dyDescent="0.2">
      <c r="A154">
        <v>153</v>
      </c>
      <c r="B154" s="1" t="s">
        <v>732</v>
      </c>
      <c r="C154">
        <v>2017</v>
      </c>
      <c r="D154" s="1" t="s">
        <v>965</v>
      </c>
    </row>
    <row r="155" spans="1:4" x14ac:dyDescent="0.2">
      <c r="A155">
        <v>154</v>
      </c>
      <c r="B155" s="1" t="s">
        <v>736</v>
      </c>
      <c r="C155">
        <v>2008</v>
      </c>
      <c r="D155" s="1" t="s">
        <v>968</v>
      </c>
    </row>
    <row r="156" spans="1:4" x14ac:dyDescent="0.2">
      <c r="A156">
        <v>155</v>
      </c>
      <c r="B156" s="1" t="s">
        <v>740</v>
      </c>
      <c r="C156">
        <v>1988</v>
      </c>
      <c r="D156" s="1" t="s">
        <v>968</v>
      </c>
    </row>
    <row r="157" spans="1:4" x14ac:dyDescent="0.2">
      <c r="A157">
        <v>156</v>
      </c>
      <c r="B157" s="1" t="s">
        <v>745</v>
      </c>
      <c r="C157">
        <v>2004</v>
      </c>
      <c r="D157" s="1" t="s">
        <v>970</v>
      </c>
    </row>
    <row r="158" spans="1:4" x14ac:dyDescent="0.2">
      <c r="A158">
        <v>157</v>
      </c>
      <c r="B158" s="1" t="s">
        <v>748</v>
      </c>
      <c r="C158">
        <v>2013</v>
      </c>
      <c r="D158" s="1" t="s">
        <v>965</v>
      </c>
    </row>
    <row r="159" spans="1:4" x14ac:dyDescent="0.2">
      <c r="A159">
        <v>158</v>
      </c>
      <c r="B159" s="1" t="s">
        <v>754</v>
      </c>
      <c r="C159">
        <v>2007</v>
      </c>
      <c r="D159" s="1" t="s">
        <v>968</v>
      </c>
    </row>
    <row r="160" spans="1:4" x14ac:dyDescent="0.2">
      <c r="A160">
        <v>159</v>
      </c>
      <c r="B160" s="1" t="s">
        <v>760</v>
      </c>
      <c r="C160">
        <v>2014</v>
      </c>
      <c r="D160" s="1" t="s">
        <v>966</v>
      </c>
    </row>
    <row r="161" spans="1:4" x14ac:dyDescent="0.2">
      <c r="A161">
        <v>160</v>
      </c>
      <c r="B161" s="1" t="s">
        <v>764</v>
      </c>
      <c r="C161">
        <v>2011</v>
      </c>
      <c r="D161" s="1" t="s">
        <v>967</v>
      </c>
    </row>
    <row r="162" spans="1:4" x14ac:dyDescent="0.2">
      <c r="A162">
        <v>161</v>
      </c>
      <c r="B162" s="1" t="s">
        <v>769</v>
      </c>
      <c r="C162">
        <v>2020</v>
      </c>
      <c r="D162" s="1" t="s">
        <v>966</v>
      </c>
    </row>
    <row r="163" spans="1:4" x14ac:dyDescent="0.2">
      <c r="A163">
        <v>162</v>
      </c>
      <c r="B163" s="1" t="s">
        <v>776</v>
      </c>
      <c r="C163">
        <v>2019</v>
      </c>
      <c r="D163" s="1" t="s">
        <v>965</v>
      </c>
    </row>
    <row r="164" spans="1:4" x14ac:dyDescent="0.2">
      <c r="A164">
        <v>163</v>
      </c>
      <c r="B164" s="1" t="s">
        <v>783</v>
      </c>
      <c r="C164">
        <v>2020</v>
      </c>
      <c r="D164" s="1" t="s">
        <v>966</v>
      </c>
    </row>
    <row r="165" spans="1:4" x14ac:dyDescent="0.2">
      <c r="A165">
        <v>164</v>
      </c>
      <c r="B165" s="1" t="s">
        <v>786</v>
      </c>
      <c r="C165">
        <v>2017</v>
      </c>
      <c r="D165" s="1" t="s">
        <v>965</v>
      </c>
    </row>
    <row r="166" spans="1:4" x14ac:dyDescent="0.2">
      <c r="A166">
        <v>165</v>
      </c>
      <c r="B166" s="1" t="s">
        <v>789</v>
      </c>
      <c r="C166">
        <v>2020</v>
      </c>
      <c r="D166" s="1" t="s">
        <v>970</v>
      </c>
    </row>
    <row r="167" spans="1:4" x14ac:dyDescent="0.2">
      <c r="A167">
        <v>166</v>
      </c>
      <c r="B167" s="1" t="s">
        <v>793</v>
      </c>
      <c r="C167">
        <v>2015</v>
      </c>
      <c r="D167" s="1" t="s">
        <v>968</v>
      </c>
    </row>
    <row r="168" spans="1:4" x14ac:dyDescent="0.2">
      <c r="A168">
        <v>167</v>
      </c>
      <c r="B168" s="1" t="s">
        <v>799</v>
      </c>
      <c r="C168">
        <v>2014</v>
      </c>
      <c r="D168" s="1" t="s">
        <v>968</v>
      </c>
    </row>
    <row r="169" spans="1:4" x14ac:dyDescent="0.2">
      <c r="A169">
        <v>168</v>
      </c>
      <c r="B169" s="1" t="s">
        <v>803</v>
      </c>
      <c r="C169">
        <v>2012</v>
      </c>
      <c r="D169" s="1" t="s">
        <v>966</v>
      </c>
    </row>
    <row r="170" spans="1:4" x14ac:dyDescent="0.2">
      <c r="A170">
        <v>169</v>
      </c>
      <c r="B170" s="1" t="s">
        <v>809</v>
      </c>
      <c r="C170">
        <v>2008</v>
      </c>
      <c r="D170" s="1" t="s">
        <v>967</v>
      </c>
    </row>
    <row r="171" spans="1:4" x14ac:dyDescent="0.2">
      <c r="A171">
        <v>170</v>
      </c>
      <c r="B171" s="1" t="s">
        <v>813</v>
      </c>
      <c r="C171">
        <v>1968</v>
      </c>
      <c r="D171" s="1" t="s">
        <v>968</v>
      </c>
    </row>
    <row r="172" spans="1:4" x14ac:dyDescent="0.2">
      <c r="A172">
        <v>171</v>
      </c>
      <c r="B172" s="1" t="s">
        <v>816</v>
      </c>
      <c r="C172">
        <v>2016</v>
      </c>
      <c r="D172" s="1" t="s">
        <v>968</v>
      </c>
    </row>
    <row r="173" spans="1:4" x14ac:dyDescent="0.2">
      <c r="A173">
        <v>172</v>
      </c>
      <c r="B173" s="1" t="s">
        <v>828</v>
      </c>
      <c r="C173">
        <v>2019</v>
      </c>
      <c r="D173" s="1" t="s">
        <v>966</v>
      </c>
    </row>
    <row r="174" spans="1:4" x14ac:dyDescent="0.2">
      <c r="A174">
        <v>173</v>
      </c>
      <c r="B174" s="1" t="s">
        <v>831</v>
      </c>
      <c r="C174">
        <v>1973</v>
      </c>
      <c r="D174" s="1" t="s">
        <v>968</v>
      </c>
    </row>
    <row r="175" spans="1:4" x14ac:dyDescent="0.2">
      <c r="A175">
        <v>174</v>
      </c>
      <c r="B175" s="1" t="s">
        <v>837</v>
      </c>
      <c r="C175">
        <v>2004</v>
      </c>
      <c r="D175" s="1" t="s">
        <v>970</v>
      </c>
    </row>
    <row r="176" spans="1:4" x14ac:dyDescent="0.2">
      <c r="A176">
        <v>175</v>
      </c>
      <c r="B176" s="1" t="s">
        <v>841</v>
      </c>
      <c r="C176">
        <v>2017</v>
      </c>
      <c r="D176" s="1" t="s">
        <v>967</v>
      </c>
    </row>
    <row r="177" spans="1:4" x14ac:dyDescent="0.2">
      <c r="A177">
        <v>176</v>
      </c>
      <c r="B177" s="1" t="s">
        <v>845</v>
      </c>
      <c r="C177">
        <v>1996</v>
      </c>
      <c r="D177" s="1" t="s">
        <v>967</v>
      </c>
    </row>
    <row r="178" spans="1:4" x14ac:dyDescent="0.2">
      <c r="A178">
        <v>177</v>
      </c>
      <c r="B178" s="1" t="s">
        <v>854</v>
      </c>
      <c r="C178">
        <v>2004</v>
      </c>
      <c r="D178" s="1" t="s">
        <v>970</v>
      </c>
    </row>
    <row r="179" spans="1:4" x14ac:dyDescent="0.2">
      <c r="A179">
        <v>178</v>
      </c>
      <c r="B179" s="1" t="s">
        <v>863</v>
      </c>
      <c r="C179">
        <v>2005</v>
      </c>
      <c r="D179" s="1" t="s">
        <v>970</v>
      </c>
    </row>
    <row r="180" spans="1:4" x14ac:dyDescent="0.2">
      <c r="A180">
        <v>179</v>
      </c>
      <c r="B180" s="1" t="s">
        <v>869</v>
      </c>
      <c r="C180">
        <v>2022</v>
      </c>
      <c r="D180" s="1" t="s">
        <v>969</v>
      </c>
    </row>
    <row r="181" spans="1:4" x14ac:dyDescent="0.2">
      <c r="A181">
        <v>180</v>
      </c>
      <c r="B181" s="1" t="s">
        <v>872</v>
      </c>
      <c r="C181">
        <v>1993</v>
      </c>
      <c r="D181" s="1" t="s">
        <v>968</v>
      </c>
    </row>
    <row r="182" spans="1:4" x14ac:dyDescent="0.2">
      <c r="A182">
        <v>181</v>
      </c>
      <c r="B182" s="1" t="s">
        <v>881</v>
      </c>
      <c r="C182">
        <v>2021</v>
      </c>
      <c r="D182" s="1" t="s">
        <v>966</v>
      </c>
    </row>
    <row r="183" spans="1:4" x14ac:dyDescent="0.2">
      <c r="A183">
        <v>182</v>
      </c>
      <c r="B183" s="1" t="s">
        <v>892</v>
      </c>
      <c r="C183">
        <v>2007</v>
      </c>
      <c r="D183" s="1" t="s">
        <v>965</v>
      </c>
    </row>
    <row r="184" spans="1:4" x14ac:dyDescent="0.2">
      <c r="A184">
        <v>183</v>
      </c>
      <c r="B184" s="1" t="s">
        <v>898</v>
      </c>
      <c r="C184">
        <v>2012</v>
      </c>
      <c r="D184" s="1" t="s">
        <v>967</v>
      </c>
    </row>
    <row r="185" spans="1:4" x14ac:dyDescent="0.2">
      <c r="A185">
        <v>184</v>
      </c>
      <c r="B185" s="1" t="s">
        <v>902</v>
      </c>
      <c r="C185">
        <v>2022</v>
      </c>
      <c r="D185" s="1" t="s">
        <v>969</v>
      </c>
    </row>
    <row r="186" spans="1:4" x14ac:dyDescent="0.2">
      <c r="A186">
        <v>185</v>
      </c>
      <c r="B186" s="1" t="s">
        <v>906</v>
      </c>
      <c r="C186">
        <v>2003</v>
      </c>
      <c r="D186" s="1" t="s">
        <v>967</v>
      </c>
    </row>
    <row r="187" spans="1:4" x14ac:dyDescent="0.2">
      <c r="A187">
        <v>186</v>
      </c>
      <c r="B187" s="1" t="s">
        <v>910</v>
      </c>
      <c r="C187">
        <v>2022</v>
      </c>
      <c r="D187" s="1" t="s">
        <v>966</v>
      </c>
    </row>
    <row r="188" spans="1:4" x14ac:dyDescent="0.2">
      <c r="A188">
        <v>187</v>
      </c>
      <c r="B188" s="1" t="s">
        <v>916</v>
      </c>
      <c r="C188">
        <v>2018</v>
      </c>
      <c r="D188" s="1" t="s">
        <v>966</v>
      </c>
    </row>
    <row r="189" spans="1:4" x14ac:dyDescent="0.2">
      <c r="A189">
        <v>188</v>
      </c>
      <c r="B189" s="1" t="s">
        <v>926</v>
      </c>
      <c r="C189">
        <v>2017</v>
      </c>
      <c r="D189" s="1" t="s">
        <v>969</v>
      </c>
    </row>
    <row r="190" spans="1:4" x14ac:dyDescent="0.2">
      <c r="A190">
        <v>189</v>
      </c>
      <c r="B190" s="1" t="s">
        <v>945</v>
      </c>
      <c r="C190">
        <v>2020</v>
      </c>
      <c r="D190" s="1" t="s">
        <v>966</v>
      </c>
    </row>
    <row r="191" spans="1:4" x14ac:dyDescent="0.2">
      <c r="A191">
        <v>190</v>
      </c>
      <c r="B191" s="1" t="s">
        <v>948</v>
      </c>
      <c r="C191">
        <v>2017</v>
      </c>
      <c r="D191" s="1" t="s">
        <v>966</v>
      </c>
    </row>
    <row r="192" spans="1:4" x14ac:dyDescent="0.2">
      <c r="A192">
        <v>191</v>
      </c>
      <c r="B192" s="1" t="s">
        <v>951</v>
      </c>
      <c r="C192">
        <v>2023</v>
      </c>
      <c r="D192" s="1" t="s">
        <v>966</v>
      </c>
    </row>
    <row r="193" spans="1:4" x14ac:dyDescent="0.2">
      <c r="A193">
        <v>192</v>
      </c>
      <c r="B193" s="1" t="s">
        <v>953</v>
      </c>
      <c r="C193">
        <v>2016</v>
      </c>
      <c r="D193" s="1" t="s">
        <v>965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C189D-9F3A-4593-921A-24D4BADE0E9F}">
  <dimension ref="A1:C341"/>
  <sheetViews>
    <sheetView topLeftCell="B1" workbookViewId="0">
      <selection activeCell="C14" sqref="B1:C341"/>
    </sheetView>
  </sheetViews>
  <sheetFormatPr defaultRowHeight="14.25" x14ac:dyDescent="0.2"/>
  <cols>
    <col min="1" max="1" width="9.625" customWidth="1"/>
    <col min="2" max="2" width="27.75" customWidth="1"/>
    <col min="3" max="3" width="162.25" customWidth="1"/>
  </cols>
  <sheetData>
    <row r="1" spans="1:3" x14ac:dyDescent="0.2">
      <c r="A1" t="s">
        <v>963</v>
      </c>
      <c r="B1" t="s">
        <v>4</v>
      </c>
      <c r="C1" t="s">
        <v>5</v>
      </c>
    </row>
    <row r="2" spans="1:3" x14ac:dyDescent="0.2">
      <c r="A2">
        <v>1</v>
      </c>
      <c r="B2" t="s">
        <v>8</v>
      </c>
      <c r="C2" t="s">
        <v>9</v>
      </c>
    </row>
    <row r="3" spans="1:3" x14ac:dyDescent="0.2">
      <c r="A3">
        <v>2</v>
      </c>
      <c r="B3" t="s">
        <v>8</v>
      </c>
      <c r="C3" t="s">
        <v>10</v>
      </c>
    </row>
    <row r="4" spans="1:3" x14ac:dyDescent="0.2">
      <c r="A4">
        <v>3</v>
      </c>
      <c r="B4" t="s">
        <v>13</v>
      </c>
      <c r="C4" t="s">
        <v>14</v>
      </c>
    </row>
    <row r="5" spans="1:3" x14ac:dyDescent="0.2">
      <c r="A5">
        <v>4</v>
      </c>
      <c r="B5" t="s">
        <v>13</v>
      </c>
      <c r="C5" t="s">
        <v>186</v>
      </c>
    </row>
    <row r="6" spans="1:3" x14ac:dyDescent="0.2">
      <c r="A6">
        <v>5</v>
      </c>
      <c r="B6" t="s">
        <v>16</v>
      </c>
      <c r="C6" t="s">
        <v>17</v>
      </c>
    </row>
    <row r="7" spans="1:3" x14ac:dyDescent="0.2">
      <c r="A7">
        <v>6</v>
      </c>
      <c r="B7" t="s">
        <v>20</v>
      </c>
      <c r="C7" t="s">
        <v>21</v>
      </c>
    </row>
    <row r="8" spans="1:3" x14ac:dyDescent="0.2">
      <c r="A8">
        <v>7</v>
      </c>
      <c r="B8" t="s">
        <v>24</v>
      </c>
      <c r="C8" t="s">
        <v>25</v>
      </c>
    </row>
    <row r="9" spans="1:3" x14ac:dyDescent="0.2">
      <c r="A9">
        <v>8</v>
      </c>
      <c r="B9" t="s">
        <v>24</v>
      </c>
      <c r="C9" t="s">
        <v>26</v>
      </c>
    </row>
    <row r="10" spans="1:3" x14ac:dyDescent="0.2">
      <c r="A10">
        <v>9</v>
      </c>
      <c r="B10" t="s">
        <v>28</v>
      </c>
      <c r="C10" t="s">
        <v>29</v>
      </c>
    </row>
    <row r="11" spans="1:3" x14ac:dyDescent="0.2">
      <c r="A11">
        <v>10</v>
      </c>
      <c r="B11" t="s">
        <v>31</v>
      </c>
      <c r="C11" t="s">
        <v>32</v>
      </c>
    </row>
    <row r="12" spans="1:3" x14ac:dyDescent="0.2">
      <c r="A12">
        <v>11</v>
      </c>
      <c r="B12" t="s">
        <v>34</v>
      </c>
      <c r="C12" t="s">
        <v>35</v>
      </c>
    </row>
    <row r="13" spans="1:3" x14ac:dyDescent="0.2">
      <c r="A13">
        <v>12</v>
      </c>
      <c r="B13" t="s">
        <v>38</v>
      </c>
      <c r="C13" t="s">
        <v>39</v>
      </c>
    </row>
    <row r="14" spans="1:3" x14ac:dyDescent="0.2">
      <c r="A14">
        <v>13</v>
      </c>
      <c r="B14" t="s">
        <v>41</v>
      </c>
      <c r="C14" t="s">
        <v>42</v>
      </c>
    </row>
    <row r="15" spans="1:3" x14ac:dyDescent="0.2">
      <c r="A15">
        <v>14</v>
      </c>
      <c r="B15" t="s">
        <v>46</v>
      </c>
      <c r="C15" t="s">
        <v>47</v>
      </c>
    </row>
    <row r="16" spans="1:3" x14ac:dyDescent="0.2">
      <c r="A16">
        <v>15</v>
      </c>
      <c r="B16" t="s">
        <v>46</v>
      </c>
      <c r="C16" t="s">
        <v>49</v>
      </c>
    </row>
    <row r="17" spans="1:3" x14ac:dyDescent="0.2">
      <c r="A17">
        <v>16</v>
      </c>
      <c r="B17" t="s">
        <v>52</v>
      </c>
      <c r="C17" t="s">
        <v>53</v>
      </c>
    </row>
    <row r="18" spans="1:3" x14ac:dyDescent="0.2">
      <c r="A18">
        <v>17</v>
      </c>
      <c r="B18" t="s">
        <v>57</v>
      </c>
      <c r="C18" t="s">
        <v>58</v>
      </c>
    </row>
    <row r="19" spans="1:3" x14ac:dyDescent="0.2">
      <c r="A19">
        <v>18</v>
      </c>
      <c r="B19" t="s">
        <v>57</v>
      </c>
      <c r="C19" t="s">
        <v>88</v>
      </c>
    </row>
    <row r="20" spans="1:3" x14ac:dyDescent="0.2">
      <c r="A20">
        <v>19</v>
      </c>
      <c r="B20" t="s">
        <v>61</v>
      </c>
      <c r="C20" t="s">
        <v>62</v>
      </c>
    </row>
    <row r="21" spans="1:3" x14ac:dyDescent="0.2">
      <c r="A21">
        <v>20</v>
      </c>
      <c r="B21" t="s">
        <v>65</v>
      </c>
      <c r="C21" t="s">
        <v>66</v>
      </c>
    </row>
    <row r="22" spans="1:3" x14ac:dyDescent="0.2">
      <c r="A22">
        <v>21</v>
      </c>
      <c r="B22" t="s">
        <v>70</v>
      </c>
      <c r="C22" t="s">
        <v>71</v>
      </c>
    </row>
    <row r="23" spans="1:3" x14ac:dyDescent="0.2">
      <c r="A23">
        <v>22</v>
      </c>
      <c r="B23" t="s">
        <v>70</v>
      </c>
      <c r="C23" t="s">
        <v>94</v>
      </c>
    </row>
    <row r="24" spans="1:3" x14ac:dyDescent="0.2">
      <c r="A24">
        <v>23</v>
      </c>
      <c r="B24" t="s">
        <v>95</v>
      </c>
      <c r="C24" t="s">
        <v>96</v>
      </c>
    </row>
    <row r="25" spans="1:3" x14ac:dyDescent="0.2">
      <c r="A25">
        <v>24</v>
      </c>
      <c r="B25" t="s">
        <v>70</v>
      </c>
      <c r="C25" t="s">
        <v>97</v>
      </c>
    </row>
    <row r="26" spans="1:3" x14ac:dyDescent="0.2">
      <c r="A26">
        <v>25</v>
      </c>
      <c r="B26" t="s">
        <v>99</v>
      </c>
      <c r="C26" t="s">
        <v>100</v>
      </c>
    </row>
    <row r="27" spans="1:3" x14ac:dyDescent="0.2">
      <c r="A27">
        <v>26</v>
      </c>
      <c r="B27" t="s">
        <v>95</v>
      </c>
      <c r="C27" t="s">
        <v>197</v>
      </c>
    </row>
    <row r="28" spans="1:3" x14ac:dyDescent="0.2">
      <c r="A28">
        <v>27</v>
      </c>
      <c r="B28" t="s">
        <v>70</v>
      </c>
      <c r="C28" t="s">
        <v>262</v>
      </c>
    </row>
    <row r="29" spans="1:3" x14ac:dyDescent="0.2">
      <c r="A29">
        <v>28</v>
      </c>
      <c r="B29" t="s">
        <v>70</v>
      </c>
      <c r="C29" t="s">
        <v>263</v>
      </c>
    </row>
    <row r="30" spans="1:3" x14ac:dyDescent="0.2">
      <c r="A30">
        <v>29</v>
      </c>
      <c r="B30" t="s">
        <v>70</v>
      </c>
      <c r="C30" t="s">
        <v>263</v>
      </c>
    </row>
    <row r="31" spans="1:3" x14ac:dyDescent="0.2">
      <c r="A31">
        <v>30</v>
      </c>
      <c r="B31" t="s">
        <v>95</v>
      </c>
      <c r="C31" t="s">
        <v>357</v>
      </c>
    </row>
    <row r="32" spans="1:3" x14ac:dyDescent="0.2">
      <c r="A32">
        <v>31</v>
      </c>
      <c r="B32" t="s">
        <v>75</v>
      </c>
      <c r="C32" t="s">
        <v>76</v>
      </c>
    </row>
    <row r="33" spans="1:3" x14ac:dyDescent="0.2">
      <c r="A33">
        <v>32</v>
      </c>
      <c r="B33" t="s">
        <v>79</v>
      </c>
      <c r="C33" t="s">
        <v>80</v>
      </c>
    </row>
    <row r="34" spans="1:3" x14ac:dyDescent="0.2">
      <c r="A34">
        <v>33</v>
      </c>
      <c r="B34" t="s">
        <v>406</v>
      </c>
      <c r="C34" t="s">
        <v>407</v>
      </c>
    </row>
    <row r="35" spans="1:3" x14ac:dyDescent="0.2">
      <c r="A35">
        <v>34</v>
      </c>
      <c r="B35" t="s">
        <v>61</v>
      </c>
      <c r="C35" t="s">
        <v>83</v>
      </c>
    </row>
    <row r="36" spans="1:3" x14ac:dyDescent="0.2">
      <c r="A36">
        <v>35</v>
      </c>
      <c r="B36" t="s">
        <v>112</v>
      </c>
      <c r="C36" t="s">
        <v>115</v>
      </c>
    </row>
    <row r="37" spans="1:3" x14ac:dyDescent="0.2">
      <c r="A37">
        <v>36</v>
      </c>
      <c r="B37" t="s">
        <v>85</v>
      </c>
      <c r="C37" t="s">
        <v>86</v>
      </c>
    </row>
    <row r="38" spans="1:3" x14ac:dyDescent="0.2">
      <c r="A38">
        <v>37</v>
      </c>
      <c r="B38" t="s">
        <v>85</v>
      </c>
      <c r="C38" t="s">
        <v>117</v>
      </c>
    </row>
    <row r="39" spans="1:3" x14ac:dyDescent="0.2">
      <c r="A39">
        <v>38</v>
      </c>
      <c r="B39" t="s">
        <v>91</v>
      </c>
      <c r="C39" t="s">
        <v>92</v>
      </c>
    </row>
    <row r="40" spans="1:3" x14ac:dyDescent="0.2">
      <c r="A40">
        <v>39</v>
      </c>
      <c r="B40" t="s">
        <v>104</v>
      </c>
      <c r="C40" t="s">
        <v>105</v>
      </c>
    </row>
    <row r="41" spans="1:3" x14ac:dyDescent="0.2">
      <c r="A41">
        <v>40</v>
      </c>
      <c r="B41" t="s">
        <v>108</v>
      </c>
      <c r="C41" t="s">
        <v>109</v>
      </c>
    </row>
    <row r="42" spans="1:3" x14ac:dyDescent="0.2">
      <c r="A42">
        <v>41</v>
      </c>
      <c r="B42" t="s">
        <v>112</v>
      </c>
      <c r="C42" t="s">
        <v>113</v>
      </c>
    </row>
    <row r="43" spans="1:3" x14ac:dyDescent="0.2">
      <c r="A43">
        <v>42</v>
      </c>
      <c r="B43" t="s">
        <v>120</v>
      </c>
      <c r="C43" t="s">
        <v>121</v>
      </c>
    </row>
    <row r="44" spans="1:3" x14ac:dyDescent="0.2">
      <c r="A44">
        <v>43</v>
      </c>
      <c r="B44" t="s">
        <v>120</v>
      </c>
      <c r="C44" t="s">
        <v>188</v>
      </c>
    </row>
    <row r="45" spans="1:3" x14ac:dyDescent="0.2">
      <c r="A45">
        <v>44</v>
      </c>
      <c r="B45" t="s">
        <v>112</v>
      </c>
      <c r="C45" t="s">
        <v>124</v>
      </c>
    </row>
    <row r="46" spans="1:3" x14ac:dyDescent="0.2">
      <c r="A46">
        <v>45</v>
      </c>
      <c r="B46" t="s">
        <v>127</v>
      </c>
      <c r="C46" t="s">
        <v>128</v>
      </c>
    </row>
    <row r="47" spans="1:3" x14ac:dyDescent="0.2">
      <c r="A47">
        <v>46</v>
      </c>
      <c r="B47" t="s">
        <v>132</v>
      </c>
      <c r="C47" t="s">
        <v>133</v>
      </c>
    </row>
    <row r="48" spans="1:3" x14ac:dyDescent="0.2">
      <c r="A48">
        <v>47</v>
      </c>
      <c r="B48" t="s">
        <v>132</v>
      </c>
      <c r="C48" t="s">
        <v>359</v>
      </c>
    </row>
    <row r="49" spans="1:3" x14ac:dyDescent="0.2">
      <c r="A49">
        <v>48</v>
      </c>
      <c r="B49" t="s">
        <v>360</v>
      </c>
      <c r="C49" t="s">
        <v>361</v>
      </c>
    </row>
    <row r="50" spans="1:3" x14ac:dyDescent="0.2">
      <c r="A50">
        <v>49</v>
      </c>
      <c r="B50" t="s">
        <v>136</v>
      </c>
      <c r="C50" t="s">
        <v>137</v>
      </c>
    </row>
    <row r="51" spans="1:3" x14ac:dyDescent="0.2">
      <c r="A51">
        <v>50</v>
      </c>
      <c r="B51" t="s">
        <v>141</v>
      </c>
      <c r="C51" t="s">
        <v>142</v>
      </c>
    </row>
    <row r="52" spans="1:3" x14ac:dyDescent="0.2">
      <c r="A52">
        <v>51</v>
      </c>
      <c r="B52" t="s">
        <v>145</v>
      </c>
      <c r="C52" t="s">
        <v>146</v>
      </c>
    </row>
    <row r="53" spans="1:3" x14ac:dyDescent="0.2">
      <c r="A53">
        <v>52</v>
      </c>
      <c r="B53" t="s">
        <v>145</v>
      </c>
      <c r="C53" t="s">
        <v>148</v>
      </c>
    </row>
    <row r="54" spans="1:3" x14ac:dyDescent="0.2">
      <c r="A54">
        <v>53</v>
      </c>
      <c r="B54" t="s">
        <v>145</v>
      </c>
      <c r="C54" t="s">
        <v>150</v>
      </c>
    </row>
    <row r="55" spans="1:3" x14ac:dyDescent="0.2">
      <c r="A55">
        <v>54</v>
      </c>
      <c r="B55" t="s">
        <v>145</v>
      </c>
      <c r="C55" t="s">
        <v>151</v>
      </c>
    </row>
    <row r="56" spans="1:3" x14ac:dyDescent="0.2">
      <c r="A56">
        <v>55</v>
      </c>
      <c r="B56" t="s">
        <v>145</v>
      </c>
      <c r="C56" t="s">
        <v>153</v>
      </c>
    </row>
    <row r="57" spans="1:3" x14ac:dyDescent="0.2">
      <c r="A57">
        <v>56</v>
      </c>
      <c r="B57" t="s">
        <v>175</v>
      </c>
      <c r="C57" t="s">
        <v>176</v>
      </c>
    </row>
    <row r="58" spans="1:3" x14ac:dyDescent="0.2">
      <c r="A58">
        <v>57</v>
      </c>
      <c r="B58" t="s">
        <v>145</v>
      </c>
      <c r="C58" t="s">
        <v>372</v>
      </c>
    </row>
    <row r="59" spans="1:3" x14ac:dyDescent="0.2">
      <c r="A59">
        <v>58</v>
      </c>
      <c r="B59" t="s">
        <v>175</v>
      </c>
      <c r="C59" t="s">
        <v>374</v>
      </c>
    </row>
    <row r="60" spans="1:3" x14ac:dyDescent="0.2">
      <c r="A60">
        <v>59</v>
      </c>
      <c r="B60" t="s">
        <v>145</v>
      </c>
      <c r="C60" t="s">
        <v>404</v>
      </c>
    </row>
    <row r="61" spans="1:3" x14ac:dyDescent="0.2">
      <c r="A61">
        <v>60</v>
      </c>
      <c r="B61" t="s">
        <v>145</v>
      </c>
      <c r="C61" t="s">
        <v>438</v>
      </c>
    </row>
    <row r="62" spans="1:3" x14ac:dyDescent="0.2">
      <c r="A62">
        <v>61</v>
      </c>
      <c r="B62" t="s">
        <v>145</v>
      </c>
      <c r="C62" t="s">
        <v>440</v>
      </c>
    </row>
    <row r="63" spans="1:3" x14ac:dyDescent="0.2">
      <c r="A63">
        <v>62</v>
      </c>
      <c r="B63" t="s">
        <v>141</v>
      </c>
      <c r="C63" t="s">
        <v>156</v>
      </c>
    </row>
    <row r="64" spans="1:3" x14ac:dyDescent="0.2">
      <c r="A64">
        <v>63</v>
      </c>
      <c r="B64" t="s">
        <v>160</v>
      </c>
      <c r="C64" t="s">
        <v>161</v>
      </c>
    </row>
    <row r="65" spans="1:3" x14ac:dyDescent="0.2">
      <c r="A65">
        <v>64</v>
      </c>
      <c r="B65" t="s">
        <v>164</v>
      </c>
      <c r="C65" t="s">
        <v>165</v>
      </c>
    </row>
    <row r="66" spans="1:3" x14ac:dyDescent="0.2">
      <c r="A66">
        <v>65</v>
      </c>
      <c r="B66" t="s">
        <v>164</v>
      </c>
      <c r="C66" t="s">
        <v>247</v>
      </c>
    </row>
    <row r="67" spans="1:3" x14ac:dyDescent="0.2">
      <c r="A67">
        <v>66</v>
      </c>
      <c r="B67" t="s">
        <v>168</v>
      </c>
      <c r="C67" t="s">
        <v>169</v>
      </c>
    </row>
    <row r="68" spans="1:3" x14ac:dyDescent="0.2">
      <c r="A68">
        <v>67</v>
      </c>
      <c r="B68" t="s">
        <v>172</v>
      </c>
      <c r="C68" t="s">
        <v>173</v>
      </c>
    </row>
    <row r="69" spans="1:3" x14ac:dyDescent="0.2">
      <c r="A69">
        <v>68</v>
      </c>
      <c r="B69" t="s">
        <v>179</v>
      </c>
      <c r="C69" t="s">
        <v>180</v>
      </c>
    </row>
    <row r="70" spans="1:3" x14ac:dyDescent="0.2">
      <c r="A70">
        <v>69</v>
      </c>
      <c r="B70" t="s">
        <v>183</v>
      </c>
      <c r="C70" t="s">
        <v>184</v>
      </c>
    </row>
    <row r="71" spans="1:3" x14ac:dyDescent="0.2">
      <c r="A71">
        <v>70</v>
      </c>
      <c r="B71" t="s">
        <v>279</v>
      </c>
      <c r="C71" t="s">
        <v>280</v>
      </c>
    </row>
    <row r="72" spans="1:3" x14ac:dyDescent="0.2">
      <c r="A72">
        <v>71</v>
      </c>
      <c r="B72" t="s">
        <v>279</v>
      </c>
      <c r="C72" t="s">
        <v>280</v>
      </c>
    </row>
    <row r="73" spans="1:3" x14ac:dyDescent="0.2">
      <c r="A73">
        <v>72</v>
      </c>
      <c r="B73" t="s">
        <v>344</v>
      </c>
      <c r="C73" t="s">
        <v>345</v>
      </c>
    </row>
    <row r="74" spans="1:3" x14ac:dyDescent="0.2">
      <c r="A74">
        <v>73</v>
      </c>
      <c r="B74" t="s">
        <v>279</v>
      </c>
      <c r="C74" t="s">
        <v>280</v>
      </c>
    </row>
    <row r="75" spans="1:3" x14ac:dyDescent="0.2">
      <c r="A75">
        <v>74</v>
      </c>
      <c r="B75" t="s">
        <v>191</v>
      </c>
      <c r="C75" t="s">
        <v>188</v>
      </c>
    </row>
    <row r="76" spans="1:3" x14ac:dyDescent="0.2">
      <c r="A76">
        <v>75</v>
      </c>
      <c r="B76" t="s">
        <v>194</v>
      </c>
      <c r="C76" t="s">
        <v>195</v>
      </c>
    </row>
    <row r="77" spans="1:3" x14ac:dyDescent="0.2">
      <c r="A77">
        <v>76</v>
      </c>
      <c r="B77" t="s">
        <v>200</v>
      </c>
      <c r="C77" t="s">
        <v>201</v>
      </c>
    </row>
    <row r="78" spans="1:3" x14ac:dyDescent="0.2">
      <c r="A78">
        <v>77</v>
      </c>
      <c r="B78" t="s">
        <v>204</v>
      </c>
      <c r="C78" t="s">
        <v>205</v>
      </c>
    </row>
    <row r="79" spans="1:3" x14ac:dyDescent="0.2">
      <c r="A79">
        <v>78</v>
      </c>
      <c r="B79" t="s">
        <v>208</v>
      </c>
      <c r="C79" t="s">
        <v>209</v>
      </c>
    </row>
    <row r="80" spans="1:3" x14ac:dyDescent="0.2">
      <c r="A80">
        <v>79</v>
      </c>
      <c r="B80" t="s">
        <v>212</v>
      </c>
      <c r="C80" t="s">
        <v>213</v>
      </c>
    </row>
    <row r="81" spans="1:3" x14ac:dyDescent="0.2">
      <c r="A81">
        <v>80</v>
      </c>
      <c r="B81" t="s">
        <v>381</v>
      </c>
      <c r="C81" t="s">
        <v>382</v>
      </c>
    </row>
    <row r="82" spans="1:3" x14ac:dyDescent="0.2">
      <c r="A82">
        <v>81</v>
      </c>
      <c r="B82" t="s">
        <v>168</v>
      </c>
      <c r="C82" t="s">
        <v>451</v>
      </c>
    </row>
    <row r="83" spans="1:3" x14ac:dyDescent="0.2">
      <c r="A83">
        <v>82</v>
      </c>
      <c r="B83" t="s">
        <v>216</v>
      </c>
      <c r="C83" t="s">
        <v>217</v>
      </c>
    </row>
    <row r="84" spans="1:3" x14ac:dyDescent="0.2">
      <c r="A84">
        <v>83</v>
      </c>
      <c r="B84" t="s">
        <v>112</v>
      </c>
      <c r="C84" t="s">
        <v>260</v>
      </c>
    </row>
    <row r="85" spans="1:3" x14ac:dyDescent="0.2">
      <c r="A85">
        <v>84</v>
      </c>
      <c r="B85" t="s">
        <v>220</v>
      </c>
      <c r="C85" t="s">
        <v>221</v>
      </c>
    </row>
    <row r="86" spans="1:3" x14ac:dyDescent="0.2">
      <c r="A86">
        <v>85</v>
      </c>
      <c r="B86" t="s">
        <v>224</v>
      </c>
      <c r="C86" t="s">
        <v>225</v>
      </c>
    </row>
    <row r="87" spans="1:3" x14ac:dyDescent="0.2">
      <c r="A87">
        <v>86</v>
      </c>
      <c r="B87" t="s">
        <v>229</v>
      </c>
      <c r="C87" t="s">
        <v>230</v>
      </c>
    </row>
    <row r="88" spans="1:3" x14ac:dyDescent="0.2">
      <c r="A88">
        <v>87</v>
      </c>
      <c r="B88" t="s">
        <v>233</v>
      </c>
      <c r="C88" t="s">
        <v>234</v>
      </c>
    </row>
    <row r="89" spans="1:3" x14ac:dyDescent="0.2">
      <c r="A89">
        <v>88</v>
      </c>
      <c r="B89" t="s">
        <v>237</v>
      </c>
      <c r="C89" t="s">
        <v>238</v>
      </c>
    </row>
    <row r="90" spans="1:3" x14ac:dyDescent="0.2">
      <c r="A90">
        <v>89</v>
      </c>
      <c r="B90" t="s">
        <v>241</v>
      </c>
      <c r="C90" t="s">
        <v>242</v>
      </c>
    </row>
    <row r="91" spans="1:3" x14ac:dyDescent="0.2">
      <c r="A91">
        <v>90</v>
      </c>
      <c r="B91" t="s">
        <v>245</v>
      </c>
      <c r="C91" t="s">
        <v>246</v>
      </c>
    </row>
    <row r="92" spans="1:3" x14ac:dyDescent="0.2">
      <c r="A92">
        <v>91</v>
      </c>
      <c r="B92" t="s">
        <v>249</v>
      </c>
      <c r="C92" t="s">
        <v>250</v>
      </c>
    </row>
    <row r="93" spans="1:3" x14ac:dyDescent="0.2">
      <c r="A93">
        <v>92</v>
      </c>
      <c r="B93" t="s">
        <v>253</v>
      </c>
      <c r="C93" t="s">
        <v>254</v>
      </c>
    </row>
    <row r="94" spans="1:3" x14ac:dyDescent="0.2">
      <c r="A94">
        <v>93</v>
      </c>
      <c r="B94" t="s">
        <v>257</v>
      </c>
      <c r="C94" t="s">
        <v>258</v>
      </c>
    </row>
    <row r="95" spans="1:3" x14ac:dyDescent="0.2">
      <c r="A95">
        <v>94</v>
      </c>
      <c r="B95" t="s">
        <v>267</v>
      </c>
      <c r="C95" t="s">
        <v>268</v>
      </c>
    </row>
    <row r="96" spans="1:3" x14ac:dyDescent="0.2">
      <c r="A96">
        <v>95</v>
      </c>
      <c r="B96" t="s">
        <v>270</v>
      </c>
      <c r="C96" t="s">
        <v>271</v>
      </c>
    </row>
    <row r="97" spans="1:3" x14ac:dyDescent="0.2">
      <c r="A97">
        <v>96</v>
      </c>
      <c r="B97" t="s">
        <v>274</v>
      </c>
      <c r="C97" t="s">
        <v>271</v>
      </c>
    </row>
    <row r="98" spans="1:3" x14ac:dyDescent="0.2">
      <c r="A98">
        <v>97</v>
      </c>
      <c r="B98" t="s">
        <v>274</v>
      </c>
      <c r="C98" t="s">
        <v>276</v>
      </c>
    </row>
    <row r="99" spans="1:3" x14ac:dyDescent="0.2">
      <c r="A99">
        <v>98</v>
      </c>
      <c r="B99" t="s">
        <v>274</v>
      </c>
      <c r="C99" t="s">
        <v>276</v>
      </c>
    </row>
    <row r="100" spans="1:3" x14ac:dyDescent="0.2">
      <c r="A100">
        <v>99</v>
      </c>
      <c r="B100" t="s">
        <v>274</v>
      </c>
      <c r="C100" t="s">
        <v>339</v>
      </c>
    </row>
    <row r="101" spans="1:3" x14ac:dyDescent="0.2">
      <c r="A101">
        <v>100</v>
      </c>
      <c r="B101" t="s">
        <v>274</v>
      </c>
      <c r="C101" t="s">
        <v>276</v>
      </c>
    </row>
    <row r="102" spans="1:3" x14ac:dyDescent="0.2">
      <c r="A102">
        <v>101</v>
      </c>
      <c r="B102" t="s">
        <v>274</v>
      </c>
      <c r="C102" t="s">
        <v>276</v>
      </c>
    </row>
    <row r="103" spans="1:3" x14ac:dyDescent="0.2">
      <c r="A103">
        <v>102</v>
      </c>
      <c r="B103" t="s">
        <v>274</v>
      </c>
      <c r="C103" t="s">
        <v>339</v>
      </c>
    </row>
    <row r="104" spans="1:3" x14ac:dyDescent="0.2">
      <c r="A104">
        <v>103</v>
      </c>
      <c r="B104" t="s">
        <v>274</v>
      </c>
      <c r="C104" t="s">
        <v>276</v>
      </c>
    </row>
    <row r="105" spans="1:3" x14ac:dyDescent="0.2">
      <c r="A105">
        <v>104</v>
      </c>
      <c r="B105" t="s">
        <v>274</v>
      </c>
      <c r="C105" t="s">
        <v>276</v>
      </c>
    </row>
    <row r="106" spans="1:3" x14ac:dyDescent="0.2">
      <c r="A106">
        <v>105</v>
      </c>
      <c r="B106" t="s">
        <v>283</v>
      </c>
      <c r="C106" t="s">
        <v>284</v>
      </c>
    </row>
    <row r="107" spans="1:3" x14ac:dyDescent="0.2">
      <c r="A107">
        <v>106</v>
      </c>
      <c r="B107" t="s">
        <v>283</v>
      </c>
      <c r="C107" t="s">
        <v>284</v>
      </c>
    </row>
    <row r="108" spans="1:3" x14ac:dyDescent="0.2">
      <c r="A108">
        <v>107</v>
      </c>
      <c r="B108" t="s">
        <v>283</v>
      </c>
      <c r="C108" t="s">
        <v>284</v>
      </c>
    </row>
    <row r="109" spans="1:3" x14ac:dyDescent="0.2">
      <c r="A109">
        <v>108</v>
      </c>
      <c r="B109" t="s">
        <v>287</v>
      </c>
      <c r="C109" t="s">
        <v>288</v>
      </c>
    </row>
    <row r="110" spans="1:3" x14ac:dyDescent="0.2">
      <c r="A110">
        <v>109</v>
      </c>
      <c r="B110" t="s">
        <v>241</v>
      </c>
      <c r="C110" t="s">
        <v>290</v>
      </c>
    </row>
    <row r="111" spans="1:3" x14ac:dyDescent="0.2">
      <c r="A111">
        <v>110</v>
      </c>
      <c r="B111" t="s">
        <v>287</v>
      </c>
      <c r="C111" t="s">
        <v>288</v>
      </c>
    </row>
    <row r="112" spans="1:3" x14ac:dyDescent="0.2">
      <c r="A112">
        <v>111</v>
      </c>
      <c r="B112" t="s">
        <v>241</v>
      </c>
      <c r="C112" t="s">
        <v>290</v>
      </c>
    </row>
    <row r="113" spans="1:3" x14ac:dyDescent="0.2">
      <c r="A113">
        <v>112</v>
      </c>
      <c r="B113" t="s">
        <v>287</v>
      </c>
      <c r="C113" t="s">
        <v>288</v>
      </c>
    </row>
    <row r="114" spans="1:3" x14ac:dyDescent="0.2">
      <c r="A114">
        <v>113</v>
      </c>
      <c r="B114" t="s">
        <v>241</v>
      </c>
      <c r="C114" t="s">
        <v>290</v>
      </c>
    </row>
    <row r="115" spans="1:3" x14ac:dyDescent="0.2">
      <c r="A115">
        <v>114</v>
      </c>
      <c r="B115" t="s">
        <v>293</v>
      </c>
      <c r="C115" t="s">
        <v>294</v>
      </c>
    </row>
    <row r="116" spans="1:3" x14ac:dyDescent="0.2">
      <c r="A116">
        <v>115</v>
      </c>
      <c r="B116" t="s">
        <v>293</v>
      </c>
      <c r="C116" t="s">
        <v>294</v>
      </c>
    </row>
    <row r="117" spans="1:3" x14ac:dyDescent="0.2">
      <c r="A117">
        <v>116</v>
      </c>
      <c r="B117" t="s">
        <v>293</v>
      </c>
      <c r="C117" t="s">
        <v>294</v>
      </c>
    </row>
    <row r="118" spans="1:3" x14ac:dyDescent="0.2">
      <c r="A118">
        <v>117</v>
      </c>
      <c r="B118" t="s">
        <v>297</v>
      </c>
      <c r="C118" t="s">
        <v>298</v>
      </c>
    </row>
    <row r="119" spans="1:3" x14ac:dyDescent="0.2">
      <c r="A119">
        <v>118</v>
      </c>
      <c r="B119" t="s">
        <v>297</v>
      </c>
      <c r="C119" t="s">
        <v>322</v>
      </c>
    </row>
    <row r="120" spans="1:3" x14ac:dyDescent="0.2">
      <c r="A120">
        <v>119</v>
      </c>
      <c r="B120" t="s">
        <v>297</v>
      </c>
      <c r="C120" t="s">
        <v>298</v>
      </c>
    </row>
    <row r="121" spans="1:3" x14ac:dyDescent="0.2">
      <c r="A121">
        <v>120</v>
      </c>
      <c r="B121" t="s">
        <v>297</v>
      </c>
      <c r="C121" t="s">
        <v>322</v>
      </c>
    </row>
    <row r="122" spans="1:3" x14ac:dyDescent="0.2">
      <c r="A122">
        <v>121</v>
      </c>
      <c r="B122" t="s">
        <v>297</v>
      </c>
      <c r="C122" t="s">
        <v>298</v>
      </c>
    </row>
    <row r="123" spans="1:3" x14ac:dyDescent="0.2">
      <c r="A123">
        <v>122</v>
      </c>
      <c r="B123" t="s">
        <v>301</v>
      </c>
      <c r="C123" t="s">
        <v>302</v>
      </c>
    </row>
    <row r="124" spans="1:3" x14ac:dyDescent="0.2">
      <c r="A124">
        <v>123</v>
      </c>
      <c r="B124" t="s">
        <v>301</v>
      </c>
      <c r="C124" t="s">
        <v>302</v>
      </c>
    </row>
    <row r="125" spans="1:3" x14ac:dyDescent="0.2">
      <c r="A125">
        <v>124</v>
      </c>
      <c r="B125" t="s">
        <v>301</v>
      </c>
      <c r="C125" t="s">
        <v>302</v>
      </c>
    </row>
    <row r="126" spans="1:3" x14ac:dyDescent="0.2">
      <c r="A126">
        <v>125</v>
      </c>
      <c r="B126" t="s">
        <v>305</v>
      </c>
      <c r="C126" t="s">
        <v>306</v>
      </c>
    </row>
    <row r="127" spans="1:3" x14ac:dyDescent="0.2">
      <c r="A127">
        <v>126</v>
      </c>
      <c r="B127" t="s">
        <v>305</v>
      </c>
      <c r="C127" t="s">
        <v>306</v>
      </c>
    </row>
    <row r="128" spans="1:3" x14ac:dyDescent="0.2">
      <c r="A128">
        <v>127</v>
      </c>
      <c r="B128" t="s">
        <v>309</v>
      </c>
      <c r="C128" t="s">
        <v>310</v>
      </c>
    </row>
    <row r="129" spans="1:3" x14ac:dyDescent="0.2">
      <c r="A129">
        <v>128</v>
      </c>
      <c r="B129" t="s">
        <v>309</v>
      </c>
      <c r="C129" t="s">
        <v>310</v>
      </c>
    </row>
    <row r="130" spans="1:3" x14ac:dyDescent="0.2">
      <c r="A130">
        <v>129</v>
      </c>
      <c r="B130" t="s">
        <v>313</v>
      </c>
      <c r="C130" t="s">
        <v>314</v>
      </c>
    </row>
    <row r="131" spans="1:3" x14ac:dyDescent="0.2">
      <c r="A131">
        <v>130</v>
      </c>
      <c r="B131" t="s">
        <v>313</v>
      </c>
      <c r="C131" t="s">
        <v>316</v>
      </c>
    </row>
    <row r="132" spans="1:3" x14ac:dyDescent="0.2">
      <c r="A132">
        <v>131</v>
      </c>
      <c r="B132" t="s">
        <v>313</v>
      </c>
      <c r="C132" t="s">
        <v>351</v>
      </c>
    </row>
    <row r="133" spans="1:3" x14ac:dyDescent="0.2">
      <c r="A133">
        <v>132</v>
      </c>
      <c r="B133" t="s">
        <v>313</v>
      </c>
      <c r="C133" t="s">
        <v>314</v>
      </c>
    </row>
    <row r="134" spans="1:3" x14ac:dyDescent="0.2">
      <c r="A134">
        <v>133</v>
      </c>
      <c r="B134" t="s">
        <v>313</v>
      </c>
      <c r="C134" t="s">
        <v>316</v>
      </c>
    </row>
    <row r="135" spans="1:3" x14ac:dyDescent="0.2">
      <c r="A135">
        <v>134</v>
      </c>
      <c r="B135" t="s">
        <v>511</v>
      </c>
      <c r="C135" t="s">
        <v>512</v>
      </c>
    </row>
    <row r="136" spans="1:3" x14ac:dyDescent="0.2">
      <c r="A136">
        <v>135</v>
      </c>
      <c r="B136" t="s">
        <v>319</v>
      </c>
      <c r="C136" t="s">
        <v>320</v>
      </c>
    </row>
    <row r="137" spans="1:3" x14ac:dyDescent="0.2">
      <c r="A137">
        <v>136</v>
      </c>
      <c r="B137" t="s">
        <v>319</v>
      </c>
      <c r="C137" t="s">
        <v>320</v>
      </c>
    </row>
    <row r="138" spans="1:3" x14ac:dyDescent="0.2">
      <c r="A138">
        <v>137</v>
      </c>
      <c r="B138" t="s">
        <v>326</v>
      </c>
      <c r="C138" t="s">
        <v>327</v>
      </c>
    </row>
    <row r="139" spans="1:3" x14ac:dyDescent="0.2">
      <c r="A139">
        <v>138</v>
      </c>
      <c r="B139" t="s">
        <v>326</v>
      </c>
      <c r="C139" t="s">
        <v>327</v>
      </c>
    </row>
    <row r="140" spans="1:3" x14ac:dyDescent="0.2">
      <c r="A140">
        <v>139</v>
      </c>
      <c r="B140" t="s">
        <v>329</v>
      </c>
      <c r="C140" t="s">
        <v>330</v>
      </c>
    </row>
    <row r="141" spans="1:3" x14ac:dyDescent="0.2">
      <c r="A141">
        <v>140</v>
      </c>
      <c r="B141" t="s">
        <v>329</v>
      </c>
      <c r="C141" t="s">
        <v>330</v>
      </c>
    </row>
    <row r="142" spans="1:3" x14ac:dyDescent="0.2">
      <c r="A142">
        <v>141</v>
      </c>
      <c r="B142" t="s">
        <v>427</v>
      </c>
      <c r="C142" t="s">
        <v>428</v>
      </c>
    </row>
    <row r="143" spans="1:3" x14ac:dyDescent="0.2">
      <c r="A143">
        <v>142</v>
      </c>
      <c r="B143" t="s">
        <v>334</v>
      </c>
      <c r="C143" t="s">
        <v>335</v>
      </c>
    </row>
    <row r="144" spans="1:3" x14ac:dyDescent="0.2">
      <c r="A144">
        <v>143</v>
      </c>
      <c r="B144" t="s">
        <v>334</v>
      </c>
      <c r="C144" t="s">
        <v>335</v>
      </c>
    </row>
    <row r="145" spans="1:3" x14ac:dyDescent="0.2">
      <c r="A145">
        <v>144</v>
      </c>
      <c r="B145" t="s">
        <v>338</v>
      </c>
      <c r="C145" t="s">
        <v>339</v>
      </c>
    </row>
    <row r="146" spans="1:3" x14ac:dyDescent="0.2">
      <c r="A146">
        <v>145</v>
      </c>
      <c r="B146" t="s">
        <v>338</v>
      </c>
      <c r="C146" t="s">
        <v>339</v>
      </c>
    </row>
    <row r="147" spans="1:3" x14ac:dyDescent="0.2">
      <c r="A147">
        <v>146</v>
      </c>
      <c r="B147" t="s">
        <v>342</v>
      </c>
      <c r="C147" t="s">
        <v>343</v>
      </c>
    </row>
    <row r="148" spans="1:3" x14ac:dyDescent="0.2">
      <c r="A148">
        <v>147</v>
      </c>
      <c r="B148" t="s">
        <v>348</v>
      </c>
      <c r="C148" t="s">
        <v>349</v>
      </c>
    </row>
    <row r="149" spans="1:3" x14ac:dyDescent="0.2">
      <c r="A149">
        <v>148</v>
      </c>
      <c r="B149" t="s">
        <v>354</v>
      </c>
      <c r="C149" t="s">
        <v>355</v>
      </c>
    </row>
    <row r="150" spans="1:3" x14ac:dyDescent="0.2">
      <c r="A150">
        <v>149</v>
      </c>
      <c r="B150" t="s">
        <v>469</v>
      </c>
      <c r="C150" t="s">
        <v>529</v>
      </c>
    </row>
    <row r="151" spans="1:3" x14ac:dyDescent="0.2">
      <c r="A151">
        <v>150</v>
      </c>
      <c r="B151" t="s">
        <v>364</v>
      </c>
      <c r="C151" t="s">
        <v>365</v>
      </c>
    </row>
    <row r="152" spans="1:3" x14ac:dyDescent="0.2">
      <c r="A152">
        <v>151</v>
      </c>
      <c r="B152" t="s">
        <v>369</v>
      </c>
      <c r="C152" t="s">
        <v>370</v>
      </c>
    </row>
    <row r="153" spans="1:3" x14ac:dyDescent="0.2">
      <c r="A153">
        <v>152</v>
      </c>
      <c r="B153" t="s">
        <v>378</v>
      </c>
      <c r="C153" t="s">
        <v>379</v>
      </c>
    </row>
    <row r="154" spans="1:3" x14ac:dyDescent="0.2">
      <c r="A154">
        <v>153</v>
      </c>
      <c r="B154" t="s">
        <v>385</v>
      </c>
      <c r="C154" t="s">
        <v>386</v>
      </c>
    </row>
    <row r="155" spans="1:3" x14ac:dyDescent="0.2">
      <c r="A155">
        <v>154</v>
      </c>
      <c r="B155" t="s">
        <v>385</v>
      </c>
      <c r="C155" t="s">
        <v>388</v>
      </c>
    </row>
    <row r="156" spans="1:3" x14ac:dyDescent="0.2">
      <c r="A156">
        <v>155</v>
      </c>
      <c r="B156" t="s">
        <v>390</v>
      </c>
      <c r="C156" t="s">
        <v>391</v>
      </c>
    </row>
    <row r="157" spans="1:3" x14ac:dyDescent="0.2">
      <c r="A157">
        <v>156</v>
      </c>
      <c r="B157" t="s">
        <v>394</v>
      </c>
      <c r="C157" t="s">
        <v>395</v>
      </c>
    </row>
    <row r="158" spans="1:3" x14ac:dyDescent="0.2">
      <c r="A158">
        <v>157</v>
      </c>
      <c r="B158" t="s">
        <v>398</v>
      </c>
      <c r="C158" t="s">
        <v>399</v>
      </c>
    </row>
    <row r="159" spans="1:3" x14ac:dyDescent="0.2">
      <c r="A159">
        <v>158</v>
      </c>
      <c r="B159" t="s">
        <v>402</v>
      </c>
      <c r="C159" t="s">
        <v>403</v>
      </c>
    </row>
    <row r="160" spans="1:3" x14ac:dyDescent="0.2">
      <c r="A160">
        <v>159</v>
      </c>
      <c r="B160" t="s">
        <v>409</v>
      </c>
      <c r="C160" t="s">
        <v>410</v>
      </c>
    </row>
    <row r="161" spans="1:3" x14ac:dyDescent="0.2">
      <c r="A161">
        <v>160</v>
      </c>
      <c r="B161" t="s">
        <v>360</v>
      </c>
      <c r="C161" t="s">
        <v>413</v>
      </c>
    </row>
    <row r="162" spans="1:3" x14ac:dyDescent="0.2">
      <c r="A162">
        <v>161</v>
      </c>
      <c r="B162" t="s">
        <v>417</v>
      </c>
      <c r="C162" t="s">
        <v>418</v>
      </c>
    </row>
    <row r="163" spans="1:3" x14ac:dyDescent="0.2">
      <c r="A163">
        <v>162</v>
      </c>
      <c r="B163" t="s">
        <v>421</v>
      </c>
      <c r="C163" t="s">
        <v>422</v>
      </c>
    </row>
    <row r="164" spans="1:3" x14ac:dyDescent="0.2">
      <c r="A164">
        <v>163</v>
      </c>
      <c r="B164" t="s">
        <v>425</v>
      </c>
      <c r="C164" t="s">
        <v>426</v>
      </c>
    </row>
    <row r="165" spans="1:3" x14ac:dyDescent="0.2">
      <c r="A165">
        <v>164</v>
      </c>
      <c r="B165" t="s">
        <v>431</v>
      </c>
      <c r="C165" t="s">
        <v>432</v>
      </c>
    </row>
    <row r="166" spans="1:3" x14ac:dyDescent="0.2">
      <c r="A166">
        <v>165</v>
      </c>
      <c r="B166" t="s">
        <v>435</v>
      </c>
      <c r="C166" t="s">
        <v>436</v>
      </c>
    </row>
    <row r="167" spans="1:3" x14ac:dyDescent="0.2">
      <c r="A167">
        <v>166</v>
      </c>
      <c r="B167" t="s">
        <v>443</v>
      </c>
      <c r="C167" t="s">
        <v>444</v>
      </c>
    </row>
    <row r="168" spans="1:3" x14ac:dyDescent="0.2">
      <c r="A168">
        <v>167</v>
      </c>
      <c r="B168" t="s">
        <v>443</v>
      </c>
      <c r="C168" t="s">
        <v>446</v>
      </c>
    </row>
    <row r="169" spans="1:3" x14ac:dyDescent="0.2">
      <c r="A169">
        <v>168</v>
      </c>
      <c r="B169" t="s">
        <v>472</v>
      </c>
      <c r="C169" t="s">
        <v>473</v>
      </c>
    </row>
    <row r="170" spans="1:3" x14ac:dyDescent="0.2">
      <c r="A170">
        <v>169</v>
      </c>
      <c r="B170" t="s">
        <v>443</v>
      </c>
      <c r="C170" t="s">
        <v>475</v>
      </c>
    </row>
    <row r="171" spans="1:3" x14ac:dyDescent="0.2">
      <c r="A171">
        <v>170</v>
      </c>
      <c r="B171" t="s">
        <v>443</v>
      </c>
      <c r="C171" t="s">
        <v>477</v>
      </c>
    </row>
    <row r="172" spans="1:3" x14ac:dyDescent="0.2">
      <c r="A172">
        <v>171</v>
      </c>
      <c r="B172" t="s">
        <v>449</v>
      </c>
      <c r="C172" t="s">
        <v>450</v>
      </c>
    </row>
    <row r="173" spans="1:3" x14ac:dyDescent="0.2">
      <c r="A173">
        <v>172</v>
      </c>
      <c r="B173" t="s">
        <v>454</v>
      </c>
      <c r="C173" t="s">
        <v>455</v>
      </c>
    </row>
    <row r="174" spans="1:3" x14ac:dyDescent="0.2">
      <c r="A174">
        <v>173</v>
      </c>
      <c r="B174" t="s">
        <v>457</v>
      </c>
      <c r="C174" t="s">
        <v>458</v>
      </c>
    </row>
    <row r="175" spans="1:3" x14ac:dyDescent="0.2">
      <c r="A175">
        <v>174</v>
      </c>
      <c r="B175" t="s">
        <v>461</v>
      </c>
      <c r="C175" t="s">
        <v>462</v>
      </c>
    </row>
    <row r="176" spans="1:3" x14ac:dyDescent="0.2">
      <c r="A176">
        <v>175</v>
      </c>
      <c r="B176" t="s">
        <v>465</v>
      </c>
      <c r="C176" t="s">
        <v>466</v>
      </c>
    </row>
    <row r="177" spans="1:3" x14ac:dyDescent="0.2">
      <c r="A177">
        <v>176</v>
      </c>
      <c r="B177" t="s">
        <v>469</v>
      </c>
      <c r="C177" t="s">
        <v>470</v>
      </c>
    </row>
    <row r="178" spans="1:3" x14ac:dyDescent="0.2">
      <c r="A178">
        <v>177</v>
      </c>
      <c r="B178" t="s">
        <v>480</v>
      </c>
      <c r="C178" t="s">
        <v>481</v>
      </c>
    </row>
    <row r="179" spans="1:3" x14ac:dyDescent="0.2">
      <c r="A179">
        <v>178</v>
      </c>
      <c r="B179" t="s">
        <v>483</v>
      </c>
      <c r="C179" t="s">
        <v>484</v>
      </c>
    </row>
    <row r="180" spans="1:3" x14ac:dyDescent="0.2">
      <c r="A180">
        <v>179</v>
      </c>
      <c r="B180" t="s">
        <v>212</v>
      </c>
      <c r="C180" t="s">
        <v>487</v>
      </c>
    </row>
    <row r="181" spans="1:3" x14ac:dyDescent="0.2">
      <c r="A181">
        <v>180</v>
      </c>
      <c r="B181" t="s">
        <v>490</v>
      </c>
      <c r="C181" t="s">
        <v>491</v>
      </c>
    </row>
    <row r="182" spans="1:3" x14ac:dyDescent="0.2">
      <c r="A182">
        <v>181</v>
      </c>
      <c r="B182" t="s">
        <v>523</v>
      </c>
      <c r="C182" t="s">
        <v>522</v>
      </c>
    </row>
    <row r="183" spans="1:3" x14ac:dyDescent="0.2">
      <c r="A183">
        <v>182</v>
      </c>
      <c r="B183" t="s">
        <v>494</v>
      </c>
      <c r="C183" t="s">
        <v>495</v>
      </c>
    </row>
    <row r="184" spans="1:3" x14ac:dyDescent="0.2">
      <c r="A184">
        <v>183</v>
      </c>
      <c r="B184" t="s">
        <v>498</v>
      </c>
      <c r="C184" t="s">
        <v>499</v>
      </c>
    </row>
    <row r="185" spans="1:3" x14ac:dyDescent="0.2">
      <c r="A185">
        <v>184</v>
      </c>
      <c r="B185" t="s">
        <v>502</v>
      </c>
      <c r="C185" t="s">
        <v>503</v>
      </c>
    </row>
    <row r="186" spans="1:3" x14ac:dyDescent="0.2">
      <c r="A186">
        <v>185</v>
      </c>
      <c r="B186" t="s">
        <v>505</v>
      </c>
      <c r="C186" t="s">
        <v>506</v>
      </c>
    </row>
    <row r="187" spans="1:3" x14ac:dyDescent="0.2">
      <c r="A187">
        <v>186</v>
      </c>
      <c r="B187" t="s">
        <v>509</v>
      </c>
      <c r="C187" t="s">
        <v>510</v>
      </c>
    </row>
    <row r="188" spans="1:3" x14ac:dyDescent="0.2">
      <c r="A188">
        <v>187</v>
      </c>
      <c r="B188" t="s">
        <v>204</v>
      </c>
      <c r="C188" t="s">
        <v>515</v>
      </c>
    </row>
    <row r="189" spans="1:3" x14ac:dyDescent="0.2">
      <c r="A189">
        <v>188</v>
      </c>
      <c r="B189" t="s">
        <v>518</v>
      </c>
      <c r="C189" t="s">
        <v>519</v>
      </c>
    </row>
    <row r="190" spans="1:3" x14ac:dyDescent="0.2">
      <c r="A190">
        <v>189</v>
      </c>
      <c r="B190" t="s">
        <v>521</v>
      </c>
      <c r="C190" t="s">
        <v>522</v>
      </c>
    </row>
    <row r="191" spans="1:3" x14ac:dyDescent="0.2">
      <c r="A191">
        <v>190</v>
      </c>
      <c r="B191" t="s">
        <v>526</v>
      </c>
      <c r="C191" t="s">
        <v>527</v>
      </c>
    </row>
    <row r="192" spans="1:3" x14ac:dyDescent="0.2">
      <c r="A192">
        <v>191</v>
      </c>
      <c r="B192" t="s">
        <v>469</v>
      </c>
      <c r="C192" t="s">
        <v>532</v>
      </c>
    </row>
    <row r="193" spans="1:3" x14ac:dyDescent="0.2">
      <c r="A193">
        <v>192</v>
      </c>
      <c r="B193" t="s">
        <v>534</v>
      </c>
      <c r="C193" t="s">
        <v>535</v>
      </c>
    </row>
    <row r="194" spans="1:3" x14ac:dyDescent="0.2">
      <c r="A194">
        <v>193</v>
      </c>
      <c r="B194" t="s">
        <v>538</v>
      </c>
      <c r="C194" t="s">
        <v>539</v>
      </c>
    </row>
    <row r="195" spans="1:3" x14ac:dyDescent="0.2">
      <c r="A195">
        <v>194</v>
      </c>
      <c r="B195" t="s">
        <v>542</v>
      </c>
      <c r="C195" t="s">
        <v>543</v>
      </c>
    </row>
    <row r="196" spans="1:3" x14ac:dyDescent="0.2">
      <c r="A196">
        <v>195</v>
      </c>
      <c r="B196" t="s">
        <v>546</v>
      </c>
      <c r="C196" t="s">
        <v>547</v>
      </c>
    </row>
    <row r="197" spans="1:3" x14ac:dyDescent="0.2">
      <c r="A197">
        <v>196</v>
      </c>
      <c r="B197" t="s">
        <v>469</v>
      </c>
      <c r="C197" t="s">
        <v>550</v>
      </c>
    </row>
    <row r="198" spans="1:3" x14ac:dyDescent="0.2">
      <c r="A198">
        <v>197</v>
      </c>
      <c r="B198" t="s">
        <v>553</v>
      </c>
      <c r="C198" t="s">
        <v>554</v>
      </c>
    </row>
    <row r="199" spans="1:3" x14ac:dyDescent="0.2">
      <c r="A199">
        <v>198</v>
      </c>
      <c r="B199" t="s">
        <v>557</v>
      </c>
      <c r="C199" t="s">
        <v>558</v>
      </c>
    </row>
    <row r="200" spans="1:3" x14ac:dyDescent="0.2">
      <c r="A200">
        <v>199</v>
      </c>
      <c r="B200" t="s">
        <v>561</v>
      </c>
      <c r="C200" t="s">
        <v>410</v>
      </c>
    </row>
    <row r="201" spans="1:3" x14ac:dyDescent="0.2">
      <c r="A201">
        <v>200</v>
      </c>
      <c r="B201" t="s">
        <v>564</v>
      </c>
      <c r="C201" t="s">
        <v>410</v>
      </c>
    </row>
    <row r="202" spans="1:3" x14ac:dyDescent="0.2">
      <c r="A202">
        <v>201</v>
      </c>
      <c r="B202" t="s">
        <v>566</v>
      </c>
      <c r="C202" t="s">
        <v>567</v>
      </c>
    </row>
    <row r="203" spans="1:3" x14ac:dyDescent="0.2">
      <c r="A203">
        <v>202</v>
      </c>
      <c r="B203" t="s">
        <v>566</v>
      </c>
      <c r="C203" t="s">
        <v>567</v>
      </c>
    </row>
    <row r="204" spans="1:3" x14ac:dyDescent="0.2">
      <c r="A204">
        <v>203</v>
      </c>
      <c r="B204" t="s">
        <v>570</v>
      </c>
      <c r="C204" t="s">
        <v>571</v>
      </c>
    </row>
    <row r="205" spans="1:3" x14ac:dyDescent="0.2">
      <c r="A205">
        <v>204</v>
      </c>
      <c r="B205" t="s">
        <v>319</v>
      </c>
      <c r="C205" t="s">
        <v>573</v>
      </c>
    </row>
    <row r="206" spans="1:3" x14ac:dyDescent="0.2">
      <c r="A206">
        <v>205</v>
      </c>
      <c r="B206" t="s">
        <v>576</v>
      </c>
      <c r="C206" t="s">
        <v>577</v>
      </c>
    </row>
    <row r="207" spans="1:3" x14ac:dyDescent="0.2">
      <c r="A207">
        <v>206</v>
      </c>
      <c r="B207" t="s">
        <v>579</v>
      </c>
      <c r="C207" t="s">
        <v>580</v>
      </c>
    </row>
    <row r="208" spans="1:3" x14ac:dyDescent="0.2">
      <c r="A208">
        <v>207</v>
      </c>
      <c r="B208" t="s">
        <v>583</v>
      </c>
      <c r="C208" t="s">
        <v>584</v>
      </c>
    </row>
    <row r="209" spans="1:3" x14ac:dyDescent="0.2">
      <c r="A209">
        <v>208</v>
      </c>
      <c r="B209" t="s">
        <v>587</v>
      </c>
      <c r="C209" t="s">
        <v>588</v>
      </c>
    </row>
    <row r="210" spans="1:3" x14ac:dyDescent="0.2">
      <c r="A210">
        <v>209</v>
      </c>
      <c r="B210" t="s">
        <v>590</v>
      </c>
      <c r="C210" t="s">
        <v>591</v>
      </c>
    </row>
    <row r="211" spans="1:3" x14ac:dyDescent="0.2">
      <c r="A211">
        <v>210</v>
      </c>
      <c r="B211" t="s">
        <v>595</v>
      </c>
      <c r="C211" t="s">
        <v>596</v>
      </c>
    </row>
    <row r="212" spans="1:3" x14ac:dyDescent="0.2">
      <c r="A212">
        <v>211</v>
      </c>
      <c r="B212" t="s">
        <v>469</v>
      </c>
      <c r="C212" t="s">
        <v>532</v>
      </c>
    </row>
    <row r="213" spans="1:3" x14ac:dyDescent="0.2">
      <c r="A213">
        <v>212</v>
      </c>
      <c r="B213" t="s">
        <v>534</v>
      </c>
      <c r="C213" t="s">
        <v>535</v>
      </c>
    </row>
    <row r="214" spans="1:3" x14ac:dyDescent="0.2">
      <c r="A214">
        <v>213</v>
      </c>
      <c r="B214" t="s">
        <v>538</v>
      </c>
      <c r="C214" t="s">
        <v>539</v>
      </c>
    </row>
    <row r="215" spans="1:3" x14ac:dyDescent="0.2">
      <c r="A215">
        <v>214</v>
      </c>
      <c r="B215" t="s">
        <v>542</v>
      </c>
      <c r="C215" t="s">
        <v>543</v>
      </c>
    </row>
    <row r="216" spans="1:3" x14ac:dyDescent="0.2">
      <c r="A216">
        <v>215</v>
      </c>
      <c r="B216" t="s">
        <v>546</v>
      </c>
      <c r="C216" t="s">
        <v>547</v>
      </c>
    </row>
    <row r="217" spans="1:3" x14ac:dyDescent="0.2">
      <c r="A217">
        <v>216</v>
      </c>
      <c r="B217" t="s">
        <v>469</v>
      </c>
      <c r="C217" t="s">
        <v>550</v>
      </c>
    </row>
    <row r="218" spans="1:3" x14ac:dyDescent="0.2">
      <c r="A218">
        <v>217</v>
      </c>
      <c r="B218" t="s">
        <v>553</v>
      </c>
      <c r="C218" t="s">
        <v>554</v>
      </c>
    </row>
    <row r="219" spans="1:3" x14ac:dyDescent="0.2">
      <c r="A219">
        <v>218</v>
      </c>
      <c r="B219" t="s">
        <v>557</v>
      </c>
      <c r="C219" t="s">
        <v>558</v>
      </c>
    </row>
    <row r="220" spans="1:3" x14ac:dyDescent="0.2">
      <c r="A220">
        <v>219</v>
      </c>
      <c r="B220" t="s">
        <v>561</v>
      </c>
      <c r="C220" t="s">
        <v>410</v>
      </c>
    </row>
    <row r="221" spans="1:3" x14ac:dyDescent="0.2">
      <c r="A221">
        <v>220</v>
      </c>
      <c r="B221" t="s">
        <v>564</v>
      </c>
      <c r="C221" t="s">
        <v>410</v>
      </c>
    </row>
    <row r="222" spans="1:3" x14ac:dyDescent="0.2">
      <c r="A222">
        <v>221</v>
      </c>
      <c r="B222" t="s">
        <v>599</v>
      </c>
      <c r="C222" t="s">
        <v>600</v>
      </c>
    </row>
    <row r="223" spans="1:3" x14ac:dyDescent="0.2">
      <c r="A223">
        <v>222</v>
      </c>
      <c r="B223" t="s">
        <v>602</v>
      </c>
      <c r="C223" t="s">
        <v>603</v>
      </c>
    </row>
    <row r="224" spans="1:3" x14ac:dyDescent="0.2">
      <c r="A224">
        <v>223</v>
      </c>
      <c r="B224" t="s">
        <v>435</v>
      </c>
      <c r="C224" t="s">
        <v>606</v>
      </c>
    </row>
    <row r="225" spans="1:3" x14ac:dyDescent="0.2">
      <c r="A225">
        <v>224</v>
      </c>
      <c r="B225" t="s">
        <v>609</v>
      </c>
      <c r="C225" t="s">
        <v>610</v>
      </c>
    </row>
    <row r="226" spans="1:3" x14ac:dyDescent="0.2">
      <c r="A226">
        <v>225</v>
      </c>
      <c r="B226" t="s">
        <v>609</v>
      </c>
      <c r="C226" t="s">
        <v>612</v>
      </c>
    </row>
    <row r="227" spans="1:3" x14ac:dyDescent="0.2">
      <c r="A227">
        <v>226</v>
      </c>
      <c r="B227" t="s">
        <v>614</v>
      </c>
      <c r="C227" t="s">
        <v>615</v>
      </c>
    </row>
    <row r="228" spans="1:3" x14ac:dyDescent="0.2">
      <c r="A228">
        <v>227</v>
      </c>
      <c r="B228" t="s">
        <v>319</v>
      </c>
      <c r="C228" t="s">
        <v>617</v>
      </c>
    </row>
    <row r="229" spans="1:3" x14ac:dyDescent="0.2">
      <c r="A229">
        <v>228</v>
      </c>
      <c r="B229" t="s">
        <v>620</v>
      </c>
      <c r="C229" t="s">
        <v>621</v>
      </c>
    </row>
    <row r="230" spans="1:3" x14ac:dyDescent="0.2">
      <c r="A230">
        <v>229</v>
      </c>
      <c r="B230" t="s">
        <v>623</v>
      </c>
      <c r="C230" t="s">
        <v>624</v>
      </c>
    </row>
    <row r="231" spans="1:3" x14ac:dyDescent="0.2">
      <c r="A231">
        <v>230</v>
      </c>
      <c r="B231" t="s">
        <v>627</v>
      </c>
      <c r="C231" t="s">
        <v>628</v>
      </c>
    </row>
    <row r="232" spans="1:3" x14ac:dyDescent="0.2">
      <c r="A232">
        <v>231</v>
      </c>
      <c r="B232" t="s">
        <v>631</v>
      </c>
      <c r="C232" t="s">
        <v>632</v>
      </c>
    </row>
    <row r="233" spans="1:3" x14ac:dyDescent="0.2">
      <c r="A233">
        <v>232</v>
      </c>
      <c r="B233" t="s">
        <v>635</v>
      </c>
      <c r="C233" t="s">
        <v>636</v>
      </c>
    </row>
    <row r="234" spans="1:3" x14ac:dyDescent="0.2">
      <c r="A234">
        <v>233</v>
      </c>
      <c r="B234" t="s">
        <v>639</v>
      </c>
      <c r="C234" t="s">
        <v>640</v>
      </c>
    </row>
    <row r="235" spans="1:3" x14ac:dyDescent="0.2">
      <c r="A235">
        <v>234</v>
      </c>
      <c r="B235" t="s">
        <v>643</v>
      </c>
      <c r="C235" t="s">
        <v>644</v>
      </c>
    </row>
    <row r="236" spans="1:3" x14ac:dyDescent="0.2">
      <c r="A236">
        <v>235</v>
      </c>
      <c r="B236" t="s">
        <v>646</v>
      </c>
      <c r="C236" t="s">
        <v>302</v>
      </c>
    </row>
    <row r="237" spans="1:3" x14ac:dyDescent="0.2">
      <c r="A237">
        <v>236</v>
      </c>
      <c r="B237" t="s">
        <v>648</v>
      </c>
      <c r="C237" t="s">
        <v>649</v>
      </c>
    </row>
    <row r="238" spans="1:3" x14ac:dyDescent="0.2">
      <c r="A238">
        <v>237</v>
      </c>
      <c r="B238" t="s">
        <v>652</v>
      </c>
      <c r="C238" t="s">
        <v>653</v>
      </c>
    </row>
    <row r="239" spans="1:3" x14ac:dyDescent="0.2">
      <c r="A239">
        <v>238</v>
      </c>
      <c r="B239" t="s">
        <v>652</v>
      </c>
      <c r="C239" t="s">
        <v>527</v>
      </c>
    </row>
    <row r="240" spans="1:3" x14ac:dyDescent="0.2">
      <c r="A240">
        <v>239</v>
      </c>
      <c r="B240" t="s">
        <v>657</v>
      </c>
      <c r="C240" t="s">
        <v>658</v>
      </c>
    </row>
    <row r="241" spans="1:3" x14ac:dyDescent="0.2">
      <c r="A241">
        <v>240</v>
      </c>
      <c r="B241" t="s">
        <v>472</v>
      </c>
      <c r="C241" t="s">
        <v>661</v>
      </c>
    </row>
    <row r="242" spans="1:3" x14ac:dyDescent="0.2">
      <c r="A242">
        <v>241</v>
      </c>
      <c r="B242" t="s">
        <v>664</v>
      </c>
      <c r="C242" t="s">
        <v>665</v>
      </c>
    </row>
    <row r="243" spans="1:3" x14ac:dyDescent="0.2">
      <c r="A243">
        <v>242</v>
      </c>
      <c r="B243" t="s">
        <v>669</v>
      </c>
      <c r="C243" t="s">
        <v>596</v>
      </c>
    </row>
    <row r="244" spans="1:3" x14ac:dyDescent="0.2">
      <c r="A244">
        <v>243</v>
      </c>
      <c r="B244" t="s">
        <v>378</v>
      </c>
      <c r="C244" t="s">
        <v>671</v>
      </c>
    </row>
    <row r="245" spans="1:3" x14ac:dyDescent="0.2">
      <c r="A245">
        <v>244</v>
      </c>
      <c r="B245" t="s">
        <v>673</v>
      </c>
      <c r="C245" t="s">
        <v>674</v>
      </c>
    </row>
    <row r="246" spans="1:3" x14ac:dyDescent="0.2">
      <c r="A246">
        <v>245</v>
      </c>
      <c r="B246" t="s">
        <v>677</v>
      </c>
      <c r="C246" t="s">
        <v>678</v>
      </c>
    </row>
    <row r="247" spans="1:3" x14ac:dyDescent="0.2">
      <c r="A247">
        <v>246</v>
      </c>
      <c r="B247" t="s">
        <v>681</v>
      </c>
      <c r="C247" t="s">
        <v>682</v>
      </c>
    </row>
    <row r="248" spans="1:3" x14ac:dyDescent="0.2">
      <c r="A248">
        <v>247</v>
      </c>
      <c r="B248" t="s">
        <v>684</v>
      </c>
      <c r="C248" t="s">
        <v>685</v>
      </c>
    </row>
    <row r="249" spans="1:3" x14ac:dyDescent="0.2">
      <c r="A249">
        <v>248</v>
      </c>
      <c r="B249" t="s">
        <v>688</v>
      </c>
      <c r="C249" t="s">
        <v>689</v>
      </c>
    </row>
    <row r="250" spans="1:3" x14ac:dyDescent="0.2">
      <c r="A250">
        <v>249</v>
      </c>
      <c r="B250" t="s">
        <v>681</v>
      </c>
      <c r="C250" t="s">
        <v>691</v>
      </c>
    </row>
    <row r="251" spans="1:3" x14ac:dyDescent="0.2">
      <c r="A251">
        <v>250</v>
      </c>
      <c r="B251" t="s">
        <v>694</v>
      </c>
      <c r="C251" t="s">
        <v>695</v>
      </c>
    </row>
    <row r="252" spans="1:3" x14ac:dyDescent="0.2">
      <c r="A252">
        <v>251</v>
      </c>
      <c r="B252" t="s">
        <v>697</v>
      </c>
      <c r="C252" t="s">
        <v>698</v>
      </c>
    </row>
    <row r="253" spans="1:3" x14ac:dyDescent="0.2">
      <c r="A253">
        <v>252</v>
      </c>
      <c r="B253" t="s">
        <v>700</v>
      </c>
      <c r="C253" t="s">
        <v>701</v>
      </c>
    </row>
    <row r="254" spans="1:3" x14ac:dyDescent="0.2">
      <c r="A254">
        <v>253</v>
      </c>
      <c r="B254" t="s">
        <v>703</v>
      </c>
      <c r="C254" t="s">
        <v>704</v>
      </c>
    </row>
    <row r="255" spans="1:3" x14ac:dyDescent="0.2">
      <c r="A255">
        <v>254</v>
      </c>
      <c r="B255" t="s">
        <v>538</v>
      </c>
      <c r="C255" t="s">
        <v>707</v>
      </c>
    </row>
    <row r="256" spans="1:3" x14ac:dyDescent="0.2">
      <c r="A256">
        <v>255</v>
      </c>
      <c r="B256" t="s">
        <v>711</v>
      </c>
      <c r="C256" t="s">
        <v>712</v>
      </c>
    </row>
    <row r="257" spans="1:3" x14ac:dyDescent="0.2">
      <c r="A257">
        <v>256</v>
      </c>
      <c r="B257" t="s">
        <v>715</v>
      </c>
      <c r="C257" t="s">
        <v>716</v>
      </c>
    </row>
    <row r="258" spans="1:3" x14ac:dyDescent="0.2">
      <c r="A258">
        <v>257</v>
      </c>
      <c r="B258" t="s">
        <v>719</v>
      </c>
      <c r="C258" t="s">
        <v>720</v>
      </c>
    </row>
    <row r="259" spans="1:3" x14ac:dyDescent="0.2">
      <c r="A259">
        <v>258</v>
      </c>
      <c r="B259" t="s">
        <v>723</v>
      </c>
      <c r="C259" t="s">
        <v>724</v>
      </c>
    </row>
    <row r="260" spans="1:3" x14ac:dyDescent="0.2">
      <c r="A260">
        <v>259</v>
      </c>
      <c r="B260" t="s">
        <v>725</v>
      </c>
      <c r="C260" t="s">
        <v>726</v>
      </c>
    </row>
    <row r="261" spans="1:3" x14ac:dyDescent="0.2">
      <c r="A261">
        <v>260</v>
      </c>
      <c r="B261" t="s">
        <v>727</v>
      </c>
      <c r="C261" t="s">
        <v>728</v>
      </c>
    </row>
    <row r="262" spans="1:3" x14ac:dyDescent="0.2">
      <c r="A262">
        <v>261</v>
      </c>
      <c r="B262" t="s">
        <v>730</v>
      </c>
      <c r="C262" t="s">
        <v>731</v>
      </c>
    </row>
    <row r="263" spans="1:3" x14ac:dyDescent="0.2">
      <c r="A263">
        <v>262</v>
      </c>
      <c r="B263" t="s">
        <v>734</v>
      </c>
      <c r="C263" t="s">
        <v>735</v>
      </c>
    </row>
    <row r="264" spans="1:3" x14ac:dyDescent="0.2">
      <c r="A264">
        <v>263</v>
      </c>
      <c r="B264" t="s">
        <v>738</v>
      </c>
      <c r="C264" t="s">
        <v>739</v>
      </c>
    </row>
    <row r="265" spans="1:3" x14ac:dyDescent="0.2">
      <c r="A265">
        <v>264</v>
      </c>
      <c r="B265" t="s">
        <v>743</v>
      </c>
      <c r="C265" t="s">
        <v>744</v>
      </c>
    </row>
    <row r="266" spans="1:3" x14ac:dyDescent="0.2">
      <c r="A266">
        <v>265</v>
      </c>
      <c r="B266" t="s">
        <v>746</v>
      </c>
      <c r="C266" t="s">
        <v>747</v>
      </c>
    </row>
    <row r="267" spans="1:3" x14ac:dyDescent="0.2">
      <c r="A267">
        <v>266</v>
      </c>
      <c r="B267" t="s">
        <v>750</v>
      </c>
      <c r="C267" t="s">
        <v>221</v>
      </c>
    </row>
    <row r="268" spans="1:3" x14ac:dyDescent="0.2">
      <c r="A268">
        <v>267</v>
      </c>
      <c r="B268" t="s">
        <v>752</v>
      </c>
      <c r="C268" t="s">
        <v>753</v>
      </c>
    </row>
    <row r="269" spans="1:3" x14ac:dyDescent="0.2">
      <c r="A269">
        <v>268</v>
      </c>
      <c r="B269" t="s">
        <v>756</v>
      </c>
      <c r="C269" t="s">
        <v>757</v>
      </c>
    </row>
    <row r="270" spans="1:3" x14ac:dyDescent="0.2">
      <c r="A270">
        <v>269</v>
      </c>
      <c r="B270" t="s">
        <v>546</v>
      </c>
      <c r="C270" t="s">
        <v>759</v>
      </c>
    </row>
    <row r="271" spans="1:3" x14ac:dyDescent="0.2">
      <c r="A271">
        <v>270</v>
      </c>
      <c r="B271" t="s">
        <v>762</v>
      </c>
      <c r="C271" t="s">
        <v>763</v>
      </c>
    </row>
    <row r="272" spans="1:3" x14ac:dyDescent="0.2">
      <c r="A272">
        <v>271</v>
      </c>
      <c r="B272" t="s">
        <v>766</v>
      </c>
      <c r="C272" t="s">
        <v>268</v>
      </c>
    </row>
    <row r="273" spans="1:3" x14ac:dyDescent="0.2">
      <c r="A273">
        <v>272</v>
      </c>
      <c r="B273" t="s">
        <v>168</v>
      </c>
      <c r="C273" t="s">
        <v>768</v>
      </c>
    </row>
    <row r="274" spans="1:3" x14ac:dyDescent="0.2">
      <c r="A274">
        <v>273</v>
      </c>
      <c r="B274" t="s">
        <v>771</v>
      </c>
      <c r="C274" t="s">
        <v>772</v>
      </c>
    </row>
    <row r="275" spans="1:3" x14ac:dyDescent="0.2">
      <c r="A275">
        <v>274</v>
      </c>
      <c r="B275" t="s">
        <v>774</v>
      </c>
      <c r="C275" t="s">
        <v>775</v>
      </c>
    </row>
    <row r="276" spans="1:3" x14ac:dyDescent="0.2">
      <c r="A276">
        <v>275</v>
      </c>
      <c r="B276" t="s">
        <v>778</v>
      </c>
      <c r="C276" t="s">
        <v>779</v>
      </c>
    </row>
    <row r="277" spans="1:3" x14ac:dyDescent="0.2">
      <c r="A277">
        <v>276</v>
      </c>
      <c r="B277" t="s">
        <v>781</v>
      </c>
      <c r="C277" t="s">
        <v>782</v>
      </c>
    </row>
    <row r="278" spans="1:3" x14ac:dyDescent="0.2">
      <c r="A278">
        <v>277</v>
      </c>
      <c r="B278" t="s">
        <v>784</v>
      </c>
      <c r="C278" t="s">
        <v>785</v>
      </c>
    </row>
    <row r="279" spans="1:3" x14ac:dyDescent="0.2">
      <c r="A279">
        <v>278</v>
      </c>
      <c r="B279" t="s">
        <v>684</v>
      </c>
      <c r="C279" t="s">
        <v>788</v>
      </c>
    </row>
    <row r="280" spans="1:3" x14ac:dyDescent="0.2">
      <c r="A280">
        <v>279</v>
      </c>
      <c r="B280" t="s">
        <v>791</v>
      </c>
      <c r="C280" t="s">
        <v>792</v>
      </c>
    </row>
    <row r="281" spans="1:3" x14ac:dyDescent="0.2">
      <c r="A281">
        <v>280</v>
      </c>
      <c r="B281" t="s">
        <v>795</v>
      </c>
      <c r="C281" t="s">
        <v>796</v>
      </c>
    </row>
    <row r="282" spans="1:3" x14ac:dyDescent="0.2">
      <c r="A282">
        <v>281</v>
      </c>
      <c r="B282" t="s">
        <v>797</v>
      </c>
      <c r="C282" t="s">
        <v>798</v>
      </c>
    </row>
    <row r="283" spans="1:3" x14ac:dyDescent="0.2">
      <c r="A283">
        <v>282</v>
      </c>
      <c r="B283" t="s">
        <v>801</v>
      </c>
      <c r="C283" t="s">
        <v>802</v>
      </c>
    </row>
    <row r="284" spans="1:3" x14ac:dyDescent="0.2">
      <c r="A284">
        <v>283</v>
      </c>
      <c r="B284" t="s">
        <v>804</v>
      </c>
      <c r="C284" t="s">
        <v>805</v>
      </c>
    </row>
    <row r="285" spans="1:3" x14ac:dyDescent="0.2">
      <c r="A285">
        <v>284</v>
      </c>
      <c r="B285" t="s">
        <v>804</v>
      </c>
      <c r="C285" t="s">
        <v>806</v>
      </c>
    </row>
    <row r="286" spans="1:3" x14ac:dyDescent="0.2">
      <c r="A286">
        <v>285</v>
      </c>
      <c r="B286" t="s">
        <v>804</v>
      </c>
      <c r="C286" t="s">
        <v>808</v>
      </c>
    </row>
    <row r="287" spans="1:3" x14ac:dyDescent="0.2">
      <c r="A287">
        <v>286</v>
      </c>
      <c r="B287" t="s">
        <v>811</v>
      </c>
      <c r="C287" t="s">
        <v>812</v>
      </c>
    </row>
    <row r="288" spans="1:3" x14ac:dyDescent="0.2">
      <c r="A288">
        <v>287</v>
      </c>
      <c r="B288" t="s">
        <v>814</v>
      </c>
      <c r="C288" t="s">
        <v>815</v>
      </c>
    </row>
    <row r="289" spans="1:3" x14ac:dyDescent="0.2">
      <c r="A289">
        <v>288</v>
      </c>
      <c r="B289" t="s">
        <v>818</v>
      </c>
      <c r="C289" t="s">
        <v>819</v>
      </c>
    </row>
    <row r="290" spans="1:3" x14ac:dyDescent="0.2">
      <c r="A290">
        <v>289</v>
      </c>
      <c r="B290" t="s">
        <v>461</v>
      </c>
      <c r="C290" t="s">
        <v>462</v>
      </c>
    </row>
    <row r="291" spans="1:3" x14ac:dyDescent="0.2">
      <c r="A291">
        <v>290</v>
      </c>
      <c r="B291" t="s">
        <v>822</v>
      </c>
      <c r="C291" t="s">
        <v>823</v>
      </c>
    </row>
    <row r="292" spans="1:3" x14ac:dyDescent="0.2">
      <c r="A292">
        <v>291</v>
      </c>
      <c r="B292" t="s">
        <v>825</v>
      </c>
      <c r="C292" t="s">
        <v>826</v>
      </c>
    </row>
    <row r="293" spans="1:3" x14ac:dyDescent="0.2">
      <c r="A293">
        <v>292</v>
      </c>
      <c r="B293" t="s">
        <v>348</v>
      </c>
      <c r="C293" t="s">
        <v>827</v>
      </c>
    </row>
    <row r="294" spans="1:3" x14ac:dyDescent="0.2">
      <c r="A294">
        <v>293</v>
      </c>
      <c r="B294" t="s">
        <v>829</v>
      </c>
      <c r="C294" t="s">
        <v>830</v>
      </c>
    </row>
    <row r="295" spans="1:3" x14ac:dyDescent="0.2">
      <c r="A295">
        <v>294</v>
      </c>
      <c r="B295" t="s">
        <v>833</v>
      </c>
      <c r="C295" t="s">
        <v>834</v>
      </c>
    </row>
    <row r="296" spans="1:3" x14ac:dyDescent="0.2">
      <c r="A296">
        <v>295</v>
      </c>
      <c r="B296" t="s">
        <v>183</v>
      </c>
      <c r="C296" t="s">
        <v>836</v>
      </c>
    </row>
    <row r="297" spans="1:3" x14ac:dyDescent="0.2">
      <c r="A297">
        <v>296</v>
      </c>
      <c r="B297" t="s">
        <v>839</v>
      </c>
      <c r="C297" t="s">
        <v>840</v>
      </c>
    </row>
    <row r="298" spans="1:3" x14ac:dyDescent="0.2">
      <c r="A298">
        <v>297</v>
      </c>
      <c r="B298" t="s">
        <v>843</v>
      </c>
      <c r="C298" t="s">
        <v>844</v>
      </c>
    </row>
    <row r="299" spans="1:3" x14ac:dyDescent="0.2">
      <c r="A299">
        <v>298</v>
      </c>
      <c r="B299" t="s">
        <v>848</v>
      </c>
      <c r="C299" t="s">
        <v>849</v>
      </c>
    </row>
    <row r="300" spans="1:3" x14ac:dyDescent="0.2">
      <c r="A300">
        <v>299</v>
      </c>
      <c r="B300" t="s">
        <v>848</v>
      </c>
      <c r="C300" t="s">
        <v>850</v>
      </c>
    </row>
    <row r="301" spans="1:3" x14ac:dyDescent="0.2">
      <c r="A301">
        <v>300</v>
      </c>
      <c r="B301" t="s">
        <v>852</v>
      </c>
      <c r="C301" t="s">
        <v>853</v>
      </c>
    </row>
    <row r="302" spans="1:3" x14ac:dyDescent="0.2">
      <c r="A302">
        <v>301</v>
      </c>
      <c r="B302" t="s">
        <v>856</v>
      </c>
      <c r="C302" t="s">
        <v>853</v>
      </c>
    </row>
    <row r="303" spans="1:3" x14ac:dyDescent="0.2">
      <c r="A303">
        <v>302</v>
      </c>
      <c r="B303" t="s">
        <v>858</v>
      </c>
      <c r="C303" t="s">
        <v>859</v>
      </c>
    </row>
    <row r="304" spans="1:3" x14ac:dyDescent="0.2">
      <c r="A304">
        <v>303</v>
      </c>
      <c r="B304" t="s">
        <v>861</v>
      </c>
      <c r="C304" t="s">
        <v>862</v>
      </c>
    </row>
    <row r="305" spans="1:3" x14ac:dyDescent="0.2">
      <c r="A305">
        <v>304</v>
      </c>
      <c r="B305" t="s">
        <v>865</v>
      </c>
      <c r="C305" t="s">
        <v>866</v>
      </c>
    </row>
    <row r="306" spans="1:3" x14ac:dyDescent="0.2">
      <c r="A306">
        <v>305</v>
      </c>
      <c r="B306" t="s">
        <v>868</v>
      </c>
      <c r="C306" t="s">
        <v>410</v>
      </c>
    </row>
    <row r="307" spans="1:3" x14ac:dyDescent="0.2">
      <c r="A307">
        <v>306</v>
      </c>
      <c r="B307" t="s">
        <v>870</v>
      </c>
      <c r="C307" t="s">
        <v>871</v>
      </c>
    </row>
    <row r="308" spans="1:3" x14ac:dyDescent="0.2">
      <c r="A308">
        <v>307</v>
      </c>
      <c r="B308" t="s">
        <v>874</v>
      </c>
      <c r="C308" t="s">
        <v>875</v>
      </c>
    </row>
    <row r="309" spans="1:3" x14ac:dyDescent="0.2">
      <c r="A309">
        <v>308</v>
      </c>
      <c r="B309" t="s">
        <v>684</v>
      </c>
      <c r="C309" t="s">
        <v>876</v>
      </c>
    </row>
    <row r="310" spans="1:3" x14ac:dyDescent="0.2">
      <c r="A310">
        <v>309</v>
      </c>
      <c r="B310" t="s">
        <v>172</v>
      </c>
      <c r="C310" t="s">
        <v>878</v>
      </c>
    </row>
    <row r="311" spans="1:3" x14ac:dyDescent="0.2">
      <c r="A311">
        <v>310</v>
      </c>
      <c r="B311" t="s">
        <v>590</v>
      </c>
      <c r="C311" t="s">
        <v>880</v>
      </c>
    </row>
    <row r="312" spans="1:3" x14ac:dyDescent="0.2">
      <c r="A312">
        <v>311</v>
      </c>
      <c r="B312" t="s">
        <v>883</v>
      </c>
      <c r="C312" t="s">
        <v>884</v>
      </c>
    </row>
    <row r="313" spans="1:3" x14ac:dyDescent="0.2">
      <c r="A313">
        <v>312</v>
      </c>
      <c r="B313" t="s">
        <v>885</v>
      </c>
      <c r="C313" t="s">
        <v>886</v>
      </c>
    </row>
    <row r="314" spans="1:3" x14ac:dyDescent="0.2">
      <c r="A314">
        <v>313</v>
      </c>
      <c r="B314" t="s">
        <v>888</v>
      </c>
      <c r="C314" t="s">
        <v>889</v>
      </c>
    </row>
    <row r="315" spans="1:3" x14ac:dyDescent="0.2">
      <c r="A315">
        <v>314</v>
      </c>
      <c r="B315" t="s">
        <v>635</v>
      </c>
      <c r="C315" t="s">
        <v>891</v>
      </c>
    </row>
    <row r="316" spans="1:3" x14ac:dyDescent="0.2">
      <c r="A316">
        <v>315</v>
      </c>
      <c r="B316" t="s">
        <v>894</v>
      </c>
      <c r="C316" t="s">
        <v>895</v>
      </c>
    </row>
    <row r="317" spans="1:3" x14ac:dyDescent="0.2">
      <c r="A317">
        <v>316</v>
      </c>
      <c r="B317" t="s">
        <v>183</v>
      </c>
      <c r="C317" t="s">
        <v>897</v>
      </c>
    </row>
    <row r="318" spans="1:3" x14ac:dyDescent="0.2">
      <c r="A318">
        <v>317</v>
      </c>
      <c r="B318" t="s">
        <v>900</v>
      </c>
      <c r="C318" t="s">
        <v>901</v>
      </c>
    </row>
    <row r="319" spans="1:3" x14ac:dyDescent="0.2">
      <c r="A319">
        <v>318</v>
      </c>
      <c r="B319" t="s">
        <v>904</v>
      </c>
      <c r="C319" t="s">
        <v>905</v>
      </c>
    </row>
    <row r="320" spans="1:3" x14ac:dyDescent="0.2">
      <c r="A320">
        <v>319</v>
      </c>
      <c r="B320" t="s">
        <v>908</v>
      </c>
      <c r="C320" t="s">
        <v>909</v>
      </c>
    </row>
    <row r="321" spans="1:3" x14ac:dyDescent="0.2">
      <c r="A321">
        <v>320</v>
      </c>
      <c r="B321" t="s">
        <v>912</v>
      </c>
      <c r="C321" t="s">
        <v>913</v>
      </c>
    </row>
    <row r="322" spans="1:3" x14ac:dyDescent="0.2">
      <c r="A322">
        <v>321</v>
      </c>
      <c r="B322" t="s">
        <v>472</v>
      </c>
      <c r="C322" t="s">
        <v>915</v>
      </c>
    </row>
    <row r="323" spans="1:3" x14ac:dyDescent="0.2">
      <c r="A323">
        <v>322</v>
      </c>
      <c r="B323" t="s">
        <v>919</v>
      </c>
      <c r="C323" t="s">
        <v>920</v>
      </c>
    </row>
    <row r="324" spans="1:3" x14ac:dyDescent="0.2">
      <c r="A324">
        <v>323</v>
      </c>
      <c r="B324" t="s">
        <v>922</v>
      </c>
      <c r="C324" t="s">
        <v>923</v>
      </c>
    </row>
    <row r="325" spans="1:3" x14ac:dyDescent="0.2">
      <c r="A325">
        <v>324</v>
      </c>
      <c r="B325" t="s">
        <v>673</v>
      </c>
      <c r="C325" t="s">
        <v>924</v>
      </c>
    </row>
    <row r="326" spans="1:3" x14ac:dyDescent="0.2">
      <c r="A326">
        <v>325</v>
      </c>
      <c r="B326" t="s">
        <v>723</v>
      </c>
      <c r="C326" t="s">
        <v>925</v>
      </c>
    </row>
    <row r="327" spans="1:3" x14ac:dyDescent="0.2">
      <c r="A327">
        <v>326</v>
      </c>
      <c r="B327" t="s">
        <v>928</v>
      </c>
      <c r="C327" t="s">
        <v>929</v>
      </c>
    </row>
    <row r="328" spans="1:3" x14ac:dyDescent="0.2">
      <c r="A328">
        <v>327</v>
      </c>
      <c r="B328" t="s">
        <v>931</v>
      </c>
      <c r="C328" t="s">
        <v>932</v>
      </c>
    </row>
    <row r="329" spans="1:3" x14ac:dyDescent="0.2">
      <c r="A329">
        <v>328</v>
      </c>
      <c r="B329" t="s">
        <v>870</v>
      </c>
      <c r="C329" t="s">
        <v>934</v>
      </c>
    </row>
    <row r="330" spans="1:3" x14ac:dyDescent="0.2">
      <c r="A330">
        <v>329</v>
      </c>
      <c r="B330" t="s">
        <v>936</v>
      </c>
      <c r="C330" t="s">
        <v>937</v>
      </c>
    </row>
    <row r="331" spans="1:3" x14ac:dyDescent="0.2">
      <c r="A331">
        <v>330</v>
      </c>
      <c r="B331" t="s">
        <v>938</v>
      </c>
      <c r="C331" t="s">
        <v>939</v>
      </c>
    </row>
    <row r="332" spans="1:3" x14ac:dyDescent="0.2">
      <c r="A332">
        <v>331</v>
      </c>
      <c r="B332" t="s">
        <v>941</v>
      </c>
      <c r="C332" t="s">
        <v>942</v>
      </c>
    </row>
    <row r="333" spans="1:3" x14ac:dyDescent="0.2">
      <c r="A333">
        <v>332</v>
      </c>
      <c r="B333" t="s">
        <v>941</v>
      </c>
      <c r="C333" t="s">
        <v>944</v>
      </c>
    </row>
    <row r="334" spans="1:3" x14ac:dyDescent="0.2">
      <c r="A334">
        <v>333</v>
      </c>
      <c r="B334" t="s">
        <v>946</v>
      </c>
      <c r="C334" t="s">
        <v>947</v>
      </c>
    </row>
    <row r="335" spans="1:3" x14ac:dyDescent="0.2">
      <c r="A335">
        <v>334</v>
      </c>
      <c r="B335" t="s">
        <v>922</v>
      </c>
      <c r="C335" t="s">
        <v>949</v>
      </c>
    </row>
    <row r="336" spans="1:3" x14ac:dyDescent="0.2">
      <c r="A336">
        <v>335</v>
      </c>
      <c r="B336" t="s">
        <v>922</v>
      </c>
      <c r="C336" t="s">
        <v>950</v>
      </c>
    </row>
    <row r="337" spans="1:3" x14ac:dyDescent="0.2">
      <c r="A337">
        <v>336</v>
      </c>
      <c r="B337" t="s">
        <v>425</v>
      </c>
      <c r="C337" t="s">
        <v>952</v>
      </c>
    </row>
    <row r="338" spans="1:3" x14ac:dyDescent="0.2">
      <c r="A338">
        <v>337</v>
      </c>
      <c r="B338" t="s">
        <v>237</v>
      </c>
      <c r="C338" t="s">
        <v>955</v>
      </c>
    </row>
    <row r="339" spans="1:3" x14ac:dyDescent="0.2">
      <c r="A339">
        <v>338</v>
      </c>
      <c r="B339" t="s">
        <v>237</v>
      </c>
      <c r="C339" t="s">
        <v>957</v>
      </c>
    </row>
    <row r="340" spans="1:3" x14ac:dyDescent="0.2">
      <c r="A340">
        <v>339</v>
      </c>
      <c r="B340" t="s">
        <v>237</v>
      </c>
      <c r="C340" t="s">
        <v>959</v>
      </c>
    </row>
    <row r="341" spans="1:3" x14ac:dyDescent="0.2">
      <c r="A341">
        <v>340</v>
      </c>
      <c r="B341" t="s">
        <v>237</v>
      </c>
      <c r="C341" t="s">
        <v>961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CD829-B7CB-4446-AFD3-B7EE1862ACB2}">
  <dimension ref="A3:B14"/>
  <sheetViews>
    <sheetView workbookViewId="0">
      <selection activeCell="C19" sqref="C19"/>
    </sheetView>
  </sheetViews>
  <sheetFormatPr defaultRowHeight="14.25" x14ac:dyDescent="0.2"/>
  <cols>
    <col min="1" max="1" width="14.375" bestFit="1" customWidth="1"/>
    <col min="2" max="2" width="19.25" bestFit="1" customWidth="1"/>
  </cols>
  <sheetData>
    <row r="3" spans="1:2" x14ac:dyDescent="0.2">
      <c r="A3" s="3" t="s">
        <v>5</v>
      </c>
      <c r="B3" t="s">
        <v>1402</v>
      </c>
    </row>
    <row r="4" spans="1:2" x14ac:dyDescent="0.2">
      <c r="A4" s="4" t="s">
        <v>624</v>
      </c>
      <c r="B4" s="1">
        <v>63</v>
      </c>
    </row>
    <row r="5" spans="1:2" x14ac:dyDescent="0.2">
      <c r="A5" s="4" t="s">
        <v>1027</v>
      </c>
      <c r="B5" s="1">
        <v>57</v>
      </c>
    </row>
    <row r="6" spans="1:2" x14ac:dyDescent="0.2">
      <c r="A6" s="4" t="s">
        <v>1034</v>
      </c>
      <c r="B6" s="1">
        <v>37</v>
      </c>
    </row>
    <row r="7" spans="1:2" x14ac:dyDescent="0.2">
      <c r="A7" s="4" t="s">
        <v>1393</v>
      </c>
      <c r="B7" s="1">
        <v>32</v>
      </c>
    </row>
    <row r="8" spans="1:2" x14ac:dyDescent="0.2">
      <c r="A8" s="4" t="s">
        <v>1394</v>
      </c>
      <c r="B8" s="1">
        <v>30</v>
      </c>
    </row>
    <row r="9" spans="1:2" x14ac:dyDescent="0.2">
      <c r="A9" s="4" t="s">
        <v>1395</v>
      </c>
      <c r="B9" s="1">
        <v>30</v>
      </c>
    </row>
    <row r="10" spans="1:2" x14ac:dyDescent="0.2">
      <c r="A10" s="4" t="s">
        <v>258</v>
      </c>
      <c r="B10" s="1">
        <v>25</v>
      </c>
    </row>
    <row r="11" spans="1:2" x14ac:dyDescent="0.2">
      <c r="A11" s="4" t="s">
        <v>1396</v>
      </c>
      <c r="B11" s="1">
        <v>11</v>
      </c>
    </row>
    <row r="12" spans="1:2" x14ac:dyDescent="0.2">
      <c r="A12" s="4" t="s">
        <v>1044</v>
      </c>
      <c r="B12" s="1">
        <v>10</v>
      </c>
    </row>
    <row r="13" spans="1:2" x14ac:dyDescent="0.2">
      <c r="A13" s="4" t="s">
        <v>1032</v>
      </c>
      <c r="B13" s="1">
        <v>8</v>
      </c>
    </row>
    <row r="14" spans="1:2" x14ac:dyDescent="0.2">
      <c r="A14" s="4" t="s">
        <v>982</v>
      </c>
      <c r="B14" s="1">
        <v>303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D7B1F-84A0-4A6F-BAB6-7110521A2ED7}">
  <dimension ref="A1:U341"/>
  <sheetViews>
    <sheetView topLeftCell="J6" workbookViewId="0">
      <selection activeCell="O27" sqref="O27"/>
    </sheetView>
  </sheetViews>
  <sheetFormatPr defaultRowHeight="14.25" x14ac:dyDescent="0.2"/>
  <cols>
    <col min="1" max="1" width="24.375" bestFit="1" customWidth="1"/>
    <col min="2" max="3" width="24.625" bestFit="1" customWidth="1"/>
    <col min="4" max="4" width="22.375" bestFit="1" customWidth="1"/>
    <col min="5" max="5" width="22.75" bestFit="1" customWidth="1"/>
    <col min="6" max="6" width="24.625" bestFit="1" customWidth="1"/>
    <col min="7" max="7" width="20.875" bestFit="1" customWidth="1"/>
    <col min="8" max="8" width="9.375" bestFit="1" customWidth="1"/>
    <col min="9" max="9" width="14.375" bestFit="1" customWidth="1"/>
    <col min="10" max="10" width="10.875" bestFit="1" customWidth="1"/>
    <col min="11" max="11" width="16" bestFit="1" customWidth="1"/>
    <col min="12" max="12" width="17.375" bestFit="1" customWidth="1"/>
    <col min="13" max="13" width="8.375" bestFit="1" customWidth="1"/>
    <col min="14" max="14" width="12.75" bestFit="1" customWidth="1"/>
    <col min="15" max="15" width="12.5" bestFit="1" customWidth="1"/>
    <col min="16" max="16" width="13.375" bestFit="1" customWidth="1"/>
    <col min="17" max="18" width="8.375" bestFit="1" customWidth="1"/>
    <col min="20" max="20" width="14.375" bestFit="1" customWidth="1"/>
    <col min="21" max="21" width="12.5" bestFit="1" customWidth="1"/>
  </cols>
  <sheetData>
    <row r="1" spans="1:21" x14ac:dyDescent="0.2">
      <c r="A1" t="s">
        <v>4</v>
      </c>
      <c r="B1" t="s">
        <v>5</v>
      </c>
      <c r="C1" t="s">
        <v>1377</v>
      </c>
      <c r="D1" t="s">
        <v>1378</v>
      </c>
      <c r="E1" t="s">
        <v>1379</v>
      </c>
      <c r="F1" t="s">
        <v>1380</v>
      </c>
      <c r="G1" t="s">
        <v>1381</v>
      </c>
      <c r="H1" t="s">
        <v>1382</v>
      </c>
      <c r="I1" t="s">
        <v>1383</v>
      </c>
      <c r="J1" t="s">
        <v>1384</v>
      </c>
      <c r="K1" t="s">
        <v>1385</v>
      </c>
      <c r="L1" t="s">
        <v>1386</v>
      </c>
      <c r="M1" t="s">
        <v>1387</v>
      </c>
      <c r="N1" t="s">
        <v>1388</v>
      </c>
      <c r="O1" t="s">
        <v>1389</v>
      </c>
      <c r="P1" t="s">
        <v>1390</v>
      </c>
      <c r="Q1" t="s">
        <v>1391</v>
      </c>
      <c r="R1" t="s">
        <v>1392</v>
      </c>
    </row>
    <row r="2" spans="1:21" x14ac:dyDescent="0.2">
      <c r="A2" t="s">
        <v>8</v>
      </c>
      <c r="B2" t="s">
        <v>1017</v>
      </c>
      <c r="C2" t="s">
        <v>1018</v>
      </c>
      <c r="D2" t="s">
        <v>1019</v>
      </c>
      <c r="E2" t="s">
        <v>1020</v>
      </c>
      <c r="F2" t="s">
        <v>1021</v>
      </c>
      <c r="G2" t="s">
        <v>1022</v>
      </c>
    </row>
    <row r="3" spans="1:21" x14ac:dyDescent="0.2">
      <c r="A3" t="s">
        <v>8</v>
      </c>
      <c r="B3" t="s">
        <v>1017</v>
      </c>
      <c r="C3" t="s">
        <v>1023</v>
      </c>
      <c r="D3" t="s">
        <v>1024</v>
      </c>
      <c r="E3" t="s">
        <v>1025</v>
      </c>
    </row>
    <row r="4" spans="1:21" x14ac:dyDescent="0.2">
      <c r="A4" t="s">
        <v>13</v>
      </c>
      <c r="B4" t="s">
        <v>1026</v>
      </c>
      <c r="C4" t="s">
        <v>258</v>
      </c>
    </row>
    <row r="5" spans="1:21" x14ac:dyDescent="0.2">
      <c r="A5" t="s">
        <v>13</v>
      </c>
      <c r="B5" t="s">
        <v>1027</v>
      </c>
      <c r="C5" t="s">
        <v>1028</v>
      </c>
    </row>
    <row r="6" spans="1:21" x14ac:dyDescent="0.2">
      <c r="A6" t="s">
        <v>16</v>
      </c>
      <c r="B6" t="s">
        <v>1029</v>
      </c>
      <c r="C6" t="s">
        <v>1030</v>
      </c>
      <c r="D6" t="s">
        <v>1026</v>
      </c>
      <c r="E6" t="s">
        <v>258</v>
      </c>
      <c r="T6" t="s">
        <v>5</v>
      </c>
      <c r="U6" t="s">
        <v>1401</v>
      </c>
    </row>
    <row r="7" spans="1:21" x14ac:dyDescent="0.2">
      <c r="A7" t="s">
        <v>20</v>
      </c>
      <c r="B7" t="s">
        <v>1031</v>
      </c>
      <c r="C7" t="s">
        <v>1032</v>
      </c>
      <c r="D7" t="s">
        <v>1027</v>
      </c>
      <c r="E7" t="s">
        <v>1033</v>
      </c>
      <c r="F7" t="s">
        <v>1034</v>
      </c>
      <c r="G7" t="s">
        <v>1035</v>
      </c>
      <c r="H7" t="s">
        <v>1036</v>
      </c>
    </row>
    <row r="8" spans="1:21" x14ac:dyDescent="0.2">
      <c r="A8" t="s">
        <v>24</v>
      </c>
      <c r="B8" t="s">
        <v>1037</v>
      </c>
      <c r="C8" t="s">
        <v>1038</v>
      </c>
      <c r="D8" t="s">
        <v>1039</v>
      </c>
      <c r="E8" t="s">
        <v>1040</v>
      </c>
      <c r="F8" t="s">
        <v>1041</v>
      </c>
      <c r="G8" t="s">
        <v>1042</v>
      </c>
      <c r="H8" t="s">
        <v>1043</v>
      </c>
      <c r="I8" t="s">
        <v>1044</v>
      </c>
      <c r="J8" t="s">
        <v>1045</v>
      </c>
      <c r="K8" t="s">
        <v>1046</v>
      </c>
      <c r="L8" t="s">
        <v>1027</v>
      </c>
      <c r="M8" t="s">
        <v>1034</v>
      </c>
      <c r="N8" t="s">
        <v>1047</v>
      </c>
      <c r="T8" t="s">
        <v>1027</v>
      </c>
      <c r="U8">
        <f>COUNTIF(Merge153[[skills]:[Column16]],"Python")</f>
        <v>57</v>
      </c>
    </row>
    <row r="9" spans="1:21" x14ac:dyDescent="0.2">
      <c r="A9" t="s">
        <v>24</v>
      </c>
      <c r="B9" t="s">
        <v>1048</v>
      </c>
      <c r="C9" t="s">
        <v>1049</v>
      </c>
      <c r="D9" t="s">
        <v>109</v>
      </c>
      <c r="E9" t="s">
        <v>335</v>
      </c>
      <c r="F9" t="s">
        <v>1050</v>
      </c>
      <c r="G9" t="s">
        <v>624</v>
      </c>
      <c r="H9" t="s">
        <v>1051</v>
      </c>
      <c r="I9" t="s">
        <v>1052</v>
      </c>
      <c r="J9" t="s">
        <v>1053</v>
      </c>
      <c r="K9" t="s">
        <v>1054</v>
      </c>
      <c r="L9" t="s">
        <v>410</v>
      </c>
      <c r="M9" t="s">
        <v>1027</v>
      </c>
      <c r="N9" t="s">
        <v>1034</v>
      </c>
      <c r="O9" t="s">
        <v>1055</v>
      </c>
      <c r="T9" t="s">
        <v>624</v>
      </c>
      <c r="U9">
        <f>COUNTIF(Merge153[[skills]:[Column16]],"Java")</f>
        <v>63</v>
      </c>
    </row>
    <row r="10" spans="1:21" x14ac:dyDescent="0.2">
      <c r="A10" t="s">
        <v>28</v>
      </c>
      <c r="B10" t="s">
        <v>1056</v>
      </c>
      <c r="C10" t="s">
        <v>1057</v>
      </c>
      <c r="D10" t="s">
        <v>258</v>
      </c>
      <c r="T10" t="s">
        <v>1034</v>
      </c>
      <c r="U10">
        <f>COUNTIF(Merge153[[skills]:[Column16]],"SQL")</f>
        <v>37</v>
      </c>
    </row>
    <row r="11" spans="1:21" x14ac:dyDescent="0.2">
      <c r="A11" t="s">
        <v>31</v>
      </c>
      <c r="B11" t="s">
        <v>1058</v>
      </c>
      <c r="C11" t="s">
        <v>1026</v>
      </c>
      <c r="D11" t="s">
        <v>258</v>
      </c>
      <c r="T11" t="s">
        <v>1393</v>
      </c>
      <c r="U11">
        <f>COUNTIF(Merge153[[skills]:[Column16]],"javascript")</f>
        <v>32</v>
      </c>
    </row>
    <row r="12" spans="1:21" x14ac:dyDescent="0.2">
      <c r="A12" t="s">
        <v>34</v>
      </c>
      <c r="B12" t="s">
        <v>1059</v>
      </c>
      <c r="C12" t="s">
        <v>1060</v>
      </c>
      <c r="D12" t="s">
        <v>1002</v>
      </c>
      <c r="E12" t="s">
        <v>1061</v>
      </c>
      <c r="F12" t="s">
        <v>1062</v>
      </c>
      <c r="G12" t="s">
        <v>1063</v>
      </c>
      <c r="T12" t="s">
        <v>1394</v>
      </c>
      <c r="U12">
        <f>COUNTIF(Merge153[[skills]:[Column16]],"react.js")</f>
        <v>30</v>
      </c>
    </row>
    <row r="13" spans="1:21" x14ac:dyDescent="0.2">
      <c r="A13" t="s">
        <v>38</v>
      </c>
      <c r="B13" t="s">
        <v>1056</v>
      </c>
      <c r="C13" t="s">
        <v>1064</v>
      </c>
      <c r="D13" t="s">
        <v>1065</v>
      </c>
      <c r="E13" t="s">
        <v>1066</v>
      </c>
      <c r="F13" t="s">
        <v>1067</v>
      </c>
      <c r="G13" t="s">
        <v>258</v>
      </c>
      <c r="T13" t="s">
        <v>1395</v>
      </c>
      <c r="U13">
        <f>COUNTIF(Merge153[[skills]:[Column16]],"aws")</f>
        <v>30</v>
      </c>
    </row>
    <row r="14" spans="1:21" x14ac:dyDescent="0.2">
      <c r="A14" t="s">
        <v>41</v>
      </c>
      <c r="B14" t="s">
        <v>1029</v>
      </c>
      <c r="C14" t="s">
        <v>1026</v>
      </c>
      <c r="D14" t="s">
        <v>258</v>
      </c>
      <c r="T14" t="s">
        <v>1396</v>
      </c>
      <c r="U14">
        <f>COUNTIF(Merge153[[skills]:[Column16]],"node.js")</f>
        <v>11</v>
      </c>
    </row>
    <row r="15" spans="1:21" x14ac:dyDescent="0.2">
      <c r="A15" t="s">
        <v>46</v>
      </c>
      <c r="B15" t="s">
        <v>1068</v>
      </c>
      <c r="C15" t="s">
        <v>1069</v>
      </c>
      <c r="D15" t="s">
        <v>1029</v>
      </c>
      <c r="E15" t="s">
        <v>972</v>
      </c>
      <c r="F15" t="s">
        <v>1070</v>
      </c>
      <c r="T15" t="s">
        <v>258</v>
      </c>
      <c r="U15">
        <f>COUNTIF(Merge153[[skills]:[Column16]],"Sales")</f>
        <v>25</v>
      </c>
    </row>
    <row r="16" spans="1:21" x14ac:dyDescent="0.2">
      <c r="A16" t="s">
        <v>46</v>
      </c>
      <c r="B16" t="s">
        <v>1068</v>
      </c>
      <c r="C16" t="s">
        <v>1069</v>
      </c>
      <c r="D16" t="s">
        <v>1070</v>
      </c>
      <c r="E16" t="s">
        <v>1029</v>
      </c>
      <c r="F16" t="s">
        <v>972</v>
      </c>
      <c r="T16" t="s">
        <v>1044</v>
      </c>
      <c r="U16">
        <f>COUNTIF(Merge153[[skills]:[Column16]],"Machine Learning")</f>
        <v>10</v>
      </c>
    </row>
    <row r="17" spans="1:21" x14ac:dyDescent="0.2">
      <c r="A17" t="s">
        <v>52</v>
      </c>
      <c r="B17" t="s">
        <v>624</v>
      </c>
      <c r="C17" t="s">
        <v>1027</v>
      </c>
      <c r="D17" t="s">
        <v>1034</v>
      </c>
      <c r="E17" t="s">
        <v>1062</v>
      </c>
      <c r="T17" t="s">
        <v>335</v>
      </c>
      <c r="U17">
        <f>COUNTIF(Merge153[[skills]:[Column16]],"C++")</f>
        <v>7</v>
      </c>
    </row>
    <row r="18" spans="1:21" x14ac:dyDescent="0.2">
      <c r="A18" t="s">
        <v>57</v>
      </c>
      <c r="B18" t="s">
        <v>1071</v>
      </c>
      <c r="C18" t="s">
        <v>1072</v>
      </c>
      <c r="T18" t="s">
        <v>1026</v>
      </c>
      <c r="U18">
        <f>COUNTIF(Merge153[[skills]:[Column16]],"Lead Generation")</f>
        <v>5</v>
      </c>
    </row>
    <row r="19" spans="1:21" x14ac:dyDescent="0.2">
      <c r="A19" t="s">
        <v>57</v>
      </c>
      <c r="B19" t="s">
        <v>1073</v>
      </c>
      <c r="C19" t="s">
        <v>1027</v>
      </c>
      <c r="T19" t="s">
        <v>1397</v>
      </c>
      <c r="U19">
        <f>COUNTIF(Merge153[[skills]:[Column16]],"NumPy")</f>
        <v>1</v>
      </c>
    </row>
    <row r="20" spans="1:21" x14ac:dyDescent="0.2">
      <c r="A20" t="s">
        <v>61</v>
      </c>
      <c r="B20" t="s">
        <v>1074</v>
      </c>
      <c r="C20" t="s">
        <v>1075</v>
      </c>
      <c r="D20" t="s">
        <v>1076</v>
      </c>
      <c r="E20" t="s">
        <v>1077</v>
      </c>
      <c r="T20" t="s">
        <v>1398</v>
      </c>
      <c r="U20">
        <f>COUNTIF(Merge153[[skills]:[Column16]],"Pandas")</f>
        <v>1</v>
      </c>
    </row>
    <row r="21" spans="1:21" x14ac:dyDescent="0.2">
      <c r="A21" t="s">
        <v>65</v>
      </c>
      <c r="B21" t="s">
        <v>1078</v>
      </c>
      <c r="C21" t="s">
        <v>1079</v>
      </c>
      <c r="D21" t="s">
        <v>1080</v>
      </c>
      <c r="E21" t="s">
        <v>221</v>
      </c>
      <c r="T21" t="s">
        <v>1399</v>
      </c>
      <c r="U21">
        <f>COUNTIF(Merge153[[skills]:[Column16]],"snowflake")</f>
        <v>6</v>
      </c>
    </row>
    <row r="22" spans="1:21" x14ac:dyDescent="0.2">
      <c r="A22" t="s">
        <v>70</v>
      </c>
      <c r="B22" t="s">
        <v>1081</v>
      </c>
      <c r="C22" t="s">
        <v>1082</v>
      </c>
      <c r="D22" t="s">
        <v>1034</v>
      </c>
      <c r="E22" t="s">
        <v>1083</v>
      </c>
      <c r="F22" t="s">
        <v>1032</v>
      </c>
      <c r="T22" t="s">
        <v>1400</v>
      </c>
      <c r="U22">
        <f>COUNTIF(Merge153[[skills]:[Column16]],"Microsoft excel")</f>
        <v>7</v>
      </c>
    </row>
    <row r="23" spans="1:21" x14ac:dyDescent="0.2">
      <c r="A23" t="s">
        <v>70</v>
      </c>
      <c r="B23" t="s">
        <v>1081</v>
      </c>
      <c r="C23" t="s">
        <v>1082</v>
      </c>
      <c r="D23" t="s">
        <v>1034</v>
      </c>
      <c r="T23" t="s">
        <v>1039</v>
      </c>
      <c r="U23">
        <f>COUNTIF(Merge153[[skills]:[Column16]],"Big Data")</f>
        <v>7</v>
      </c>
    </row>
    <row r="24" spans="1:21" x14ac:dyDescent="0.2">
      <c r="A24" t="s">
        <v>95</v>
      </c>
      <c r="B24" t="s">
        <v>1081</v>
      </c>
      <c r="C24" t="s">
        <v>1082</v>
      </c>
      <c r="D24" t="s">
        <v>1034</v>
      </c>
      <c r="E24" t="s">
        <v>1084</v>
      </c>
      <c r="T24" t="s">
        <v>1032</v>
      </c>
      <c r="U24">
        <f>COUNTIF(Merge153[[skills]:[Column16]],"Power BI")</f>
        <v>8</v>
      </c>
    </row>
    <row r="25" spans="1:21" x14ac:dyDescent="0.2">
      <c r="A25" t="s">
        <v>70</v>
      </c>
      <c r="B25" t="s">
        <v>1081</v>
      </c>
      <c r="C25" t="s">
        <v>1082</v>
      </c>
      <c r="D25" t="s">
        <v>1034</v>
      </c>
      <c r="E25" t="s">
        <v>1083</v>
      </c>
      <c r="F25" t="s">
        <v>1084</v>
      </c>
    </row>
    <row r="26" spans="1:21" x14ac:dyDescent="0.2">
      <c r="A26" t="s">
        <v>99</v>
      </c>
      <c r="B26" t="s">
        <v>1074</v>
      </c>
      <c r="C26" t="s">
        <v>1075</v>
      </c>
      <c r="D26" t="s">
        <v>1085</v>
      </c>
      <c r="E26" t="s">
        <v>1051</v>
      </c>
      <c r="F26" t="s">
        <v>1086</v>
      </c>
    </row>
    <row r="27" spans="1:21" x14ac:dyDescent="0.2">
      <c r="A27" t="s">
        <v>95</v>
      </c>
      <c r="B27" t="s">
        <v>1087</v>
      </c>
      <c r="C27" t="s">
        <v>1088</v>
      </c>
      <c r="D27" t="s">
        <v>1089</v>
      </c>
    </row>
    <row r="28" spans="1:21" x14ac:dyDescent="0.2">
      <c r="A28" t="s">
        <v>70</v>
      </c>
      <c r="B28" t="s">
        <v>1087</v>
      </c>
      <c r="C28" t="s">
        <v>1090</v>
      </c>
      <c r="D28" t="s">
        <v>1089</v>
      </c>
    </row>
    <row r="29" spans="1:21" x14ac:dyDescent="0.2">
      <c r="A29" t="s">
        <v>70</v>
      </c>
      <c r="B29" t="s">
        <v>1087</v>
      </c>
      <c r="C29" t="s">
        <v>1090</v>
      </c>
    </row>
    <row r="30" spans="1:21" x14ac:dyDescent="0.2">
      <c r="A30" t="s">
        <v>70</v>
      </c>
      <c r="B30" t="s">
        <v>1087</v>
      </c>
      <c r="C30" t="s">
        <v>1090</v>
      </c>
    </row>
    <row r="31" spans="1:21" x14ac:dyDescent="0.2">
      <c r="A31" t="s">
        <v>95</v>
      </c>
      <c r="B31" t="s">
        <v>1074</v>
      </c>
      <c r="C31" t="s">
        <v>1075</v>
      </c>
    </row>
    <row r="32" spans="1:21" x14ac:dyDescent="0.2">
      <c r="A32" t="s">
        <v>75</v>
      </c>
      <c r="B32" t="s">
        <v>1053</v>
      </c>
      <c r="C32" t="s">
        <v>1091</v>
      </c>
      <c r="D32" t="s">
        <v>1086</v>
      </c>
      <c r="E32" t="s">
        <v>1092</v>
      </c>
      <c r="F32" t="s">
        <v>1093</v>
      </c>
    </row>
    <row r="33" spans="1:11" x14ac:dyDescent="0.2">
      <c r="A33" t="s">
        <v>79</v>
      </c>
      <c r="B33" t="s">
        <v>1094</v>
      </c>
      <c r="C33" t="s">
        <v>1095</v>
      </c>
      <c r="D33" t="s">
        <v>624</v>
      </c>
      <c r="E33" t="s">
        <v>1027</v>
      </c>
      <c r="F33" t="s">
        <v>1096</v>
      </c>
    </row>
    <row r="34" spans="1:11" x14ac:dyDescent="0.2">
      <c r="A34" t="s">
        <v>406</v>
      </c>
      <c r="B34" t="s">
        <v>1044</v>
      </c>
      <c r="C34" t="s">
        <v>1097</v>
      </c>
      <c r="D34" t="s">
        <v>1027</v>
      </c>
      <c r="E34" t="s">
        <v>1033</v>
      </c>
      <c r="F34" t="s">
        <v>1098</v>
      </c>
      <c r="G34" t="s">
        <v>1099</v>
      </c>
      <c r="H34" t="s">
        <v>1100</v>
      </c>
      <c r="I34" t="s">
        <v>1101</v>
      </c>
      <c r="J34" t="s">
        <v>1102</v>
      </c>
      <c r="K34" t="s">
        <v>1103</v>
      </c>
    </row>
    <row r="35" spans="1:11" x14ac:dyDescent="0.2">
      <c r="A35" t="s">
        <v>61</v>
      </c>
      <c r="B35" t="s">
        <v>624</v>
      </c>
      <c r="C35" t="s">
        <v>1104</v>
      </c>
      <c r="D35" t="s">
        <v>952</v>
      </c>
      <c r="E35" t="s">
        <v>1105</v>
      </c>
    </row>
    <row r="36" spans="1:11" x14ac:dyDescent="0.2">
      <c r="A36" t="s">
        <v>112</v>
      </c>
      <c r="B36" t="s">
        <v>624</v>
      </c>
      <c r="C36" t="s">
        <v>1106</v>
      </c>
      <c r="D36" t="s">
        <v>1107</v>
      </c>
      <c r="E36" t="s">
        <v>952</v>
      </c>
      <c r="F36" t="s">
        <v>1108</v>
      </c>
    </row>
    <row r="37" spans="1:11" x14ac:dyDescent="0.2">
      <c r="A37" t="s">
        <v>85</v>
      </c>
      <c r="B37" t="s">
        <v>1034</v>
      </c>
      <c r="C37" t="s">
        <v>1027</v>
      </c>
      <c r="D37" t="s">
        <v>1035</v>
      </c>
      <c r="E37" t="s">
        <v>1081</v>
      </c>
      <c r="F37" t="s">
        <v>1083</v>
      </c>
    </row>
    <row r="38" spans="1:11" x14ac:dyDescent="0.2">
      <c r="A38" t="s">
        <v>85</v>
      </c>
      <c r="B38" t="s">
        <v>1109</v>
      </c>
      <c r="C38" t="s">
        <v>1110</v>
      </c>
      <c r="D38" t="s">
        <v>1111</v>
      </c>
      <c r="E38" t="s">
        <v>1081</v>
      </c>
      <c r="F38" t="s">
        <v>1112</v>
      </c>
    </row>
    <row r="39" spans="1:11" x14ac:dyDescent="0.2">
      <c r="A39" t="s">
        <v>91</v>
      </c>
      <c r="B39" t="s">
        <v>1051</v>
      </c>
      <c r="C39" t="s">
        <v>1113</v>
      </c>
      <c r="D39" t="s">
        <v>1075</v>
      </c>
      <c r="E39" t="s">
        <v>952</v>
      </c>
      <c r="F39" t="s">
        <v>1092</v>
      </c>
    </row>
    <row r="40" spans="1:11" x14ac:dyDescent="0.2">
      <c r="A40" t="s">
        <v>104</v>
      </c>
      <c r="B40" t="s">
        <v>1026</v>
      </c>
      <c r="C40" t="s">
        <v>1029</v>
      </c>
      <c r="D40" t="s">
        <v>1058</v>
      </c>
    </row>
    <row r="41" spans="1:11" x14ac:dyDescent="0.2">
      <c r="A41" t="s">
        <v>108</v>
      </c>
      <c r="B41" t="s">
        <v>109</v>
      </c>
    </row>
    <row r="42" spans="1:11" x14ac:dyDescent="0.2">
      <c r="A42" t="s">
        <v>112</v>
      </c>
      <c r="B42" t="s">
        <v>1027</v>
      </c>
      <c r="C42" t="s">
        <v>952</v>
      </c>
      <c r="D42" t="s">
        <v>1048</v>
      </c>
      <c r="E42" t="s">
        <v>1114</v>
      </c>
      <c r="F42" t="s">
        <v>624</v>
      </c>
    </row>
    <row r="43" spans="1:11" x14ac:dyDescent="0.2">
      <c r="A43" t="s">
        <v>120</v>
      </c>
      <c r="B43" t="s">
        <v>1115</v>
      </c>
      <c r="C43" t="s">
        <v>1116</v>
      </c>
      <c r="D43" t="s">
        <v>1034</v>
      </c>
      <c r="E43" t="s">
        <v>1117</v>
      </c>
      <c r="F43" t="s">
        <v>1118</v>
      </c>
    </row>
    <row r="44" spans="1:11" x14ac:dyDescent="0.2">
      <c r="A44" t="s">
        <v>120</v>
      </c>
      <c r="B44" t="s">
        <v>335</v>
      </c>
      <c r="C44" t="s">
        <v>1119</v>
      </c>
    </row>
    <row r="45" spans="1:11" x14ac:dyDescent="0.2">
      <c r="A45" t="s">
        <v>112</v>
      </c>
      <c r="B45" t="s">
        <v>1120</v>
      </c>
      <c r="C45" t="s">
        <v>1117</v>
      </c>
      <c r="D45" t="s">
        <v>1121</v>
      </c>
      <c r="E45" t="s">
        <v>1122</v>
      </c>
      <c r="F45" t="s">
        <v>1094</v>
      </c>
    </row>
    <row r="46" spans="1:11" x14ac:dyDescent="0.2">
      <c r="A46" t="s">
        <v>127</v>
      </c>
      <c r="B46" t="s">
        <v>1074</v>
      </c>
      <c r="C46" t="s">
        <v>1104</v>
      </c>
      <c r="D46" t="s">
        <v>1051</v>
      </c>
      <c r="E46" t="s">
        <v>1106</v>
      </c>
    </row>
    <row r="47" spans="1:11" x14ac:dyDescent="0.2">
      <c r="A47" t="s">
        <v>132</v>
      </c>
      <c r="B47" t="s">
        <v>1123</v>
      </c>
      <c r="C47" t="s">
        <v>1124</v>
      </c>
      <c r="D47" t="s">
        <v>624</v>
      </c>
      <c r="E47" t="s">
        <v>1074</v>
      </c>
      <c r="F47" t="s">
        <v>1125</v>
      </c>
    </row>
    <row r="48" spans="1:11" x14ac:dyDescent="0.2">
      <c r="A48" t="s">
        <v>132</v>
      </c>
      <c r="B48" t="s">
        <v>1074</v>
      </c>
      <c r="C48" t="s">
        <v>1085</v>
      </c>
      <c r="D48" t="s">
        <v>109</v>
      </c>
      <c r="E48" t="s">
        <v>1126</v>
      </c>
      <c r="F48" t="s">
        <v>1091</v>
      </c>
    </row>
    <row r="49" spans="1:6" x14ac:dyDescent="0.2">
      <c r="A49" t="s">
        <v>360</v>
      </c>
      <c r="B49" t="s">
        <v>624</v>
      </c>
      <c r="C49" t="s">
        <v>1086</v>
      </c>
      <c r="D49" t="s">
        <v>1106</v>
      </c>
      <c r="E49" t="s">
        <v>1105</v>
      </c>
      <c r="F49" t="s">
        <v>1127</v>
      </c>
    </row>
    <row r="50" spans="1:6" x14ac:dyDescent="0.2">
      <c r="A50" t="s">
        <v>136</v>
      </c>
      <c r="B50" t="s">
        <v>1128</v>
      </c>
      <c r="C50" t="s">
        <v>1129</v>
      </c>
      <c r="D50" t="s">
        <v>1104</v>
      </c>
      <c r="E50" t="s">
        <v>1077</v>
      </c>
      <c r="F50" t="s">
        <v>1130</v>
      </c>
    </row>
    <row r="51" spans="1:6" x14ac:dyDescent="0.2">
      <c r="A51" t="s">
        <v>141</v>
      </c>
      <c r="B51" t="s">
        <v>1051</v>
      </c>
      <c r="C51" t="s">
        <v>1105</v>
      </c>
      <c r="D51" t="s">
        <v>1131</v>
      </c>
      <c r="E51" t="s">
        <v>1086</v>
      </c>
      <c r="F51" t="s">
        <v>1092</v>
      </c>
    </row>
    <row r="52" spans="1:6" x14ac:dyDescent="0.2">
      <c r="A52" t="s">
        <v>145</v>
      </c>
      <c r="B52" t="s">
        <v>1132</v>
      </c>
      <c r="C52" t="s">
        <v>1133</v>
      </c>
      <c r="D52" t="s">
        <v>1134</v>
      </c>
      <c r="E52" t="s">
        <v>1135</v>
      </c>
      <c r="F52" t="s">
        <v>1136</v>
      </c>
    </row>
    <row r="53" spans="1:6" x14ac:dyDescent="0.2">
      <c r="A53" t="s">
        <v>145</v>
      </c>
      <c r="B53" t="s">
        <v>148</v>
      </c>
    </row>
    <row r="54" spans="1:6" x14ac:dyDescent="0.2">
      <c r="A54" t="s">
        <v>145</v>
      </c>
      <c r="B54" t="s">
        <v>109</v>
      </c>
      <c r="C54" t="s">
        <v>1074</v>
      </c>
      <c r="D54" t="s">
        <v>1107</v>
      </c>
      <c r="E54" t="s">
        <v>1106</v>
      </c>
      <c r="F54" t="s">
        <v>1137</v>
      </c>
    </row>
    <row r="55" spans="1:6" x14ac:dyDescent="0.2">
      <c r="A55" t="s">
        <v>145</v>
      </c>
      <c r="B55" t="s">
        <v>109</v>
      </c>
      <c r="C55" t="s">
        <v>1074</v>
      </c>
      <c r="D55" t="s">
        <v>1137</v>
      </c>
      <c r="E55" t="s">
        <v>1107</v>
      </c>
      <c r="F55" t="s">
        <v>1106</v>
      </c>
    </row>
    <row r="56" spans="1:6" x14ac:dyDescent="0.2">
      <c r="A56" t="s">
        <v>145</v>
      </c>
      <c r="B56" t="s">
        <v>624</v>
      </c>
      <c r="C56" t="s">
        <v>1138</v>
      </c>
      <c r="D56" t="s">
        <v>1118</v>
      </c>
    </row>
    <row r="57" spans="1:6" x14ac:dyDescent="0.2">
      <c r="A57" t="s">
        <v>175</v>
      </c>
      <c r="B57" t="s">
        <v>1074</v>
      </c>
      <c r="C57" t="s">
        <v>1107</v>
      </c>
      <c r="D57" t="s">
        <v>1106</v>
      </c>
      <c r="E57" t="s">
        <v>1034</v>
      </c>
    </row>
    <row r="58" spans="1:6" x14ac:dyDescent="0.2">
      <c r="A58" t="s">
        <v>145</v>
      </c>
      <c r="B58" t="s">
        <v>1027</v>
      </c>
      <c r="C58" t="s">
        <v>1044</v>
      </c>
      <c r="D58" t="s">
        <v>1139</v>
      </c>
      <c r="E58" t="s">
        <v>1028</v>
      </c>
    </row>
    <row r="59" spans="1:6" x14ac:dyDescent="0.2">
      <c r="A59" t="s">
        <v>175</v>
      </c>
      <c r="B59" t="s">
        <v>1140</v>
      </c>
      <c r="C59" t="s">
        <v>728</v>
      </c>
      <c r="D59" t="s">
        <v>109</v>
      </c>
    </row>
    <row r="60" spans="1:6" x14ac:dyDescent="0.2">
      <c r="A60" t="s">
        <v>145</v>
      </c>
      <c r="B60" t="s">
        <v>1115</v>
      </c>
      <c r="C60" t="s">
        <v>952</v>
      </c>
      <c r="D60" t="s">
        <v>1133</v>
      </c>
    </row>
    <row r="61" spans="1:6" x14ac:dyDescent="0.2">
      <c r="A61" t="s">
        <v>145</v>
      </c>
      <c r="B61" t="s">
        <v>1132</v>
      </c>
      <c r="C61" t="s">
        <v>1096</v>
      </c>
      <c r="D61" t="s">
        <v>1107</v>
      </c>
      <c r="E61" t="s">
        <v>148</v>
      </c>
    </row>
    <row r="62" spans="1:6" x14ac:dyDescent="0.2">
      <c r="A62" t="s">
        <v>145</v>
      </c>
      <c r="B62" t="s">
        <v>1140</v>
      </c>
      <c r="C62" t="s">
        <v>728</v>
      </c>
      <c r="D62" t="s">
        <v>109</v>
      </c>
      <c r="E62" t="s">
        <v>1141</v>
      </c>
    </row>
    <row r="63" spans="1:6" x14ac:dyDescent="0.2">
      <c r="A63" t="s">
        <v>141</v>
      </c>
      <c r="B63" t="s">
        <v>1074</v>
      </c>
      <c r="C63" t="s">
        <v>1142</v>
      </c>
      <c r="D63" t="s">
        <v>1143</v>
      </c>
      <c r="E63" t="s">
        <v>1085</v>
      </c>
      <c r="F63" t="s">
        <v>1051</v>
      </c>
    </row>
    <row r="64" spans="1:6" x14ac:dyDescent="0.2">
      <c r="A64" t="s">
        <v>160</v>
      </c>
      <c r="B64" t="s">
        <v>624</v>
      </c>
      <c r="C64" t="s">
        <v>1144</v>
      </c>
      <c r="D64" t="s">
        <v>1138</v>
      </c>
      <c r="E64" t="s">
        <v>728</v>
      </c>
      <c r="F64" t="s">
        <v>1145</v>
      </c>
    </row>
    <row r="65" spans="1:6" x14ac:dyDescent="0.2">
      <c r="A65" t="s">
        <v>164</v>
      </c>
      <c r="B65" t="s">
        <v>1146</v>
      </c>
      <c r="C65" t="s">
        <v>1034</v>
      </c>
      <c r="D65" t="s">
        <v>1147</v>
      </c>
      <c r="E65" t="s">
        <v>1148</v>
      </c>
      <c r="F65" t="s">
        <v>1149</v>
      </c>
    </row>
    <row r="66" spans="1:6" x14ac:dyDescent="0.2">
      <c r="A66" t="s">
        <v>164</v>
      </c>
      <c r="B66" t="s">
        <v>1075</v>
      </c>
      <c r="C66" t="s">
        <v>1051</v>
      </c>
      <c r="D66" t="s">
        <v>1086</v>
      </c>
      <c r="E66" t="s">
        <v>1092</v>
      </c>
    </row>
    <row r="67" spans="1:6" x14ac:dyDescent="0.2">
      <c r="A67" t="s">
        <v>168</v>
      </c>
      <c r="B67" t="s">
        <v>1150</v>
      </c>
      <c r="C67" t="s">
        <v>1151</v>
      </c>
      <c r="D67" t="s">
        <v>1059</v>
      </c>
      <c r="E67" t="s">
        <v>1152</v>
      </c>
      <c r="F67" t="s">
        <v>1153</v>
      </c>
    </row>
    <row r="68" spans="1:6" x14ac:dyDescent="0.2">
      <c r="A68" t="s">
        <v>172</v>
      </c>
      <c r="B68" t="s">
        <v>1074</v>
      </c>
      <c r="C68" t="s">
        <v>952</v>
      </c>
      <c r="D68" t="s">
        <v>1129</v>
      </c>
      <c r="E68" t="s">
        <v>1077</v>
      </c>
      <c r="F68" t="s">
        <v>1076</v>
      </c>
    </row>
    <row r="69" spans="1:6" x14ac:dyDescent="0.2">
      <c r="A69" t="s">
        <v>179</v>
      </c>
      <c r="B69" t="s">
        <v>258</v>
      </c>
      <c r="C69" t="s">
        <v>1029</v>
      </c>
      <c r="D69" t="s">
        <v>1057</v>
      </c>
      <c r="E69" t="s">
        <v>1154</v>
      </c>
      <c r="F69" t="s">
        <v>1155</v>
      </c>
    </row>
    <row r="70" spans="1:6" x14ac:dyDescent="0.2">
      <c r="A70" t="s">
        <v>183</v>
      </c>
      <c r="B70" t="s">
        <v>624</v>
      </c>
      <c r="C70" t="s">
        <v>952</v>
      </c>
      <c r="D70" t="s">
        <v>1129</v>
      </c>
      <c r="E70" t="s">
        <v>1091</v>
      </c>
      <c r="F70" t="s">
        <v>1104</v>
      </c>
    </row>
    <row r="71" spans="1:6" x14ac:dyDescent="0.2">
      <c r="A71" t="s">
        <v>279</v>
      </c>
      <c r="B71" t="s">
        <v>624</v>
      </c>
      <c r="C71" t="s">
        <v>1075</v>
      </c>
      <c r="D71" t="s">
        <v>952</v>
      </c>
      <c r="E71" t="s">
        <v>1138</v>
      </c>
      <c r="F71" t="s">
        <v>1156</v>
      </c>
    </row>
    <row r="72" spans="1:6" x14ac:dyDescent="0.2">
      <c r="A72" t="s">
        <v>279</v>
      </c>
      <c r="B72" t="s">
        <v>624</v>
      </c>
      <c r="C72" t="s">
        <v>1075</v>
      </c>
      <c r="D72" t="s">
        <v>952</v>
      </c>
      <c r="E72" t="s">
        <v>1138</v>
      </c>
      <c r="F72" t="s">
        <v>1156</v>
      </c>
    </row>
    <row r="73" spans="1:6" x14ac:dyDescent="0.2">
      <c r="A73" t="s">
        <v>344</v>
      </c>
      <c r="B73" t="s">
        <v>624</v>
      </c>
      <c r="C73" t="s">
        <v>952</v>
      </c>
      <c r="D73" t="s">
        <v>1106</v>
      </c>
      <c r="E73" t="s">
        <v>1075</v>
      </c>
      <c r="F73" t="s">
        <v>1129</v>
      </c>
    </row>
    <row r="74" spans="1:6" x14ac:dyDescent="0.2">
      <c r="A74" t="s">
        <v>279</v>
      </c>
      <c r="B74" t="s">
        <v>624</v>
      </c>
      <c r="C74" t="s">
        <v>1075</v>
      </c>
      <c r="D74" t="s">
        <v>952</v>
      </c>
      <c r="E74" t="s">
        <v>1138</v>
      </c>
      <c r="F74" t="s">
        <v>1156</v>
      </c>
    </row>
    <row r="75" spans="1:6" x14ac:dyDescent="0.2">
      <c r="A75" t="s">
        <v>191</v>
      </c>
      <c r="B75" t="s">
        <v>335</v>
      </c>
      <c r="C75" t="s">
        <v>1119</v>
      </c>
    </row>
    <row r="76" spans="1:6" x14ac:dyDescent="0.2">
      <c r="A76" t="s">
        <v>194</v>
      </c>
      <c r="B76" t="s">
        <v>1128</v>
      </c>
      <c r="C76" t="s">
        <v>624</v>
      </c>
      <c r="D76" t="s">
        <v>1027</v>
      </c>
      <c r="E76" t="s">
        <v>1105</v>
      </c>
    </row>
    <row r="77" spans="1:6" x14ac:dyDescent="0.2">
      <c r="A77" t="s">
        <v>200</v>
      </c>
      <c r="B77" t="s">
        <v>1157</v>
      </c>
      <c r="C77" t="s">
        <v>1027</v>
      </c>
      <c r="D77" t="s">
        <v>1033</v>
      </c>
      <c r="E77" t="s">
        <v>1034</v>
      </c>
    </row>
    <row r="78" spans="1:6" x14ac:dyDescent="0.2">
      <c r="A78" t="s">
        <v>204</v>
      </c>
      <c r="B78" t="s">
        <v>1158</v>
      </c>
      <c r="C78" t="s">
        <v>1075</v>
      </c>
      <c r="D78" t="s">
        <v>1074</v>
      </c>
      <c r="E78" t="s">
        <v>1159</v>
      </c>
      <c r="F78" t="s">
        <v>1053</v>
      </c>
    </row>
    <row r="79" spans="1:6" x14ac:dyDescent="0.2">
      <c r="A79" t="s">
        <v>208</v>
      </c>
      <c r="B79" t="s">
        <v>335</v>
      </c>
      <c r="C79" t="s">
        <v>1128</v>
      </c>
      <c r="D79" t="s">
        <v>624</v>
      </c>
      <c r="E79" t="s">
        <v>1096</v>
      </c>
    </row>
    <row r="80" spans="1:6" x14ac:dyDescent="0.2">
      <c r="A80" t="s">
        <v>212</v>
      </c>
      <c r="B80" t="s">
        <v>624</v>
      </c>
      <c r="C80" t="s">
        <v>1118</v>
      </c>
      <c r="D80" t="s">
        <v>1105</v>
      </c>
      <c r="E80" t="s">
        <v>1037</v>
      </c>
      <c r="F80" t="s">
        <v>1104</v>
      </c>
    </row>
    <row r="81" spans="1:7" x14ac:dyDescent="0.2">
      <c r="A81" t="s">
        <v>381</v>
      </c>
      <c r="B81" t="s">
        <v>624</v>
      </c>
      <c r="C81" t="s">
        <v>1138</v>
      </c>
      <c r="D81" t="s">
        <v>1104</v>
      </c>
    </row>
    <row r="82" spans="1:7" x14ac:dyDescent="0.2">
      <c r="A82" t="s">
        <v>168</v>
      </c>
      <c r="B82" t="s">
        <v>624</v>
      </c>
      <c r="C82" t="s">
        <v>1138</v>
      </c>
      <c r="D82" t="s">
        <v>1160</v>
      </c>
      <c r="E82" t="s">
        <v>1161</v>
      </c>
      <c r="F82" t="s">
        <v>1104</v>
      </c>
    </row>
    <row r="83" spans="1:7" x14ac:dyDescent="0.2">
      <c r="A83" t="s">
        <v>216</v>
      </c>
      <c r="B83" t="s">
        <v>1162</v>
      </c>
      <c r="C83" t="s">
        <v>1163</v>
      </c>
      <c r="D83" t="s">
        <v>1164</v>
      </c>
      <c r="E83" t="s">
        <v>1165</v>
      </c>
      <c r="F83" t="s">
        <v>1166</v>
      </c>
    </row>
    <row r="84" spans="1:7" x14ac:dyDescent="0.2">
      <c r="A84" t="s">
        <v>112</v>
      </c>
      <c r="B84" t="s">
        <v>1162</v>
      </c>
      <c r="C84" t="s">
        <v>1164</v>
      </c>
      <c r="D84" t="s">
        <v>1167</v>
      </c>
      <c r="E84" t="s">
        <v>1168</v>
      </c>
    </row>
    <row r="85" spans="1:7" x14ac:dyDescent="0.2">
      <c r="A85" t="s">
        <v>220</v>
      </c>
      <c r="B85" t="s">
        <v>221</v>
      </c>
    </row>
    <row r="86" spans="1:7" x14ac:dyDescent="0.2">
      <c r="A86" t="s">
        <v>224</v>
      </c>
      <c r="B86" t="s">
        <v>1110</v>
      </c>
      <c r="C86" t="s">
        <v>1169</v>
      </c>
      <c r="D86" t="s">
        <v>1170</v>
      </c>
    </row>
    <row r="87" spans="1:7" x14ac:dyDescent="0.2">
      <c r="A87" t="s">
        <v>229</v>
      </c>
      <c r="B87" t="s">
        <v>230</v>
      </c>
    </row>
    <row r="88" spans="1:7" x14ac:dyDescent="0.2">
      <c r="A88" t="s">
        <v>233</v>
      </c>
      <c r="B88" t="s">
        <v>410</v>
      </c>
      <c r="C88" t="s">
        <v>1171</v>
      </c>
      <c r="D88" t="s">
        <v>1157</v>
      </c>
      <c r="E88" t="s">
        <v>1034</v>
      </c>
      <c r="F88" t="s">
        <v>1172</v>
      </c>
    </row>
    <row r="89" spans="1:7" x14ac:dyDescent="0.2">
      <c r="A89" t="s">
        <v>237</v>
      </c>
      <c r="B89" t="s">
        <v>1030</v>
      </c>
      <c r="C89" t="s">
        <v>1056</v>
      </c>
      <c r="D89" t="s">
        <v>1029</v>
      </c>
      <c r="E89" t="s">
        <v>1173</v>
      </c>
      <c r="F89" t="s">
        <v>1174</v>
      </c>
    </row>
    <row r="90" spans="1:7" x14ac:dyDescent="0.2">
      <c r="A90" t="s">
        <v>241</v>
      </c>
      <c r="B90" t="s">
        <v>1051</v>
      </c>
      <c r="C90" t="s">
        <v>1092</v>
      </c>
      <c r="D90" t="s">
        <v>1086</v>
      </c>
      <c r="E90" t="s">
        <v>1075</v>
      </c>
      <c r="F90" t="s">
        <v>1106</v>
      </c>
    </row>
    <row r="91" spans="1:7" x14ac:dyDescent="0.2">
      <c r="A91" t="s">
        <v>245</v>
      </c>
      <c r="B91" t="s">
        <v>1081</v>
      </c>
      <c r="C91" t="s">
        <v>1042</v>
      </c>
      <c r="D91" t="s">
        <v>1043</v>
      </c>
      <c r="E91" t="s">
        <v>1046</v>
      </c>
      <c r="F91" t="s">
        <v>1034</v>
      </c>
      <c r="G91" t="s">
        <v>1047</v>
      </c>
    </row>
    <row r="92" spans="1:7" x14ac:dyDescent="0.2">
      <c r="A92" t="s">
        <v>249</v>
      </c>
      <c r="B92" t="s">
        <v>1027</v>
      </c>
      <c r="C92" t="s">
        <v>1128</v>
      </c>
    </row>
    <row r="93" spans="1:7" x14ac:dyDescent="0.2">
      <c r="A93" t="s">
        <v>253</v>
      </c>
      <c r="B93" t="s">
        <v>1175</v>
      </c>
      <c r="C93" t="s">
        <v>1176</v>
      </c>
      <c r="D93" t="s">
        <v>1177</v>
      </c>
      <c r="E93" t="s">
        <v>1118</v>
      </c>
      <c r="F93" t="s">
        <v>1178</v>
      </c>
    </row>
    <row r="94" spans="1:7" x14ac:dyDescent="0.2">
      <c r="A94" t="s">
        <v>257</v>
      </c>
      <c r="B94" t="s">
        <v>258</v>
      </c>
    </row>
    <row r="95" spans="1:7" x14ac:dyDescent="0.2">
      <c r="A95" t="s">
        <v>267</v>
      </c>
      <c r="B95" t="s">
        <v>1157</v>
      </c>
      <c r="C95" t="s">
        <v>1032</v>
      </c>
      <c r="D95" t="s">
        <v>1027</v>
      </c>
      <c r="E95" t="s">
        <v>1034</v>
      </c>
      <c r="F95" t="s">
        <v>1035</v>
      </c>
    </row>
    <row r="96" spans="1:7" x14ac:dyDescent="0.2">
      <c r="A96" t="s">
        <v>270</v>
      </c>
      <c r="B96" t="s">
        <v>1034</v>
      </c>
      <c r="C96" t="s">
        <v>1035</v>
      </c>
      <c r="D96" t="s">
        <v>1179</v>
      </c>
      <c r="E96" t="s">
        <v>1033</v>
      </c>
      <c r="F96" t="s">
        <v>1157</v>
      </c>
    </row>
    <row r="97" spans="1:7" x14ac:dyDescent="0.2">
      <c r="A97" t="s">
        <v>274</v>
      </c>
      <c r="B97" t="s">
        <v>1034</v>
      </c>
      <c r="C97" t="s">
        <v>1035</v>
      </c>
      <c r="D97" t="s">
        <v>1179</v>
      </c>
      <c r="E97" t="s">
        <v>1033</v>
      </c>
      <c r="F97" t="s">
        <v>1157</v>
      </c>
    </row>
    <row r="98" spans="1:7" x14ac:dyDescent="0.2">
      <c r="A98" t="s">
        <v>274</v>
      </c>
      <c r="B98" t="s">
        <v>780</v>
      </c>
      <c r="C98" t="s">
        <v>1180</v>
      </c>
      <c r="D98" t="s">
        <v>1120</v>
      </c>
      <c r="E98" t="s">
        <v>1181</v>
      </c>
    </row>
    <row r="99" spans="1:7" x14ac:dyDescent="0.2">
      <c r="A99" t="s">
        <v>274</v>
      </c>
      <c r="B99" t="s">
        <v>780</v>
      </c>
      <c r="C99" t="s">
        <v>1180</v>
      </c>
      <c r="D99" t="s">
        <v>1120</v>
      </c>
      <c r="E99" t="s">
        <v>1181</v>
      </c>
    </row>
    <row r="100" spans="1:7" x14ac:dyDescent="0.2">
      <c r="A100" t="s">
        <v>274</v>
      </c>
      <c r="B100" t="s">
        <v>339</v>
      </c>
    </row>
    <row r="101" spans="1:7" x14ac:dyDescent="0.2">
      <c r="A101" t="s">
        <v>274</v>
      </c>
      <c r="B101" t="s">
        <v>780</v>
      </c>
      <c r="C101" t="s">
        <v>1180</v>
      </c>
      <c r="D101" t="s">
        <v>1120</v>
      </c>
      <c r="E101" t="s">
        <v>1181</v>
      </c>
    </row>
    <row r="102" spans="1:7" x14ac:dyDescent="0.2">
      <c r="A102" t="s">
        <v>274</v>
      </c>
      <c r="B102" t="s">
        <v>780</v>
      </c>
      <c r="C102" t="s">
        <v>1180</v>
      </c>
      <c r="D102" t="s">
        <v>1120</v>
      </c>
      <c r="E102" t="s">
        <v>1181</v>
      </c>
    </row>
    <row r="103" spans="1:7" x14ac:dyDescent="0.2">
      <c r="A103" t="s">
        <v>274</v>
      </c>
      <c r="B103" t="s">
        <v>339</v>
      </c>
    </row>
    <row r="104" spans="1:7" x14ac:dyDescent="0.2">
      <c r="A104" t="s">
        <v>274</v>
      </c>
      <c r="B104" t="s">
        <v>780</v>
      </c>
      <c r="C104" t="s">
        <v>1180</v>
      </c>
      <c r="D104" t="s">
        <v>1120</v>
      </c>
      <c r="E104" t="s">
        <v>1181</v>
      </c>
    </row>
    <row r="105" spans="1:7" x14ac:dyDescent="0.2">
      <c r="A105" t="s">
        <v>274</v>
      </c>
      <c r="B105" t="s">
        <v>780</v>
      </c>
      <c r="C105" t="s">
        <v>1180</v>
      </c>
      <c r="D105" t="s">
        <v>1120</v>
      </c>
      <c r="E105" t="s">
        <v>1181</v>
      </c>
    </row>
    <row r="106" spans="1:7" x14ac:dyDescent="0.2">
      <c r="A106" t="s">
        <v>283</v>
      </c>
      <c r="B106" t="s">
        <v>1182</v>
      </c>
      <c r="C106" t="s">
        <v>1183</v>
      </c>
      <c r="D106" t="s">
        <v>624</v>
      </c>
      <c r="E106" t="s">
        <v>1044</v>
      </c>
      <c r="F106" t="s">
        <v>1097</v>
      </c>
      <c r="G106" t="s">
        <v>1027</v>
      </c>
    </row>
    <row r="107" spans="1:7" x14ac:dyDescent="0.2">
      <c r="A107" t="s">
        <v>283</v>
      </c>
      <c r="B107" t="s">
        <v>1182</v>
      </c>
      <c r="C107" t="s">
        <v>1183</v>
      </c>
      <c r="D107" t="s">
        <v>624</v>
      </c>
      <c r="E107" t="s">
        <v>1044</v>
      </c>
      <c r="F107" t="s">
        <v>1097</v>
      </c>
      <c r="G107" t="s">
        <v>1027</v>
      </c>
    </row>
    <row r="108" spans="1:7" x14ac:dyDescent="0.2">
      <c r="A108" t="s">
        <v>283</v>
      </c>
      <c r="B108" t="s">
        <v>1182</v>
      </c>
      <c r="C108" t="s">
        <v>1183</v>
      </c>
      <c r="D108" t="s">
        <v>624</v>
      </c>
      <c r="E108" t="s">
        <v>1044</v>
      </c>
      <c r="F108" t="s">
        <v>1097</v>
      </c>
      <c r="G108" t="s">
        <v>1027</v>
      </c>
    </row>
    <row r="109" spans="1:7" x14ac:dyDescent="0.2">
      <c r="A109" t="s">
        <v>287</v>
      </c>
      <c r="B109" t="s">
        <v>1081</v>
      </c>
      <c r="C109" t="s">
        <v>1034</v>
      </c>
      <c r="D109" t="s">
        <v>1027</v>
      </c>
      <c r="E109" t="s">
        <v>1035</v>
      </c>
      <c r="F109" t="s">
        <v>1184</v>
      </c>
    </row>
    <row r="110" spans="1:7" x14ac:dyDescent="0.2">
      <c r="A110" t="s">
        <v>241</v>
      </c>
      <c r="B110" t="s">
        <v>1081</v>
      </c>
      <c r="C110" t="s">
        <v>1034</v>
      </c>
      <c r="D110" t="s">
        <v>1027</v>
      </c>
      <c r="E110" t="s">
        <v>1035</v>
      </c>
    </row>
    <row r="111" spans="1:7" x14ac:dyDescent="0.2">
      <c r="A111" t="s">
        <v>287</v>
      </c>
      <c r="B111" t="s">
        <v>1081</v>
      </c>
      <c r="C111" t="s">
        <v>1034</v>
      </c>
      <c r="D111" t="s">
        <v>1027</v>
      </c>
      <c r="E111" t="s">
        <v>1035</v>
      </c>
      <c r="F111" t="s">
        <v>1184</v>
      </c>
    </row>
    <row r="112" spans="1:7" x14ac:dyDescent="0.2">
      <c r="A112" t="s">
        <v>241</v>
      </c>
      <c r="B112" t="s">
        <v>1081</v>
      </c>
      <c r="C112" t="s">
        <v>1034</v>
      </c>
      <c r="D112" t="s">
        <v>1027</v>
      </c>
      <c r="E112" t="s">
        <v>1035</v>
      </c>
    </row>
    <row r="113" spans="1:11" x14ac:dyDescent="0.2">
      <c r="A113" t="s">
        <v>287</v>
      </c>
      <c r="B113" t="s">
        <v>1081</v>
      </c>
      <c r="C113" t="s">
        <v>1034</v>
      </c>
      <c r="D113" t="s">
        <v>1027</v>
      </c>
      <c r="E113" t="s">
        <v>1035</v>
      </c>
      <c r="F113" t="s">
        <v>1184</v>
      </c>
    </row>
    <row r="114" spans="1:11" x14ac:dyDescent="0.2">
      <c r="A114" t="s">
        <v>241</v>
      </c>
      <c r="B114" t="s">
        <v>1081</v>
      </c>
      <c r="C114" t="s">
        <v>1034</v>
      </c>
      <c r="D114" t="s">
        <v>1027</v>
      </c>
      <c r="E114" t="s">
        <v>1035</v>
      </c>
    </row>
    <row r="115" spans="1:11" x14ac:dyDescent="0.2">
      <c r="A115" t="s">
        <v>293</v>
      </c>
      <c r="B115" t="s">
        <v>1185</v>
      </c>
      <c r="C115" t="s">
        <v>1146</v>
      </c>
      <c r="D115" t="s">
        <v>1186</v>
      </c>
      <c r="E115" t="s">
        <v>1187</v>
      </c>
      <c r="F115" t="s">
        <v>1188</v>
      </c>
      <c r="G115" t="s">
        <v>624</v>
      </c>
      <c r="H115" t="s">
        <v>1051</v>
      </c>
      <c r="I115" t="s">
        <v>1148</v>
      </c>
      <c r="J115" t="s">
        <v>1027</v>
      </c>
      <c r="K115" t="s">
        <v>1189</v>
      </c>
    </row>
    <row r="116" spans="1:11" x14ac:dyDescent="0.2">
      <c r="A116" t="s">
        <v>293</v>
      </c>
      <c r="B116" t="s">
        <v>1185</v>
      </c>
      <c r="C116" t="s">
        <v>1146</v>
      </c>
      <c r="D116" t="s">
        <v>1186</v>
      </c>
      <c r="E116" t="s">
        <v>1187</v>
      </c>
      <c r="F116" t="s">
        <v>1188</v>
      </c>
      <c r="G116" t="s">
        <v>624</v>
      </c>
      <c r="H116" t="s">
        <v>1051</v>
      </c>
      <c r="I116" t="s">
        <v>1148</v>
      </c>
      <c r="J116" t="s">
        <v>1027</v>
      </c>
      <c r="K116" t="s">
        <v>1189</v>
      </c>
    </row>
    <row r="117" spans="1:11" x14ac:dyDescent="0.2">
      <c r="A117" t="s">
        <v>293</v>
      </c>
      <c r="B117" t="s">
        <v>1185</v>
      </c>
      <c r="C117" t="s">
        <v>1146</v>
      </c>
      <c r="D117" t="s">
        <v>1186</v>
      </c>
      <c r="E117" t="s">
        <v>1187</v>
      </c>
      <c r="F117" t="s">
        <v>1188</v>
      </c>
      <c r="G117" t="s">
        <v>624</v>
      </c>
      <c r="H117" t="s">
        <v>1051</v>
      </c>
      <c r="I117" t="s">
        <v>1148</v>
      </c>
      <c r="J117" t="s">
        <v>1027</v>
      </c>
      <c r="K117" t="s">
        <v>1189</v>
      </c>
    </row>
    <row r="118" spans="1:11" x14ac:dyDescent="0.2">
      <c r="A118" t="s">
        <v>297</v>
      </c>
      <c r="B118" t="s">
        <v>1107</v>
      </c>
      <c r="C118" t="s">
        <v>1074</v>
      </c>
      <c r="D118" t="s">
        <v>109</v>
      </c>
      <c r="E118" t="s">
        <v>1040</v>
      </c>
      <c r="F118" t="s">
        <v>1076</v>
      </c>
    </row>
    <row r="119" spans="1:11" x14ac:dyDescent="0.2">
      <c r="A119" t="s">
        <v>297</v>
      </c>
      <c r="B119" t="s">
        <v>1137</v>
      </c>
      <c r="C119" t="s">
        <v>1144</v>
      </c>
      <c r="D119" t="s">
        <v>728</v>
      </c>
      <c r="E119" t="s">
        <v>1190</v>
      </c>
      <c r="F119" t="s">
        <v>1145</v>
      </c>
    </row>
    <row r="120" spans="1:11" x14ac:dyDescent="0.2">
      <c r="A120" t="s">
        <v>297</v>
      </c>
      <c r="B120" t="s">
        <v>1107</v>
      </c>
      <c r="C120" t="s">
        <v>1074</v>
      </c>
      <c r="D120" t="s">
        <v>109</v>
      </c>
      <c r="E120" t="s">
        <v>1040</v>
      </c>
      <c r="F120" t="s">
        <v>1076</v>
      </c>
    </row>
    <row r="121" spans="1:11" x14ac:dyDescent="0.2">
      <c r="A121" t="s">
        <v>297</v>
      </c>
      <c r="B121" t="s">
        <v>1137</v>
      </c>
      <c r="C121" t="s">
        <v>1144</v>
      </c>
      <c r="D121" t="s">
        <v>728</v>
      </c>
      <c r="E121" t="s">
        <v>1190</v>
      </c>
      <c r="F121" t="s">
        <v>1145</v>
      </c>
    </row>
    <row r="122" spans="1:11" x14ac:dyDescent="0.2">
      <c r="A122" t="s">
        <v>297</v>
      </c>
      <c r="B122" t="s">
        <v>1107</v>
      </c>
      <c r="C122" t="s">
        <v>1074</v>
      </c>
      <c r="D122" t="s">
        <v>109</v>
      </c>
      <c r="E122" t="s">
        <v>1040</v>
      </c>
      <c r="F122" t="s">
        <v>1076</v>
      </c>
    </row>
    <row r="123" spans="1:11" x14ac:dyDescent="0.2">
      <c r="A123" t="s">
        <v>301</v>
      </c>
      <c r="B123" t="s">
        <v>1029</v>
      </c>
      <c r="C123" t="s">
        <v>258</v>
      </c>
    </row>
    <row r="124" spans="1:11" x14ac:dyDescent="0.2">
      <c r="A124" t="s">
        <v>301</v>
      </c>
      <c r="B124" t="s">
        <v>1029</v>
      </c>
      <c r="C124" t="s">
        <v>258</v>
      </c>
    </row>
    <row r="125" spans="1:11" x14ac:dyDescent="0.2">
      <c r="A125" t="s">
        <v>301</v>
      </c>
      <c r="B125" t="s">
        <v>1029</v>
      </c>
      <c r="C125" t="s">
        <v>258</v>
      </c>
    </row>
    <row r="126" spans="1:11" x14ac:dyDescent="0.2">
      <c r="A126" t="s">
        <v>305</v>
      </c>
      <c r="B126" t="s">
        <v>1002</v>
      </c>
      <c r="C126" t="s">
        <v>1060</v>
      </c>
      <c r="D126" t="s">
        <v>1059</v>
      </c>
      <c r="E126" t="s">
        <v>258</v>
      </c>
      <c r="F126" t="s">
        <v>1154</v>
      </c>
    </row>
    <row r="127" spans="1:11" x14ac:dyDescent="0.2">
      <c r="A127" t="s">
        <v>305</v>
      </c>
      <c r="B127" t="s">
        <v>1002</v>
      </c>
      <c r="C127" t="s">
        <v>1060</v>
      </c>
      <c r="D127" t="s">
        <v>1059</v>
      </c>
      <c r="E127" t="s">
        <v>258</v>
      </c>
      <c r="F127" t="s">
        <v>1154</v>
      </c>
    </row>
    <row r="128" spans="1:11" x14ac:dyDescent="0.2">
      <c r="A128" t="s">
        <v>309</v>
      </c>
      <c r="B128" t="s">
        <v>1191</v>
      </c>
      <c r="C128" t="s">
        <v>1192</v>
      </c>
    </row>
    <row r="129" spans="1:6" x14ac:dyDescent="0.2">
      <c r="A129" t="s">
        <v>309</v>
      </c>
      <c r="B129" t="s">
        <v>1191</v>
      </c>
      <c r="C129" t="s">
        <v>1192</v>
      </c>
    </row>
    <row r="130" spans="1:6" x14ac:dyDescent="0.2">
      <c r="A130" t="s">
        <v>313</v>
      </c>
      <c r="B130" t="s">
        <v>1135</v>
      </c>
      <c r="C130" t="s">
        <v>1193</v>
      </c>
      <c r="D130" t="s">
        <v>1136</v>
      </c>
      <c r="E130" t="s">
        <v>1194</v>
      </c>
      <c r="F130" t="s">
        <v>1118</v>
      </c>
    </row>
    <row r="131" spans="1:6" x14ac:dyDescent="0.2">
      <c r="A131" t="s">
        <v>313</v>
      </c>
      <c r="B131" t="s">
        <v>1172</v>
      </c>
      <c r="C131" t="s">
        <v>1195</v>
      </c>
      <c r="D131" t="s">
        <v>1196</v>
      </c>
      <c r="E131" t="s">
        <v>1117</v>
      </c>
      <c r="F131" t="s">
        <v>1063</v>
      </c>
    </row>
    <row r="132" spans="1:6" x14ac:dyDescent="0.2">
      <c r="A132" t="s">
        <v>313</v>
      </c>
      <c r="B132" t="s">
        <v>952</v>
      </c>
      <c r="C132" t="s">
        <v>1027</v>
      </c>
      <c r="D132" t="s">
        <v>1197</v>
      </c>
      <c r="E132" t="s">
        <v>1198</v>
      </c>
      <c r="F132" t="s">
        <v>1039</v>
      </c>
    </row>
    <row r="133" spans="1:6" x14ac:dyDescent="0.2">
      <c r="A133" t="s">
        <v>313</v>
      </c>
      <c r="B133" t="s">
        <v>1135</v>
      </c>
      <c r="C133" t="s">
        <v>1193</v>
      </c>
      <c r="D133" t="s">
        <v>1136</v>
      </c>
      <c r="E133" t="s">
        <v>1194</v>
      </c>
      <c r="F133" t="s">
        <v>1118</v>
      </c>
    </row>
    <row r="134" spans="1:6" x14ac:dyDescent="0.2">
      <c r="A134" t="s">
        <v>313</v>
      </c>
      <c r="B134" t="s">
        <v>1172</v>
      </c>
      <c r="C134" t="s">
        <v>1195</v>
      </c>
      <c r="D134" t="s">
        <v>1196</v>
      </c>
      <c r="E134" t="s">
        <v>1117</v>
      </c>
      <c r="F134" t="s">
        <v>1063</v>
      </c>
    </row>
    <row r="135" spans="1:6" x14ac:dyDescent="0.2">
      <c r="A135" t="s">
        <v>511</v>
      </c>
      <c r="B135" t="s">
        <v>1199</v>
      </c>
      <c r="C135" t="s">
        <v>1130</v>
      </c>
      <c r="D135" t="s">
        <v>952</v>
      </c>
      <c r="E135" t="s">
        <v>1200</v>
      </c>
      <c r="F135" t="s">
        <v>1077</v>
      </c>
    </row>
    <row r="136" spans="1:6" x14ac:dyDescent="0.2">
      <c r="A136" t="s">
        <v>319</v>
      </c>
      <c r="B136" t="s">
        <v>952</v>
      </c>
      <c r="C136" t="s">
        <v>1201</v>
      </c>
      <c r="D136" t="s">
        <v>1027</v>
      </c>
      <c r="E136" t="s">
        <v>1134</v>
      </c>
      <c r="F136" t="s">
        <v>1034</v>
      </c>
    </row>
    <row r="137" spans="1:6" x14ac:dyDescent="0.2">
      <c r="A137" t="s">
        <v>319</v>
      </c>
      <c r="B137" t="s">
        <v>952</v>
      </c>
      <c r="C137" t="s">
        <v>1201</v>
      </c>
      <c r="D137" t="s">
        <v>1027</v>
      </c>
      <c r="E137" t="s">
        <v>1134</v>
      </c>
      <c r="F137" t="s">
        <v>1034</v>
      </c>
    </row>
    <row r="138" spans="1:6" x14ac:dyDescent="0.2">
      <c r="A138" t="s">
        <v>326</v>
      </c>
      <c r="B138" t="s">
        <v>1027</v>
      </c>
      <c r="C138" t="s">
        <v>1028</v>
      </c>
      <c r="D138" t="s">
        <v>1139</v>
      </c>
    </row>
    <row r="139" spans="1:6" x14ac:dyDescent="0.2">
      <c r="A139" t="s">
        <v>326</v>
      </c>
      <c r="B139" t="s">
        <v>1027</v>
      </c>
      <c r="C139" t="s">
        <v>1028</v>
      </c>
      <c r="D139" t="s">
        <v>1139</v>
      </c>
    </row>
    <row r="140" spans="1:6" x14ac:dyDescent="0.2">
      <c r="A140" t="s">
        <v>329</v>
      </c>
      <c r="B140" t="s">
        <v>1145</v>
      </c>
      <c r="C140" t="s">
        <v>1202</v>
      </c>
      <c r="D140" t="s">
        <v>1203</v>
      </c>
      <c r="E140" t="s">
        <v>1190</v>
      </c>
      <c r="F140" t="s">
        <v>1204</v>
      </c>
    </row>
    <row r="141" spans="1:6" x14ac:dyDescent="0.2">
      <c r="A141" t="s">
        <v>329</v>
      </c>
      <c r="B141" t="s">
        <v>1145</v>
      </c>
      <c r="C141" t="s">
        <v>1202</v>
      </c>
      <c r="D141" t="s">
        <v>1203</v>
      </c>
      <c r="E141" t="s">
        <v>1190</v>
      </c>
      <c r="F141" t="s">
        <v>1204</v>
      </c>
    </row>
    <row r="142" spans="1:6" x14ac:dyDescent="0.2">
      <c r="A142" t="s">
        <v>427</v>
      </c>
      <c r="B142" t="s">
        <v>1128</v>
      </c>
      <c r="C142" t="s">
        <v>1118</v>
      </c>
      <c r="D142" t="s">
        <v>1205</v>
      </c>
      <c r="E142" t="s">
        <v>1037</v>
      </c>
    </row>
    <row r="143" spans="1:6" x14ac:dyDescent="0.2">
      <c r="A143" t="s">
        <v>334</v>
      </c>
      <c r="B143" t="s">
        <v>335</v>
      </c>
    </row>
    <row r="144" spans="1:6" x14ac:dyDescent="0.2">
      <c r="A144" t="s">
        <v>334</v>
      </c>
      <c r="B144" t="s">
        <v>335</v>
      </c>
    </row>
    <row r="145" spans="1:18" x14ac:dyDescent="0.2">
      <c r="A145" t="s">
        <v>338</v>
      </c>
      <c r="B145" t="s">
        <v>339</v>
      </c>
    </row>
    <row r="146" spans="1:18" x14ac:dyDescent="0.2">
      <c r="A146" t="s">
        <v>338</v>
      </c>
      <c r="B146" t="s">
        <v>339</v>
      </c>
    </row>
    <row r="147" spans="1:18" x14ac:dyDescent="0.2">
      <c r="A147" t="s">
        <v>342</v>
      </c>
      <c r="B147" t="s">
        <v>624</v>
      </c>
      <c r="C147" t="s">
        <v>1027</v>
      </c>
      <c r="D147" t="s">
        <v>1118</v>
      </c>
      <c r="E147" t="s">
        <v>1037</v>
      </c>
    </row>
    <row r="148" spans="1:18" x14ac:dyDescent="0.2">
      <c r="A148" t="s">
        <v>348</v>
      </c>
      <c r="B148" t="s">
        <v>221</v>
      </c>
      <c r="C148" t="s">
        <v>1206</v>
      </c>
      <c r="D148" t="s">
        <v>1207</v>
      </c>
      <c r="E148" t="s">
        <v>1208</v>
      </c>
      <c r="F148" t="s">
        <v>1209</v>
      </c>
    </row>
    <row r="149" spans="1:18" x14ac:dyDescent="0.2">
      <c r="A149" t="s">
        <v>354</v>
      </c>
      <c r="B149" t="s">
        <v>1199</v>
      </c>
      <c r="C149" t="s">
        <v>952</v>
      </c>
      <c r="D149" t="s">
        <v>1077</v>
      </c>
    </row>
    <row r="150" spans="1:18" x14ac:dyDescent="0.2">
      <c r="A150" t="s">
        <v>469</v>
      </c>
      <c r="B150" t="s">
        <v>1210</v>
      </c>
      <c r="C150" t="s">
        <v>1211</v>
      </c>
      <c r="D150" t="s">
        <v>1212</v>
      </c>
      <c r="E150" t="s">
        <v>1110</v>
      </c>
      <c r="F150" t="s">
        <v>1213</v>
      </c>
    </row>
    <row r="151" spans="1:18" x14ac:dyDescent="0.2">
      <c r="A151" t="s">
        <v>364</v>
      </c>
      <c r="B151" t="s">
        <v>1158</v>
      </c>
      <c r="C151" t="s">
        <v>1214</v>
      </c>
    </row>
    <row r="152" spans="1:18" x14ac:dyDescent="0.2">
      <c r="A152" t="s">
        <v>369</v>
      </c>
      <c r="B152" t="s">
        <v>1085</v>
      </c>
      <c r="C152" t="s">
        <v>109</v>
      </c>
      <c r="D152" t="s">
        <v>1051</v>
      </c>
      <c r="E152" t="s">
        <v>1093</v>
      </c>
    </row>
    <row r="153" spans="1:18" x14ac:dyDescent="0.2">
      <c r="A153" t="s">
        <v>378</v>
      </c>
      <c r="B153" t="s">
        <v>1215</v>
      </c>
      <c r="C153" t="s">
        <v>1216</v>
      </c>
      <c r="D153" t="s">
        <v>1217</v>
      </c>
      <c r="E153" t="s">
        <v>1218</v>
      </c>
      <c r="F153" t="s">
        <v>1219</v>
      </c>
      <c r="G153" t="s">
        <v>1220</v>
      </c>
      <c r="H153" t="s">
        <v>1221</v>
      </c>
      <c r="I153" t="s">
        <v>1222</v>
      </c>
      <c r="J153" t="s">
        <v>1223</v>
      </c>
      <c r="K153" t="s">
        <v>1224</v>
      </c>
      <c r="L153" t="s">
        <v>1225</v>
      </c>
      <c r="M153" t="s">
        <v>1226</v>
      </c>
      <c r="N153" t="s">
        <v>1227</v>
      </c>
      <c r="O153" t="s">
        <v>1228</v>
      </c>
      <c r="P153" t="s">
        <v>1229</v>
      </c>
      <c r="Q153" t="s">
        <v>1230</v>
      </c>
      <c r="R153" t="s">
        <v>1231</v>
      </c>
    </row>
    <row r="154" spans="1:18" x14ac:dyDescent="0.2">
      <c r="A154" t="s">
        <v>385</v>
      </c>
      <c r="B154" t="s">
        <v>1199</v>
      </c>
      <c r="C154" t="s">
        <v>952</v>
      </c>
      <c r="D154" t="s">
        <v>1107</v>
      </c>
      <c r="E154" t="s">
        <v>1077</v>
      </c>
    </row>
    <row r="155" spans="1:18" x14ac:dyDescent="0.2">
      <c r="A155" t="s">
        <v>385</v>
      </c>
      <c r="B155" t="s">
        <v>952</v>
      </c>
      <c r="C155" t="s">
        <v>624</v>
      </c>
      <c r="D155" t="s">
        <v>1107</v>
      </c>
    </row>
    <row r="156" spans="1:18" x14ac:dyDescent="0.2">
      <c r="A156" t="s">
        <v>390</v>
      </c>
      <c r="B156" t="s">
        <v>1043</v>
      </c>
      <c r="C156" t="s">
        <v>1027</v>
      </c>
      <c r="D156" t="s">
        <v>1034</v>
      </c>
    </row>
    <row r="157" spans="1:18" x14ac:dyDescent="0.2">
      <c r="A157" t="s">
        <v>394</v>
      </c>
      <c r="B157" t="s">
        <v>1232</v>
      </c>
      <c r="C157" t="s">
        <v>1233</v>
      </c>
      <c r="D157" t="s">
        <v>1234</v>
      </c>
      <c r="E157" t="s">
        <v>335</v>
      </c>
      <c r="F157" t="s">
        <v>1235</v>
      </c>
    </row>
    <row r="158" spans="1:18" x14ac:dyDescent="0.2">
      <c r="A158" t="s">
        <v>398</v>
      </c>
      <c r="B158" t="s">
        <v>1236</v>
      </c>
      <c r="C158" t="s">
        <v>1130</v>
      </c>
      <c r="D158" t="s">
        <v>1181</v>
      </c>
      <c r="E158" t="s">
        <v>1027</v>
      </c>
      <c r="F158" t="s">
        <v>1199</v>
      </c>
    </row>
    <row r="159" spans="1:18" x14ac:dyDescent="0.2">
      <c r="A159" t="s">
        <v>402</v>
      </c>
      <c r="B159" t="s">
        <v>1237</v>
      </c>
      <c r="C159" t="s">
        <v>1238</v>
      </c>
      <c r="D159" t="s">
        <v>339</v>
      </c>
    </row>
    <row r="160" spans="1:18" x14ac:dyDescent="0.2">
      <c r="A160" t="s">
        <v>409</v>
      </c>
      <c r="B160" t="s">
        <v>410</v>
      </c>
    </row>
    <row r="161" spans="1:6" x14ac:dyDescent="0.2">
      <c r="A161" t="s">
        <v>360</v>
      </c>
      <c r="B161" t="s">
        <v>624</v>
      </c>
      <c r="C161" t="s">
        <v>1189</v>
      </c>
      <c r="D161" t="s">
        <v>1147</v>
      </c>
      <c r="E161" t="s">
        <v>1074</v>
      </c>
      <c r="F161" t="s">
        <v>1148</v>
      </c>
    </row>
    <row r="162" spans="1:6" x14ac:dyDescent="0.2">
      <c r="A162" t="s">
        <v>417</v>
      </c>
      <c r="B162" t="s">
        <v>999</v>
      </c>
      <c r="C162" t="s">
        <v>1239</v>
      </c>
      <c r="D162" t="s">
        <v>1218</v>
      </c>
      <c r="E162" t="s">
        <v>1240</v>
      </c>
      <c r="F162" t="s">
        <v>1109</v>
      </c>
    </row>
    <row r="163" spans="1:6" x14ac:dyDescent="0.2">
      <c r="A163" t="s">
        <v>421</v>
      </c>
      <c r="B163" t="s">
        <v>339</v>
      </c>
      <c r="C163" t="s">
        <v>1051</v>
      </c>
      <c r="D163" t="s">
        <v>1086</v>
      </c>
      <c r="E163" t="s">
        <v>1092</v>
      </c>
    </row>
    <row r="164" spans="1:6" x14ac:dyDescent="0.2">
      <c r="A164" t="s">
        <v>425</v>
      </c>
      <c r="B164" t="s">
        <v>1199</v>
      </c>
      <c r="C164" t="s">
        <v>1094</v>
      </c>
      <c r="D164" t="s">
        <v>1104</v>
      </c>
    </row>
    <row r="165" spans="1:6" x14ac:dyDescent="0.2">
      <c r="A165" t="s">
        <v>431</v>
      </c>
      <c r="B165" t="s">
        <v>1146</v>
      </c>
      <c r="C165" t="s">
        <v>1241</v>
      </c>
      <c r="D165" t="s">
        <v>1186</v>
      </c>
    </row>
    <row r="166" spans="1:6" x14ac:dyDescent="0.2">
      <c r="A166" t="s">
        <v>435</v>
      </c>
      <c r="B166" t="s">
        <v>952</v>
      </c>
      <c r="C166" t="s">
        <v>1107</v>
      </c>
      <c r="D166" t="s">
        <v>1242</v>
      </c>
      <c r="E166" t="s">
        <v>1243</v>
      </c>
      <c r="F166" t="s">
        <v>1199</v>
      </c>
    </row>
    <row r="167" spans="1:6" x14ac:dyDescent="0.2">
      <c r="A167" t="s">
        <v>443</v>
      </c>
      <c r="B167" t="s">
        <v>999</v>
      </c>
      <c r="C167" t="s">
        <v>1030</v>
      </c>
      <c r="D167" t="s">
        <v>1210</v>
      </c>
      <c r="E167" t="s">
        <v>1063</v>
      </c>
    </row>
    <row r="168" spans="1:6" x14ac:dyDescent="0.2">
      <c r="A168" t="s">
        <v>443</v>
      </c>
      <c r="B168" t="s">
        <v>999</v>
      </c>
      <c r="C168" t="s">
        <v>1210</v>
      </c>
      <c r="D168" t="s">
        <v>1030</v>
      </c>
      <c r="E168" t="s">
        <v>1063</v>
      </c>
    </row>
    <row r="169" spans="1:6" x14ac:dyDescent="0.2">
      <c r="A169" t="s">
        <v>472</v>
      </c>
      <c r="B169" t="s">
        <v>1244</v>
      </c>
      <c r="C169" t="s">
        <v>1245</v>
      </c>
      <c r="D169" t="s">
        <v>1246</v>
      </c>
      <c r="E169" t="s">
        <v>1247</v>
      </c>
    </row>
    <row r="170" spans="1:6" x14ac:dyDescent="0.2">
      <c r="A170" t="s">
        <v>443</v>
      </c>
      <c r="B170" t="s">
        <v>999</v>
      </c>
      <c r="C170" t="s">
        <v>1030</v>
      </c>
      <c r="D170" t="s">
        <v>1063</v>
      </c>
      <c r="E170" t="s">
        <v>1248</v>
      </c>
      <c r="F170" t="s">
        <v>1210</v>
      </c>
    </row>
    <row r="171" spans="1:6" x14ac:dyDescent="0.2">
      <c r="A171" t="s">
        <v>443</v>
      </c>
      <c r="B171" t="s">
        <v>999</v>
      </c>
      <c r="C171" t="s">
        <v>1030</v>
      </c>
      <c r="D171" t="s">
        <v>1063</v>
      </c>
      <c r="E171" t="s">
        <v>1210</v>
      </c>
    </row>
    <row r="172" spans="1:6" x14ac:dyDescent="0.2">
      <c r="A172" t="s">
        <v>449</v>
      </c>
      <c r="B172" t="s">
        <v>624</v>
      </c>
      <c r="C172" t="s">
        <v>1051</v>
      </c>
      <c r="D172" t="s">
        <v>1158</v>
      </c>
      <c r="E172" t="s">
        <v>1075</v>
      </c>
    </row>
    <row r="173" spans="1:6" x14ac:dyDescent="0.2">
      <c r="A173" t="s">
        <v>454</v>
      </c>
      <c r="B173" t="s">
        <v>1249</v>
      </c>
      <c r="C173" t="s">
        <v>1130</v>
      </c>
      <c r="D173" t="s">
        <v>230</v>
      </c>
      <c r="E173" t="s">
        <v>952</v>
      </c>
    </row>
    <row r="174" spans="1:6" x14ac:dyDescent="0.2">
      <c r="A174" t="s">
        <v>457</v>
      </c>
      <c r="B174" t="s">
        <v>624</v>
      </c>
      <c r="C174" t="s">
        <v>1138</v>
      </c>
      <c r="D174" t="s">
        <v>1075</v>
      </c>
      <c r="E174" t="s">
        <v>1076</v>
      </c>
      <c r="F174" t="s">
        <v>1077</v>
      </c>
    </row>
    <row r="175" spans="1:6" x14ac:dyDescent="0.2">
      <c r="A175" t="s">
        <v>461</v>
      </c>
      <c r="B175" t="s">
        <v>1075</v>
      </c>
      <c r="C175" t="s">
        <v>1138</v>
      </c>
      <c r="D175" t="s">
        <v>624</v>
      </c>
      <c r="E175" t="s">
        <v>1104</v>
      </c>
    </row>
    <row r="176" spans="1:6" x14ac:dyDescent="0.2">
      <c r="A176" t="s">
        <v>465</v>
      </c>
      <c r="B176" t="s">
        <v>410</v>
      </c>
      <c r="C176" t="s">
        <v>1109</v>
      </c>
      <c r="D176" t="s">
        <v>1173</v>
      </c>
    </row>
    <row r="177" spans="1:7" x14ac:dyDescent="0.2">
      <c r="A177" t="s">
        <v>469</v>
      </c>
      <c r="B177" t="s">
        <v>1250</v>
      </c>
      <c r="C177" t="s">
        <v>1251</v>
      </c>
      <c r="D177" t="s">
        <v>1252</v>
      </c>
      <c r="E177" t="s">
        <v>1253</v>
      </c>
      <c r="F177" t="s">
        <v>1210</v>
      </c>
    </row>
    <row r="178" spans="1:7" x14ac:dyDescent="0.2">
      <c r="A178" t="s">
        <v>480</v>
      </c>
      <c r="B178" t="s">
        <v>624</v>
      </c>
      <c r="C178" t="s">
        <v>1051</v>
      </c>
      <c r="D178" t="s">
        <v>1075</v>
      </c>
    </row>
    <row r="179" spans="1:7" x14ac:dyDescent="0.2">
      <c r="A179" t="s">
        <v>483</v>
      </c>
      <c r="B179" t="s">
        <v>1172</v>
      </c>
      <c r="C179" t="s">
        <v>1124</v>
      </c>
      <c r="D179" t="s">
        <v>1254</v>
      </c>
      <c r="E179" t="s">
        <v>999</v>
      </c>
      <c r="F179" t="s">
        <v>1195</v>
      </c>
      <c r="G179" t="s">
        <v>1255</v>
      </c>
    </row>
    <row r="180" spans="1:7" x14ac:dyDescent="0.2">
      <c r="A180" t="s">
        <v>212</v>
      </c>
      <c r="B180" t="s">
        <v>1256</v>
      </c>
      <c r="C180" t="s">
        <v>1257</v>
      </c>
      <c r="D180" t="s">
        <v>1171</v>
      </c>
      <c r="E180" t="s">
        <v>1258</v>
      </c>
      <c r="F180" t="s">
        <v>1259</v>
      </c>
    </row>
    <row r="181" spans="1:7" x14ac:dyDescent="0.2">
      <c r="A181" t="s">
        <v>490</v>
      </c>
      <c r="B181" t="s">
        <v>522</v>
      </c>
      <c r="C181" t="s">
        <v>1260</v>
      </c>
      <c r="D181" t="s">
        <v>1261</v>
      </c>
      <c r="E181" t="s">
        <v>1262</v>
      </c>
      <c r="F181" t="s">
        <v>1263</v>
      </c>
    </row>
    <row r="182" spans="1:7" x14ac:dyDescent="0.2">
      <c r="A182" t="s">
        <v>523</v>
      </c>
      <c r="B182" t="s">
        <v>522</v>
      </c>
    </row>
    <row r="183" spans="1:7" x14ac:dyDescent="0.2">
      <c r="A183" t="s">
        <v>494</v>
      </c>
      <c r="B183" t="s">
        <v>1056</v>
      </c>
      <c r="C183" t="s">
        <v>1264</v>
      </c>
      <c r="D183" t="s">
        <v>1265</v>
      </c>
      <c r="E183" t="s">
        <v>1266</v>
      </c>
      <c r="F183" t="s">
        <v>1267</v>
      </c>
    </row>
    <row r="184" spans="1:7" x14ac:dyDescent="0.2">
      <c r="A184" t="s">
        <v>498</v>
      </c>
      <c r="B184" t="s">
        <v>1268</v>
      </c>
      <c r="C184" t="s">
        <v>230</v>
      </c>
      <c r="D184" t="s">
        <v>1269</v>
      </c>
      <c r="E184" t="s">
        <v>1240</v>
      </c>
    </row>
    <row r="185" spans="1:7" x14ac:dyDescent="0.2">
      <c r="A185" t="s">
        <v>502</v>
      </c>
      <c r="B185" t="s">
        <v>1158</v>
      </c>
      <c r="C185" t="s">
        <v>1027</v>
      </c>
      <c r="D185" t="s">
        <v>1139</v>
      </c>
    </row>
    <row r="186" spans="1:7" x14ac:dyDescent="0.2">
      <c r="A186" t="s">
        <v>505</v>
      </c>
      <c r="B186" t="s">
        <v>624</v>
      </c>
      <c r="C186" t="s">
        <v>972</v>
      </c>
      <c r="D186" t="s">
        <v>1138</v>
      </c>
    </row>
    <row r="187" spans="1:7" x14ac:dyDescent="0.2">
      <c r="A187" t="s">
        <v>509</v>
      </c>
      <c r="B187" t="s">
        <v>1034</v>
      </c>
      <c r="C187" t="s">
        <v>1270</v>
      </c>
      <c r="D187" t="s">
        <v>1136</v>
      </c>
      <c r="E187" t="s">
        <v>1161</v>
      </c>
      <c r="F187" t="s">
        <v>1132</v>
      </c>
    </row>
    <row r="188" spans="1:7" x14ac:dyDescent="0.2">
      <c r="A188" t="s">
        <v>204</v>
      </c>
      <c r="B188" t="s">
        <v>1158</v>
      </c>
      <c r="C188" t="s">
        <v>1075</v>
      </c>
      <c r="D188" t="s">
        <v>1051</v>
      </c>
      <c r="E188" t="s">
        <v>1271</v>
      </c>
      <c r="F188" t="s">
        <v>1053</v>
      </c>
    </row>
    <row r="189" spans="1:7" x14ac:dyDescent="0.2">
      <c r="A189" t="s">
        <v>518</v>
      </c>
      <c r="B189" t="s">
        <v>1074</v>
      </c>
      <c r="C189" t="s">
        <v>1106</v>
      </c>
      <c r="D189" t="s">
        <v>1107</v>
      </c>
      <c r="E189" t="s">
        <v>1085</v>
      </c>
      <c r="F189" t="s">
        <v>109</v>
      </c>
    </row>
    <row r="190" spans="1:7" x14ac:dyDescent="0.2">
      <c r="A190" t="s">
        <v>521</v>
      </c>
      <c r="B190" t="s">
        <v>522</v>
      </c>
    </row>
    <row r="191" spans="1:7" x14ac:dyDescent="0.2">
      <c r="A191" t="s">
        <v>526</v>
      </c>
      <c r="B191" t="s">
        <v>1272</v>
      </c>
      <c r="C191" t="s">
        <v>1273</v>
      </c>
      <c r="D191" t="s">
        <v>1274</v>
      </c>
    </row>
    <row r="192" spans="1:7" x14ac:dyDescent="0.2">
      <c r="A192" t="s">
        <v>469</v>
      </c>
      <c r="B192" t="s">
        <v>258</v>
      </c>
      <c r="C192" t="s">
        <v>1029</v>
      </c>
      <c r="D192" t="s">
        <v>1056</v>
      </c>
      <c r="E192" t="s">
        <v>1030</v>
      </c>
    </row>
    <row r="193" spans="1:6" x14ac:dyDescent="0.2">
      <c r="A193" t="s">
        <v>534</v>
      </c>
      <c r="B193" t="s">
        <v>258</v>
      </c>
      <c r="C193" t="s">
        <v>1029</v>
      </c>
      <c r="D193" t="s">
        <v>1057</v>
      </c>
    </row>
    <row r="194" spans="1:6" x14ac:dyDescent="0.2">
      <c r="A194" t="s">
        <v>538</v>
      </c>
      <c r="B194" t="s">
        <v>1199</v>
      </c>
      <c r="C194" t="s">
        <v>1275</v>
      </c>
      <c r="D194" t="s">
        <v>1027</v>
      </c>
      <c r="E194" t="s">
        <v>1276</v>
      </c>
      <c r="F194" t="s">
        <v>1277</v>
      </c>
    </row>
    <row r="195" spans="1:6" x14ac:dyDescent="0.2">
      <c r="A195" t="s">
        <v>542</v>
      </c>
      <c r="B195" t="s">
        <v>780</v>
      </c>
      <c r="C195" t="s">
        <v>1120</v>
      </c>
    </row>
    <row r="196" spans="1:6" x14ac:dyDescent="0.2">
      <c r="A196" t="s">
        <v>546</v>
      </c>
      <c r="B196" t="s">
        <v>1278</v>
      </c>
      <c r="C196" t="s">
        <v>1279</v>
      </c>
      <c r="D196" t="s">
        <v>1280</v>
      </c>
      <c r="E196" t="s">
        <v>1281</v>
      </c>
      <c r="F196" t="s">
        <v>1282</v>
      </c>
    </row>
    <row r="197" spans="1:6" x14ac:dyDescent="0.2">
      <c r="A197" t="s">
        <v>469</v>
      </c>
      <c r="B197" t="s">
        <v>1283</v>
      </c>
      <c r="C197" t="s">
        <v>1284</v>
      </c>
      <c r="D197" t="s">
        <v>1285</v>
      </c>
      <c r="E197" t="s">
        <v>1286</v>
      </c>
    </row>
    <row r="198" spans="1:6" x14ac:dyDescent="0.2">
      <c r="A198" t="s">
        <v>553</v>
      </c>
      <c r="B198" t="s">
        <v>554</v>
      </c>
    </row>
    <row r="199" spans="1:6" x14ac:dyDescent="0.2">
      <c r="A199" t="s">
        <v>557</v>
      </c>
      <c r="B199" t="s">
        <v>1257</v>
      </c>
      <c r="C199" t="s">
        <v>1250</v>
      </c>
      <c r="D199" t="s">
        <v>1251</v>
      </c>
    </row>
    <row r="200" spans="1:6" x14ac:dyDescent="0.2">
      <c r="A200" t="s">
        <v>561</v>
      </c>
      <c r="B200" t="s">
        <v>410</v>
      </c>
    </row>
    <row r="201" spans="1:6" x14ac:dyDescent="0.2">
      <c r="A201" t="s">
        <v>564</v>
      </c>
      <c r="B201" t="s">
        <v>410</v>
      </c>
    </row>
    <row r="202" spans="1:6" x14ac:dyDescent="0.2">
      <c r="A202" t="s">
        <v>566</v>
      </c>
      <c r="B202" t="s">
        <v>624</v>
      </c>
      <c r="C202" t="s">
        <v>1105</v>
      </c>
    </row>
    <row r="203" spans="1:6" x14ac:dyDescent="0.2">
      <c r="A203" t="s">
        <v>566</v>
      </c>
      <c r="B203" t="s">
        <v>624</v>
      </c>
      <c r="C203" t="s">
        <v>1105</v>
      </c>
    </row>
    <row r="204" spans="1:6" x14ac:dyDescent="0.2">
      <c r="A204" t="s">
        <v>570</v>
      </c>
      <c r="B204" t="s">
        <v>1287</v>
      </c>
      <c r="C204" t="s">
        <v>1215</v>
      </c>
    </row>
    <row r="205" spans="1:6" x14ac:dyDescent="0.2">
      <c r="A205" t="s">
        <v>319</v>
      </c>
      <c r="B205" t="s">
        <v>1185</v>
      </c>
      <c r="C205" t="s">
        <v>624</v>
      </c>
      <c r="D205" t="s">
        <v>1189</v>
      </c>
      <c r="E205" t="s">
        <v>1149</v>
      </c>
      <c r="F205" t="s">
        <v>1186</v>
      </c>
    </row>
    <row r="206" spans="1:6" x14ac:dyDescent="0.2">
      <c r="A206" t="s">
        <v>576</v>
      </c>
      <c r="B206" t="s">
        <v>1075</v>
      </c>
      <c r="C206" t="s">
        <v>1144</v>
      </c>
      <c r="D206" t="s">
        <v>1113</v>
      </c>
    </row>
    <row r="207" spans="1:6" x14ac:dyDescent="0.2">
      <c r="A207" t="s">
        <v>579</v>
      </c>
      <c r="B207" t="s">
        <v>1288</v>
      </c>
      <c r="C207" t="s">
        <v>1185</v>
      </c>
      <c r="D207" t="s">
        <v>1149</v>
      </c>
      <c r="E207" t="s">
        <v>1172</v>
      </c>
    </row>
    <row r="208" spans="1:6" x14ac:dyDescent="0.2">
      <c r="A208" t="s">
        <v>583</v>
      </c>
      <c r="B208" t="s">
        <v>1185</v>
      </c>
      <c r="C208" t="s">
        <v>1189</v>
      </c>
      <c r="D208" t="s">
        <v>1289</v>
      </c>
      <c r="E208" t="s">
        <v>1147</v>
      </c>
      <c r="F208" t="s">
        <v>1290</v>
      </c>
    </row>
    <row r="209" spans="1:8" x14ac:dyDescent="0.2">
      <c r="A209" t="s">
        <v>587</v>
      </c>
      <c r="B209" t="s">
        <v>1044</v>
      </c>
      <c r="C209" t="s">
        <v>1027</v>
      </c>
      <c r="D209" t="s">
        <v>1100</v>
      </c>
      <c r="E209" t="s">
        <v>1103</v>
      </c>
    </row>
    <row r="210" spans="1:8" x14ac:dyDescent="0.2">
      <c r="A210" t="s">
        <v>590</v>
      </c>
      <c r="B210" t="s">
        <v>1130</v>
      </c>
      <c r="C210" t="s">
        <v>230</v>
      </c>
      <c r="D210" t="s">
        <v>952</v>
      </c>
      <c r="E210" t="s">
        <v>1107</v>
      </c>
      <c r="F210" t="s">
        <v>1076</v>
      </c>
      <c r="G210" t="s">
        <v>1236</v>
      </c>
      <c r="H210" t="s">
        <v>1077</v>
      </c>
    </row>
    <row r="211" spans="1:8" x14ac:dyDescent="0.2">
      <c r="A211" t="s">
        <v>595</v>
      </c>
      <c r="B211" t="s">
        <v>1029</v>
      </c>
      <c r="C211" t="s">
        <v>1056</v>
      </c>
      <c r="D211" t="s">
        <v>1057</v>
      </c>
      <c r="E211" t="s">
        <v>258</v>
      </c>
    </row>
    <row r="212" spans="1:8" x14ac:dyDescent="0.2">
      <c r="A212" t="s">
        <v>469</v>
      </c>
      <c r="B212" t="s">
        <v>258</v>
      </c>
      <c r="C212" t="s">
        <v>1029</v>
      </c>
      <c r="D212" t="s">
        <v>1056</v>
      </c>
      <c r="E212" t="s">
        <v>1030</v>
      </c>
    </row>
    <row r="213" spans="1:8" x14ac:dyDescent="0.2">
      <c r="A213" t="s">
        <v>534</v>
      </c>
      <c r="B213" t="s">
        <v>258</v>
      </c>
      <c r="C213" t="s">
        <v>1029</v>
      </c>
      <c r="D213" t="s">
        <v>1057</v>
      </c>
    </row>
    <row r="214" spans="1:8" x14ac:dyDescent="0.2">
      <c r="A214" t="s">
        <v>538</v>
      </c>
      <c r="B214" t="s">
        <v>1199</v>
      </c>
      <c r="C214" t="s">
        <v>1275</v>
      </c>
      <c r="D214" t="s">
        <v>1027</v>
      </c>
      <c r="E214" t="s">
        <v>1276</v>
      </c>
      <c r="F214" t="s">
        <v>1277</v>
      </c>
    </row>
    <row r="215" spans="1:8" x14ac:dyDescent="0.2">
      <c r="A215" t="s">
        <v>542</v>
      </c>
      <c r="B215" t="s">
        <v>780</v>
      </c>
      <c r="C215" t="s">
        <v>1120</v>
      </c>
    </row>
    <row r="216" spans="1:8" x14ac:dyDescent="0.2">
      <c r="A216" t="s">
        <v>546</v>
      </c>
      <c r="B216" t="s">
        <v>1278</v>
      </c>
      <c r="C216" t="s">
        <v>1279</v>
      </c>
      <c r="D216" t="s">
        <v>1280</v>
      </c>
      <c r="E216" t="s">
        <v>1281</v>
      </c>
      <c r="F216" t="s">
        <v>1282</v>
      </c>
    </row>
    <row r="217" spans="1:8" x14ac:dyDescent="0.2">
      <c r="A217" t="s">
        <v>469</v>
      </c>
      <c r="B217" t="s">
        <v>1283</v>
      </c>
      <c r="C217" t="s">
        <v>1284</v>
      </c>
      <c r="D217" t="s">
        <v>1285</v>
      </c>
      <c r="E217" t="s">
        <v>1286</v>
      </c>
    </row>
    <row r="218" spans="1:8" x14ac:dyDescent="0.2">
      <c r="A218" t="s">
        <v>553</v>
      </c>
      <c r="B218" t="s">
        <v>554</v>
      </c>
    </row>
    <row r="219" spans="1:8" x14ac:dyDescent="0.2">
      <c r="A219" t="s">
        <v>557</v>
      </c>
      <c r="B219" t="s">
        <v>1257</v>
      </c>
      <c r="C219" t="s">
        <v>1250</v>
      </c>
      <c r="D219" t="s">
        <v>1251</v>
      </c>
    </row>
    <row r="220" spans="1:8" x14ac:dyDescent="0.2">
      <c r="A220" t="s">
        <v>561</v>
      </c>
      <c r="B220" t="s">
        <v>410</v>
      </c>
    </row>
    <row r="221" spans="1:8" x14ac:dyDescent="0.2">
      <c r="A221" t="s">
        <v>564</v>
      </c>
      <c r="B221" t="s">
        <v>410</v>
      </c>
    </row>
    <row r="222" spans="1:8" x14ac:dyDescent="0.2">
      <c r="A222" t="s">
        <v>599</v>
      </c>
      <c r="B222" t="s">
        <v>1106</v>
      </c>
      <c r="C222" t="s">
        <v>1051</v>
      </c>
      <c r="D222" t="s">
        <v>1086</v>
      </c>
      <c r="E222" t="s">
        <v>1092</v>
      </c>
    </row>
    <row r="223" spans="1:8" x14ac:dyDescent="0.2">
      <c r="A223" t="s">
        <v>602</v>
      </c>
      <c r="B223" t="s">
        <v>109</v>
      </c>
      <c r="C223" t="s">
        <v>728</v>
      </c>
      <c r="D223" t="s">
        <v>1140</v>
      </c>
    </row>
    <row r="224" spans="1:8" x14ac:dyDescent="0.2">
      <c r="A224" t="s">
        <v>435</v>
      </c>
      <c r="B224" t="s">
        <v>624</v>
      </c>
      <c r="C224" t="s">
        <v>1158</v>
      </c>
      <c r="D224" t="s">
        <v>1138</v>
      </c>
    </row>
    <row r="225" spans="1:9" x14ac:dyDescent="0.2">
      <c r="A225" t="s">
        <v>609</v>
      </c>
      <c r="B225" t="s">
        <v>624</v>
      </c>
      <c r="C225" t="s">
        <v>1075</v>
      </c>
      <c r="D225" t="s">
        <v>1051</v>
      </c>
      <c r="E225" t="s">
        <v>1290</v>
      </c>
    </row>
    <row r="226" spans="1:9" x14ac:dyDescent="0.2">
      <c r="A226" t="s">
        <v>609</v>
      </c>
      <c r="B226" t="s">
        <v>1145</v>
      </c>
      <c r="C226" t="s">
        <v>728</v>
      </c>
      <c r="D226" t="s">
        <v>1290</v>
      </c>
      <c r="E226" t="s">
        <v>1291</v>
      </c>
    </row>
    <row r="227" spans="1:9" x14ac:dyDescent="0.2">
      <c r="A227" t="s">
        <v>614</v>
      </c>
      <c r="B227" t="s">
        <v>1106</v>
      </c>
      <c r="C227" t="s">
        <v>1214</v>
      </c>
      <c r="D227" t="s">
        <v>1158</v>
      </c>
      <c r="E227" t="s">
        <v>1051</v>
      </c>
      <c r="F227" t="s">
        <v>1092</v>
      </c>
    </row>
    <row r="228" spans="1:9" x14ac:dyDescent="0.2">
      <c r="A228" t="s">
        <v>319</v>
      </c>
      <c r="B228" t="s">
        <v>624</v>
      </c>
      <c r="C228" t="s">
        <v>1105</v>
      </c>
      <c r="D228" t="s">
        <v>1104</v>
      </c>
      <c r="E228" t="s">
        <v>1037</v>
      </c>
      <c r="F228" t="s">
        <v>1292</v>
      </c>
    </row>
    <row r="229" spans="1:9" x14ac:dyDescent="0.2">
      <c r="A229" t="s">
        <v>620</v>
      </c>
      <c r="B229" t="s">
        <v>1115</v>
      </c>
      <c r="C229" t="s">
        <v>1034</v>
      </c>
      <c r="D229" t="s">
        <v>1027</v>
      </c>
    </row>
    <row r="230" spans="1:9" x14ac:dyDescent="0.2">
      <c r="A230" t="s">
        <v>623</v>
      </c>
      <c r="B230" t="s">
        <v>624</v>
      </c>
    </row>
    <row r="231" spans="1:9" x14ac:dyDescent="0.2">
      <c r="A231" t="s">
        <v>627</v>
      </c>
      <c r="B231" t="s">
        <v>628</v>
      </c>
    </row>
    <row r="232" spans="1:9" x14ac:dyDescent="0.2">
      <c r="A232" t="s">
        <v>631</v>
      </c>
      <c r="B232" t="s">
        <v>1029</v>
      </c>
      <c r="C232" t="s">
        <v>258</v>
      </c>
      <c r="D232" t="s">
        <v>1057</v>
      </c>
      <c r="E232" t="s">
        <v>1293</v>
      </c>
    </row>
    <row r="233" spans="1:9" x14ac:dyDescent="0.2">
      <c r="A233" t="s">
        <v>635</v>
      </c>
      <c r="B233" t="s">
        <v>1022</v>
      </c>
      <c r="C233" t="s">
        <v>1294</v>
      </c>
      <c r="D233" t="s">
        <v>972</v>
      </c>
      <c r="E233" t="s">
        <v>1295</v>
      </c>
      <c r="F233" t="s">
        <v>1296</v>
      </c>
    </row>
    <row r="234" spans="1:9" x14ac:dyDescent="0.2">
      <c r="A234" t="s">
        <v>639</v>
      </c>
      <c r="B234" t="s">
        <v>1083</v>
      </c>
      <c r="C234" t="s">
        <v>1032</v>
      </c>
      <c r="D234" t="s">
        <v>1035</v>
      </c>
      <c r="E234" t="s">
        <v>1034</v>
      </c>
      <c r="F234" t="s">
        <v>1297</v>
      </c>
    </row>
    <row r="235" spans="1:9" x14ac:dyDescent="0.2">
      <c r="A235" t="s">
        <v>643</v>
      </c>
      <c r="B235" t="s">
        <v>1294</v>
      </c>
      <c r="C235" t="s">
        <v>1298</v>
      </c>
      <c r="D235" t="s">
        <v>1299</v>
      </c>
      <c r="E235" t="s">
        <v>1300</v>
      </c>
      <c r="F235" t="s">
        <v>1301</v>
      </c>
    </row>
    <row r="236" spans="1:9" x14ac:dyDescent="0.2">
      <c r="A236" t="s">
        <v>646</v>
      </c>
      <c r="B236" t="s">
        <v>1029</v>
      </c>
      <c r="C236" t="s">
        <v>258</v>
      </c>
    </row>
    <row r="237" spans="1:9" x14ac:dyDescent="0.2">
      <c r="A237" t="s">
        <v>648</v>
      </c>
      <c r="B237" t="s">
        <v>1183</v>
      </c>
      <c r="C237" t="s">
        <v>1044</v>
      </c>
      <c r="D237" t="s">
        <v>1097</v>
      </c>
      <c r="E237" t="s">
        <v>1027</v>
      </c>
      <c r="F237" t="s">
        <v>1098</v>
      </c>
      <c r="G237" t="s">
        <v>1100</v>
      </c>
      <c r="H237" t="s">
        <v>1101</v>
      </c>
      <c r="I237" t="s">
        <v>1103</v>
      </c>
    </row>
    <row r="238" spans="1:9" x14ac:dyDescent="0.2">
      <c r="A238" t="s">
        <v>652</v>
      </c>
      <c r="B238" t="s">
        <v>1057</v>
      </c>
      <c r="C238" t="s">
        <v>258</v>
      </c>
    </row>
    <row r="239" spans="1:9" x14ac:dyDescent="0.2">
      <c r="A239" t="s">
        <v>652</v>
      </c>
      <c r="B239" t="s">
        <v>1272</v>
      </c>
      <c r="C239" t="s">
        <v>1273</v>
      </c>
      <c r="D239" t="s">
        <v>1274</v>
      </c>
    </row>
    <row r="240" spans="1:9" x14ac:dyDescent="0.2">
      <c r="A240" t="s">
        <v>657</v>
      </c>
      <c r="B240" t="s">
        <v>1032</v>
      </c>
      <c r="C240" t="s">
        <v>1034</v>
      </c>
      <c r="D240" t="s">
        <v>1035</v>
      </c>
    </row>
    <row r="241" spans="1:6" x14ac:dyDescent="0.2">
      <c r="A241" t="s">
        <v>472</v>
      </c>
      <c r="B241" t="s">
        <v>780</v>
      </c>
      <c r="C241" t="s">
        <v>1302</v>
      </c>
      <c r="D241" t="s">
        <v>1303</v>
      </c>
      <c r="E241" t="s">
        <v>1304</v>
      </c>
      <c r="F241" t="s">
        <v>1181</v>
      </c>
    </row>
    <row r="242" spans="1:6" x14ac:dyDescent="0.2">
      <c r="A242" t="s">
        <v>664</v>
      </c>
      <c r="B242" t="s">
        <v>1305</v>
      </c>
      <c r="C242" t="s">
        <v>1306</v>
      </c>
      <c r="D242" t="s">
        <v>1307</v>
      </c>
    </row>
    <row r="243" spans="1:6" x14ac:dyDescent="0.2">
      <c r="A243" t="s">
        <v>669</v>
      </c>
      <c r="B243" t="s">
        <v>1029</v>
      </c>
      <c r="C243" t="s">
        <v>1056</v>
      </c>
      <c r="D243" t="s">
        <v>1057</v>
      </c>
      <c r="E243" t="s">
        <v>258</v>
      </c>
    </row>
    <row r="244" spans="1:6" x14ac:dyDescent="0.2">
      <c r="A244" t="s">
        <v>378</v>
      </c>
      <c r="B244" t="s">
        <v>1308</v>
      </c>
      <c r="C244" t="s">
        <v>728</v>
      </c>
      <c r="D244" t="s">
        <v>109</v>
      </c>
      <c r="E244" t="s">
        <v>1086</v>
      </c>
    </row>
    <row r="245" spans="1:6" x14ac:dyDescent="0.2">
      <c r="A245" t="s">
        <v>673</v>
      </c>
      <c r="B245" t="s">
        <v>999</v>
      </c>
      <c r="C245" t="s">
        <v>1309</v>
      </c>
      <c r="D245" t="s">
        <v>1032</v>
      </c>
      <c r="E245" t="s">
        <v>1239</v>
      </c>
      <c r="F245" t="s">
        <v>1310</v>
      </c>
    </row>
    <row r="246" spans="1:6" x14ac:dyDescent="0.2">
      <c r="A246" t="s">
        <v>677</v>
      </c>
      <c r="B246" t="s">
        <v>914</v>
      </c>
      <c r="C246" t="s">
        <v>1311</v>
      </c>
      <c r="D246" t="s">
        <v>1312</v>
      </c>
      <c r="E246" t="s">
        <v>1313</v>
      </c>
      <c r="F246" t="s">
        <v>1210</v>
      </c>
    </row>
    <row r="247" spans="1:6" x14ac:dyDescent="0.2">
      <c r="A247" t="s">
        <v>681</v>
      </c>
      <c r="B247" t="s">
        <v>1314</v>
      </c>
      <c r="C247" t="s">
        <v>109</v>
      </c>
    </row>
    <row r="248" spans="1:6" x14ac:dyDescent="0.2">
      <c r="A248" t="s">
        <v>684</v>
      </c>
      <c r="B248" t="s">
        <v>624</v>
      </c>
      <c r="C248" t="s">
        <v>1105</v>
      </c>
      <c r="D248" t="s">
        <v>1127</v>
      </c>
    </row>
    <row r="249" spans="1:6" x14ac:dyDescent="0.2">
      <c r="A249" t="s">
        <v>688</v>
      </c>
      <c r="B249" t="s">
        <v>1144</v>
      </c>
      <c r="C249" t="s">
        <v>1315</v>
      </c>
      <c r="D249" t="s">
        <v>1075</v>
      </c>
      <c r="E249" t="s">
        <v>1086</v>
      </c>
      <c r="F249" t="s">
        <v>1051</v>
      </c>
    </row>
    <row r="250" spans="1:6" x14ac:dyDescent="0.2">
      <c r="A250" t="s">
        <v>681</v>
      </c>
      <c r="B250" t="s">
        <v>1236</v>
      </c>
      <c r="C250" t="s">
        <v>1181</v>
      </c>
    </row>
    <row r="251" spans="1:6" x14ac:dyDescent="0.2">
      <c r="A251" t="s">
        <v>694</v>
      </c>
      <c r="B251" t="s">
        <v>624</v>
      </c>
      <c r="C251" t="s">
        <v>1127</v>
      </c>
      <c r="D251" t="s">
        <v>1316</v>
      </c>
      <c r="E251" t="s">
        <v>1105</v>
      </c>
    </row>
    <row r="252" spans="1:6" x14ac:dyDescent="0.2">
      <c r="A252" t="s">
        <v>697</v>
      </c>
      <c r="B252" t="s">
        <v>1158</v>
      </c>
      <c r="C252" t="s">
        <v>1051</v>
      </c>
      <c r="D252" t="s">
        <v>624</v>
      </c>
      <c r="E252" t="s">
        <v>1027</v>
      </c>
      <c r="F252" t="s">
        <v>1118</v>
      </c>
    </row>
    <row r="253" spans="1:6" x14ac:dyDescent="0.2">
      <c r="A253" t="s">
        <v>700</v>
      </c>
      <c r="B253" t="s">
        <v>1051</v>
      </c>
      <c r="C253" t="s">
        <v>1075</v>
      </c>
    </row>
    <row r="254" spans="1:6" x14ac:dyDescent="0.2">
      <c r="A254" t="s">
        <v>703</v>
      </c>
      <c r="B254" t="s">
        <v>1186</v>
      </c>
      <c r="C254" t="s">
        <v>1148</v>
      </c>
      <c r="D254" t="s">
        <v>1317</v>
      </c>
      <c r="E254" t="s">
        <v>1318</v>
      </c>
    </row>
    <row r="255" spans="1:6" x14ac:dyDescent="0.2">
      <c r="A255" t="s">
        <v>538</v>
      </c>
      <c r="B255" t="s">
        <v>1291</v>
      </c>
      <c r="C255" t="s">
        <v>1145</v>
      </c>
      <c r="D255" t="s">
        <v>1319</v>
      </c>
      <c r="E255" t="s">
        <v>728</v>
      </c>
    </row>
    <row r="256" spans="1:6" x14ac:dyDescent="0.2">
      <c r="A256" t="s">
        <v>711</v>
      </c>
      <c r="B256" t="s">
        <v>1059</v>
      </c>
      <c r="C256" t="s">
        <v>1060</v>
      </c>
    </row>
    <row r="257" spans="1:12" x14ac:dyDescent="0.2">
      <c r="A257" t="s">
        <v>715</v>
      </c>
      <c r="B257" t="s">
        <v>1118</v>
      </c>
      <c r="C257" t="s">
        <v>1199</v>
      </c>
      <c r="D257" t="s">
        <v>1037</v>
      </c>
      <c r="E257" t="s">
        <v>1161</v>
      </c>
      <c r="F257" t="s">
        <v>1320</v>
      </c>
    </row>
    <row r="258" spans="1:12" x14ac:dyDescent="0.2">
      <c r="A258" t="s">
        <v>719</v>
      </c>
      <c r="B258" t="s">
        <v>624</v>
      </c>
      <c r="C258" t="s">
        <v>1118</v>
      </c>
      <c r="D258" t="s">
        <v>1309</v>
      </c>
    </row>
    <row r="259" spans="1:12" x14ac:dyDescent="0.2">
      <c r="A259" t="s">
        <v>723</v>
      </c>
      <c r="B259" t="s">
        <v>913</v>
      </c>
      <c r="C259" t="s">
        <v>1321</v>
      </c>
      <c r="D259" t="s">
        <v>1264</v>
      </c>
      <c r="E259" t="s">
        <v>1285</v>
      </c>
    </row>
    <row r="260" spans="1:12" x14ac:dyDescent="0.2">
      <c r="A260" t="s">
        <v>725</v>
      </c>
      <c r="B260" t="s">
        <v>1086</v>
      </c>
      <c r="C260" t="s">
        <v>1051</v>
      </c>
      <c r="D260" t="s">
        <v>1075</v>
      </c>
    </row>
    <row r="261" spans="1:12" x14ac:dyDescent="0.2">
      <c r="A261" t="s">
        <v>727</v>
      </c>
      <c r="B261" t="s">
        <v>728</v>
      </c>
    </row>
    <row r="262" spans="1:12" x14ac:dyDescent="0.2">
      <c r="A262" t="s">
        <v>730</v>
      </c>
      <c r="B262" t="s">
        <v>1081</v>
      </c>
      <c r="C262" t="s">
        <v>1136</v>
      </c>
      <c r="D262" t="s">
        <v>1133</v>
      </c>
      <c r="E262" t="s">
        <v>1322</v>
      </c>
      <c r="F262" t="s">
        <v>1323</v>
      </c>
      <c r="G262" t="s">
        <v>1201</v>
      </c>
      <c r="H262" t="s">
        <v>1324</v>
      </c>
      <c r="I262" t="s">
        <v>1325</v>
      </c>
      <c r="J262" t="s">
        <v>1115</v>
      </c>
      <c r="K262" t="s">
        <v>1326</v>
      </c>
      <c r="L262" t="s">
        <v>1047</v>
      </c>
    </row>
    <row r="263" spans="1:12" x14ac:dyDescent="0.2">
      <c r="A263" t="s">
        <v>734</v>
      </c>
      <c r="B263" t="s">
        <v>1327</v>
      </c>
      <c r="C263" t="s">
        <v>1328</v>
      </c>
      <c r="D263" t="s">
        <v>1329</v>
      </c>
      <c r="E263" t="s">
        <v>1330</v>
      </c>
      <c r="F263" t="s">
        <v>1027</v>
      </c>
    </row>
    <row r="264" spans="1:12" x14ac:dyDescent="0.2">
      <c r="A264" t="s">
        <v>738</v>
      </c>
      <c r="B264" t="s">
        <v>739</v>
      </c>
    </row>
    <row r="265" spans="1:12" x14ac:dyDescent="0.2">
      <c r="A265" t="s">
        <v>743</v>
      </c>
      <c r="B265" t="s">
        <v>624</v>
      </c>
      <c r="C265" t="s">
        <v>230</v>
      </c>
      <c r="D265" t="s">
        <v>1027</v>
      </c>
    </row>
    <row r="266" spans="1:12" x14ac:dyDescent="0.2">
      <c r="A266" t="s">
        <v>746</v>
      </c>
      <c r="B266" t="s">
        <v>1074</v>
      </c>
      <c r="C266" t="s">
        <v>1331</v>
      </c>
      <c r="D266" t="s">
        <v>1051</v>
      </c>
      <c r="E266" t="s">
        <v>1085</v>
      </c>
      <c r="F266" t="s">
        <v>1075</v>
      </c>
      <c r="G266" t="s">
        <v>1055</v>
      </c>
    </row>
    <row r="267" spans="1:12" x14ac:dyDescent="0.2">
      <c r="A267" t="s">
        <v>750</v>
      </c>
      <c r="B267" t="s">
        <v>221</v>
      </c>
    </row>
    <row r="268" spans="1:12" x14ac:dyDescent="0.2">
      <c r="A268" t="s">
        <v>752</v>
      </c>
      <c r="B268" t="s">
        <v>1332</v>
      </c>
      <c r="C268" t="s">
        <v>1027</v>
      </c>
      <c r="D268" t="s">
        <v>1185</v>
      </c>
    </row>
    <row r="269" spans="1:12" x14ac:dyDescent="0.2">
      <c r="A269" t="s">
        <v>756</v>
      </c>
      <c r="B269" t="s">
        <v>1172</v>
      </c>
      <c r="C269" t="s">
        <v>1333</v>
      </c>
      <c r="D269" t="s">
        <v>1124</v>
      </c>
      <c r="E269" t="s">
        <v>1254</v>
      </c>
      <c r="F269" t="s">
        <v>1195</v>
      </c>
    </row>
    <row r="270" spans="1:12" x14ac:dyDescent="0.2">
      <c r="A270" t="s">
        <v>546</v>
      </c>
      <c r="B270" t="s">
        <v>1279</v>
      </c>
      <c r="C270" t="s">
        <v>1278</v>
      </c>
      <c r="D270" t="s">
        <v>1280</v>
      </c>
      <c r="E270" t="s">
        <v>1282</v>
      </c>
      <c r="F270" t="s">
        <v>1071</v>
      </c>
    </row>
    <row r="271" spans="1:12" x14ac:dyDescent="0.2">
      <c r="A271" t="s">
        <v>762</v>
      </c>
      <c r="B271" t="s">
        <v>1210</v>
      </c>
      <c r="C271" t="s">
        <v>1251</v>
      </c>
      <c r="D271" t="s">
        <v>1250</v>
      </c>
    </row>
    <row r="272" spans="1:12" x14ac:dyDescent="0.2">
      <c r="A272" t="s">
        <v>766</v>
      </c>
      <c r="B272" t="s">
        <v>1157</v>
      </c>
      <c r="C272" t="s">
        <v>1032</v>
      </c>
      <c r="D272" t="s">
        <v>1027</v>
      </c>
      <c r="E272" t="s">
        <v>1034</v>
      </c>
      <c r="F272" t="s">
        <v>1035</v>
      </c>
    </row>
    <row r="273" spans="1:11" x14ac:dyDescent="0.2">
      <c r="A273" t="s">
        <v>168</v>
      </c>
      <c r="B273" t="s">
        <v>1115</v>
      </c>
      <c r="C273" t="s">
        <v>1027</v>
      </c>
      <c r="D273" t="s">
        <v>1133</v>
      </c>
      <c r="E273" t="s">
        <v>1136</v>
      </c>
    </row>
    <row r="274" spans="1:11" x14ac:dyDescent="0.2">
      <c r="A274" t="s">
        <v>771</v>
      </c>
      <c r="B274" t="s">
        <v>1029</v>
      </c>
      <c r="C274" t="s">
        <v>1058</v>
      </c>
      <c r="D274" t="s">
        <v>258</v>
      </c>
    </row>
    <row r="275" spans="1:11" x14ac:dyDescent="0.2">
      <c r="A275" t="s">
        <v>774</v>
      </c>
      <c r="B275" t="s">
        <v>1107</v>
      </c>
      <c r="C275" t="s">
        <v>1199</v>
      </c>
      <c r="D275" t="s">
        <v>1077</v>
      </c>
      <c r="E275" t="s">
        <v>1276</v>
      </c>
      <c r="F275" t="s">
        <v>1315</v>
      </c>
    </row>
    <row r="276" spans="1:11" x14ac:dyDescent="0.2">
      <c r="A276" t="s">
        <v>778</v>
      </c>
      <c r="B276" t="s">
        <v>624</v>
      </c>
      <c r="C276" t="s">
        <v>1051</v>
      </c>
      <c r="D276" t="s">
        <v>1034</v>
      </c>
      <c r="E276" t="s">
        <v>1269</v>
      </c>
    </row>
    <row r="277" spans="1:11" x14ac:dyDescent="0.2">
      <c r="A277" t="s">
        <v>781</v>
      </c>
      <c r="B277" t="s">
        <v>1302</v>
      </c>
      <c r="C277" t="s">
        <v>1303</v>
      </c>
      <c r="D277" t="s">
        <v>1304</v>
      </c>
      <c r="E277" t="s">
        <v>1334</v>
      </c>
      <c r="F277" t="s">
        <v>780</v>
      </c>
    </row>
    <row r="278" spans="1:11" x14ac:dyDescent="0.2">
      <c r="A278" t="s">
        <v>784</v>
      </c>
      <c r="B278" t="s">
        <v>1130</v>
      </c>
      <c r="C278" t="s">
        <v>230</v>
      </c>
      <c r="D278" t="s">
        <v>1240</v>
      </c>
      <c r="E278" t="s">
        <v>1335</v>
      </c>
      <c r="F278" t="s">
        <v>952</v>
      </c>
      <c r="G278" t="s">
        <v>1107</v>
      </c>
      <c r="H278" t="s">
        <v>1076</v>
      </c>
      <c r="I278" t="s">
        <v>1236</v>
      </c>
      <c r="J278" t="s">
        <v>1271</v>
      </c>
      <c r="K278" t="s">
        <v>1077</v>
      </c>
    </row>
    <row r="279" spans="1:11" x14ac:dyDescent="0.2">
      <c r="A279" t="s">
        <v>684</v>
      </c>
      <c r="B279" t="s">
        <v>1133</v>
      </c>
      <c r="C279" t="s">
        <v>1136</v>
      </c>
      <c r="D279" t="s">
        <v>1039</v>
      </c>
      <c r="E279" t="s">
        <v>1336</v>
      </c>
      <c r="F279" t="s">
        <v>1042</v>
      </c>
    </row>
    <row r="280" spans="1:11" x14ac:dyDescent="0.2">
      <c r="A280" t="s">
        <v>791</v>
      </c>
      <c r="B280" t="s">
        <v>1256</v>
      </c>
      <c r="C280" t="s">
        <v>1109</v>
      </c>
      <c r="D280" t="s">
        <v>410</v>
      </c>
    </row>
    <row r="281" spans="1:11" x14ac:dyDescent="0.2">
      <c r="A281" t="s">
        <v>795</v>
      </c>
      <c r="B281" t="s">
        <v>1337</v>
      </c>
      <c r="C281" t="s">
        <v>1213</v>
      </c>
      <c r="D281" t="s">
        <v>1338</v>
      </c>
      <c r="E281" t="s">
        <v>1285</v>
      </c>
      <c r="F281" t="s">
        <v>1339</v>
      </c>
    </row>
    <row r="282" spans="1:11" x14ac:dyDescent="0.2">
      <c r="A282" t="s">
        <v>797</v>
      </c>
      <c r="B282" t="s">
        <v>1027</v>
      </c>
      <c r="C282" t="s">
        <v>1034</v>
      </c>
      <c r="D282" t="s">
        <v>624</v>
      </c>
    </row>
    <row r="283" spans="1:11" x14ac:dyDescent="0.2">
      <c r="A283" t="s">
        <v>801</v>
      </c>
      <c r="B283" t="s">
        <v>1340</v>
      </c>
      <c r="C283" t="s">
        <v>1341</v>
      </c>
      <c r="D283" t="s">
        <v>1342</v>
      </c>
      <c r="E283" t="s">
        <v>1247</v>
      </c>
      <c r="F283" t="s">
        <v>1343</v>
      </c>
    </row>
    <row r="284" spans="1:11" x14ac:dyDescent="0.2">
      <c r="A284" t="s">
        <v>804</v>
      </c>
      <c r="B284" t="s">
        <v>1290</v>
      </c>
      <c r="C284" t="s">
        <v>952</v>
      </c>
      <c r="D284" t="s">
        <v>624</v>
      </c>
    </row>
    <row r="285" spans="1:11" x14ac:dyDescent="0.2">
      <c r="A285" t="s">
        <v>804</v>
      </c>
      <c r="B285" t="s">
        <v>624</v>
      </c>
      <c r="C285" t="s">
        <v>1074</v>
      </c>
      <c r="D285" t="s">
        <v>1027</v>
      </c>
      <c r="E285" t="s">
        <v>1075</v>
      </c>
      <c r="F285" t="s">
        <v>1158</v>
      </c>
    </row>
    <row r="286" spans="1:11" x14ac:dyDescent="0.2">
      <c r="A286" t="s">
        <v>804</v>
      </c>
      <c r="B286" t="s">
        <v>1116</v>
      </c>
      <c r="C286" t="s">
        <v>952</v>
      </c>
    </row>
    <row r="287" spans="1:11" x14ac:dyDescent="0.2">
      <c r="A287" t="s">
        <v>811</v>
      </c>
      <c r="B287" t="s">
        <v>1344</v>
      </c>
      <c r="C287" t="s">
        <v>1207</v>
      </c>
      <c r="D287" t="s">
        <v>1165</v>
      </c>
      <c r="E287" t="s">
        <v>1208</v>
      </c>
      <c r="F287" t="s">
        <v>1345</v>
      </c>
    </row>
    <row r="288" spans="1:11" x14ac:dyDescent="0.2">
      <c r="A288" t="s">
        <v>814</v>
      </c>
      <c r="B288" t="s">
        <v>1087</v>
      </c>
      <c r="C288" t="s">
        <v>1090</v>
      </c>
      <c r="D288" t="s">
        <v>1088</v>
      </c>
    </row>
    <row r="289" spans="1:11" x14ac:dyDescent="0.2">
      <c r="A289" t="s">
        <v>818</v>
      </c>
      <c r="B289" t="s">
        <v>1092</v>
      </c>
      <c r="C289" t="s">
        <v>1086</v>
      </c>
      <c r="D289" t="s">
        <v>1051</v>
      </c>
      <c r="E289" t="s">
        <v>1075</v>
      </c>
      <c r="F289" t="s">
        <v>1346</v>
      </c>
    </row>
    <row r="290" spans="1:11" x14ac:dyDescent="0.2">
      <c r="A290" t="s">
        <v>461</v>
      </c>
      <c r="B290" t="s">
        <v>1075</v>
      </c>
      <c r="C290" t="s">
        <v>1138</v>
      </c>
      <c r="D290" t="s">
        <v>624</v>
      </c>
      <c r="E290" t="s">
        <v>1104</v>
      </c>
    </row>
    <row r="291" spans="1:11" x14ac:dyDescent="0.2">
      <c r="A291" t="s">
        <v>822</v>
      </c>
      <c r="B291" t="s">
        <v>1130</v>
      </c>
      <c r="C291" t="s">
        <v>230</v>
      </c>
      <c r="D291" t="s">
        <v>1335</v>
      </c>
      <c r="E291" t="s">
        <v>952</v>
      </c>
      <c r="F291" t="s">
        <v>1347</v>
      </c>
      <c r="G291" t="s">
        <v>1076</v>
      </c>
      <c r="H291" t="s">
        <v>1271</v>
      </c>
      <c r="I291" t="s">
        <v>1077</v>
      </c>
      <c r="J291" t="s">
        <v>1348</v>
      </c>
      <c r="K291" t="s">
        <v>1349</v>
      </c>
    </row>
    <row r="292" spans="1:11" x14ac:dyDescent="0.2">
      <c r="A292" t="s">
        <v>825</v>
      </c>
      <c r="B292" t="s">
        <v>972</v>
      </c>
      <c r="C292" t="s">
        <v>1350</v>
      </c>
    </row>
    <row r="293" spans="1:11" x14ac:dyDescent="0.2">
      <c r="A293" t="s">
        <v>348</v>
      </c>
      <c r="B293" t="s">
        <v>410</v>
      </c>
      <c r="C293" t="s">
        <v>1109</v>
      </c>
    </row>
    <row r="294" spans="1:11" x14ac:dyDescent="0.2">
      <c r="A294" t="s">
        <v>829</v>
      </c>
      <c r="B294" t="s">
        <v>1087</v>
      </c>
      <c r="C294" t="s">
        <v>1089</v>
      </c>
    </row>
    <row r="295" spans="1:11" x14ac:dyDescent="0.2">
      <c r="A295" t="s">
        <v>833</v>
      </c>
      <c r="B295" t="s">
        <v>1351</v>
      </c>
      <c r="C295" t="s">
        <v>1157</v>
      </c>
      <c r="D295" t="s">
        <v>1352</v>
      </c>
      <c r="E295" t="s">
        <v>844</v>
      </c>
      <c r="F295" t="s">
        <v>1353</v>
      </c>
    </row>
    <row r="296" spans="1:11" x14ac:dyDescent="0.2">
      <c r="A296" t="s">
        <v>183</v>
      </c>
      <c r="B296" t="s">
        <v>999</v>
      </c>
      <c r="C296" t="s">
        <v>1333</v>
      </c>
      <c r="D296" t="s">
        <v>1354</v>
      </c>
    </row>
    <row r="297" spans="1:11" x14ac:dyDescent="0.2">
      <c r="A297" t="s">
        <v>839</v>
      </c>
      <c r="B297" t="s">
        <v>1182</v>
      </c>
      <c r="C297" t="s">
        <v>624</v>
      </c>
      <c r="D297" t="s">
        <v>1044</v>
      </c>
      <c r="E297" t="s">
        <v>1097</v>
      </c>
      <c r="F297" t="s">
        <v>1027</v>
      </c>
      <c r="G297" t="s">
        <v>1100</v>
      </c>
      <c r="H297" t="s">
        <v>1101</v>
      </c>
      <c r="I297" t="s">
        <v>1103</v>
      </c>
    </row>
    <row r="298" spans="1:11" x14ac:dyDescent="0.2">
      <c r="A298" t="s">
        <v>843</v>
      </c>
      <c r="B298" t="s">
        <v>844</v>
      </c>
    </row>
    <row r="299" spans="1:11" x14ac:dyDescent="0.2">
      <c r="A299" t="s">
        <v>848</v>
      </c>
      <c r="B299" t="s">
        <v>1335</v>
      </c>
      <c r="C299" t="s">
        <v>1130</v>
      </c>
      <c r="D299" t="s">
        <v>1347</v>
      </c>
      <c r="E299" t="s">
        <v>1355</v>
      </c>
      <c r="F299" t="s">
        <v>1271</v>
      </c>
      <c r="G299" t="s">
        <v>1349</v>
      </c>
    </row>
    <row r="300" spans="1:11" x14ac:dyDescent="0.2">
      <c r="A300" t="s">
        <v>848</v>
      </c>
      <c r="B300" t="s">
        <v>1127</v>
      </c>
      <c r="C300" t="s">
        <v>1316</v>
      </c>
      <c r="D300" t="s">
        <v>624</v>
      </c>
      <c r="E300" t="s">
        <v>1129</v>
      </c>
      <c r="F300" t="s">
        <v>1105</v>
      </c>
      <c r="G300" t="s">
        <v>1356</v>
      </c>
    </row>
    <row r="301" spans="1:11" x14ac:dyDescent="0.2">
      <c r="A301" t="s">
        <v>852</v>
      </c>
      <c r="B301" t="s">
        <v>624</v>
      </c>
      <c r="C301" t="s">
        <v>1129</v>
      </c>
      <c r="D301" t="s">
        <v>1105</v>
      </c>
    </row>
    <row r="302" spans="1:11" x14ac:dyDescent="0.2">
      <c r="A302" t="s">
        <v>856</v>
      </c>
      <c r="B302" t="s">
        <v>624</v>
      </c>
      <c r="C302" t="s">
        <v>1129</v>
      </c>
      <c r="D302" t="s">
        <v>1105</v>
      </c>
    </row>
    <row r="303" spans="1:11" x14ac:dyDescent="0.2">
      <c r="A303" t="s">
        <v>858</v>
      </c>
      <c r="B303" t="s">
        <v>728</v>
      </c>
      <c r="C303" t="s">
        <v>1357</v>
      </c>
      <c r="D303" t="s">
        <v>624</v>
      </c>
    </row>
    <row r="304" spans="1:11" x14ac:dyDescent="0.2">
      <c r="A304" t="s">
        <v>861</v>
      </c>
      <c r="B304" t="s">
        <v>624</v>
      </c>
      <c r="C304" t="s">
        <v>1075</v>
      </c>
      <c r="D304" t="s">
        <v>952</v>
      </c>
      <c r="E304" t="s">
        <v>1199</v>
      </c>
      <c r="F304" t="s">
        <v>1034</v>
      </c>
    </row>
    <row r="305" spans="1:8" x14ac:dyDescent="0.2">
      <c r="A305" t="s">
        <v>865</v>
      </c>
      <c r="B305" t="s">
        <v>1032</v>
      </c>
      <c r="C305" t="s">
        <v>1034</v>
      </c>
      <c r="D305" t="s">
        <v>1035</v>
      </c>
      <c r="E305" t="s">
        <v>1136</v>
      </c>
      <c r="F305" t="s">
        <v>1133</v>
      </c>
      <c r="G305" t="s">
        <v>1027</v>
      </c>
    </row>
    <row r="306" spans="1:8" x14ac:dyDescent="0.2">
      <c r="A306" t="s">
        <v>868</v>
      </c>
      <c r="B306" t="s">
        <v>410</v>
      </c>
    </row>
    <row r="307" spans="1:8" x14ac:dyDescent="0.2">
      <c r="A307" t="s">
        <v>870</v>
      </c>
      <c r="B307" t="s">
        <v>1291</v>
      </c>
      <c r="C307" t="s">
        <v>1358</v>
      </c>
    </row>
    <row r="308" spans="1:8" x14ac:dyDescent="0.2">
      <c r="A308" t="s">
        <v>874</v>
      </c>
      <c r="B308" t="s">
        <v>1154</v>
      </c>
      <c r="C308" t="s">
        <v>1029</v>
      </c>
      <c r="D308" t="s">
        <v>258</v>
      </c>
    </row>
    <row r="309" spans="1:8" x14ac:dyDescent="0.2">
      <c r="A309" t="s">
        <v>684</v>
      </c>
      <c r="B309" t="s">
        <v>148</v>
      </c>
      <c r="C309" t="s">
        <v>1039</v>
      </c>
      <c r="D309" t="s">
        <v>1133</v>
      </c>
    </row>
    <row r="310" spans="1:8" x14ac:dyDescent="0.2">
      <c r="A310" t="s">
        <v>172</v>
      </c>
      <c r="B310" t="s">
        <v>1044</v>
      </c>
      <c r="C310" t="s">
        <v>1103</v>
      </c>
      <c r="D310" t="s">
        <v>1027</v>
      </c>
      <c r="E310" t="s">
        <v>1183</v>
      </c>
      <c r="F310" t="s">
        <v>1100</v>
      </c>
    </row>
    <row r="311" spans="1:8" x14ac:dyDescent="0.2">
      <c r="A311" t="s">
        <v>590</v>
      </c>
      <c r="B311" t="s">
        <v>1053</v>
      </c>
      <c r="C311" t="s">
        <v>1027</v>
      </c>
      <c r="D311" t="s">
        <v>1359</v>
      </c>
    </row>
    <row r="312" spans="1:8" x14ac:dyDescent="0.2">
      <c r="A312" t="s">
        <v>883</v>
      </c>
      <c r="B312" t="s">
        <v>1027</v>
      </c>
      <c r="C312" t="s">
        <v>1360</v>
      </c>
    </row>
    <row r="313" spans="1:8" x14ac:dyDescent="0.2">
      <c r="A313" t="s">
        <v>885</v>
      </c>
      <c r="B313" t="s">
        <v>1185</v>
      </c>
      <c r="C313" t="s">
        <v>1160</v>
      </c>
      <c r="D313" t="s">
        <v>1130</v>
      </c>
      <c r="E313" t="s">
        <v>1361</v>
      </c>
      <c r="F313" t="s">
        <v>1051</v>
      </c>
    </row>
    <row r="314" spans="1:8" x14ac:dyDescent="0.2">
      <c r="A314" t="s">
        <v>888</v>
      </c>
      <c r="B314" t="s">
        <v>1186</v>
      </c>
      <c r="C314" t="s">
        <v>1185</v>
      </c>
      <c r="D314" t="s">
        <v>1148</v>
      </c>
      <c r="E314" t="s">
        <v>624</v>
      </c>
      <c r="F314" t="s">
        <v>1160</v>
      </c>
    </row>
    <row r="315" spans="1:8" x14ac:dyDescent="0.2">
      <c r="A315" t="s">
        <v>635</v>
      </c>
      <c r="B315" t="s">
        <v>1362</v>
      </c>
      <c r="C315" t="s">
        <v>1363</v>
      </c>
      <c r="D315" t="s">
        <v>1364</v>
      </c>
      <c r="E315" t="s">
        <v>1365</v>
      </c>
      <c r="F315" t="s">
        <v>1272</v>
      </c>
    </row>
    <row r="316" spans="1:8" x14ac:dyDescent="0.2">
      <c r="A316" t="s">
        <v>894</v>
      </c>
      <c r="B316" t="s">
        <v>1366</v>
      </c>
      <c r="C316" t="s">
        <v>1084</v>
      </c>
    </row>
    <row r="317" spans="1:8" x14ac:dyDescent="0.2">
      <c r="A317" t="s">
        <v>183</v>
      </c>
      <c r="B317" t="s">
        <v>1367</v>
      </c>
      <c r="C317" t="s">
        <v>1034</v>
      </c>
    </row>
    <row r="318" spans="1:8" x14ac:dyDescent="0.2">
      <c r="A318" t="s">
        <v>900</v>
      </c>
      <c r="B318" t="s">
        <v>1133</v>
      </c>
      <c r="C318" t="s">
        <v>1027</v>
      </c>
      <c r="D318" t="s">
        <v>952</v>
      </c>
      <c r="E318" t="s">
        <v>1135</v>
      </c>
      <c r="F318" t="s">
        <v>1136</v>
      </c>
    </row>
    <row r="319" spans="1:8" x14ac:dyDescent="0.2">
      <c r="A319" t="s">
        <v>904</v>
      </c>
      <c r="B319" t="s">
        <v>728</v>
      </c>
      <c r="C319" t="s">
        <v>1145</v>
      </c>
      <c r="D319" t="s">
        <v>624</v>
      </c>
      <c r="E319" t="s">
        <v>1051</v>
      </c>
      <c r="F319" t="s">
        <v>1158</v>
      </c>
      <c r="G319" t="s">
        <v>1075</v>
      </c>
      <c r="H319" t="s">
        <v>1105</v>
      </c>
    </row>
    <row r="320" spans="1:8" x14ac:dyDescent="0.2">
      <c r="A320" t="s">
        <v>908</v>
      </c>
      <c r="B320" t="s">
        <v>1135</v>
      </c>
      <c r="C320" t="s">
        <v>1136</v>
      </c>
      <c r="D320" t="s">
        <v>1115</v>
      </c>
      <c r="E320" t="s">
        <v>1194</v>
      </c>
    </row>
    <row r="321" spans="1:7" x14ac:dyDescent="0.2">
      <c r="A321" t="s">
        <v>912</v>
      </c>
      <c r="B321" t="s">
        <v>913</v>
      </c>
    </row>
    <row r="322" spans="1:7" x14ac:dyDescent="0.2">
      <c r="A322" t="s">
        <v>472</v>
      </c>
      <c r="B322" t="s">
        <v>914</v>
      </c>
      <c r="C322" t="s">
        <v>1212</v>
      </c>
      <c r="D322" t="s">
        <v>1368</v>
      </c>
      <c r="E322" t="s">
        <v>1246</v>
      </c>
    </row>
    <row r="323" spans="1:7" x14ac:dyDescent="0.2">
      <c r="A323" t="s">
        <v>919</v>
      </c>
      <c r="B323" t="s">
        <v>258</v>
      </c>
      <c r="C323" t="s">
        <v>1369</v>
      </c>
      <c r="D323" t="s">
        <v>913</v>
      </c>
      <c r="E323" t="s">
        <v>1370</v>
      </c>
      <c r="F323" t="s">
        <v>1371</v>
      </c>
    </row>
    <row r="324" spans="1:7" x14ac:dyDescent="0.2">
      <c r="A324" t="s">
        <v>922</v>
      </c>
      <c r="B324" t="s">
        <v>1110</v>
      </c>
      <c r="C324" t="s">
        <v>1372</v>
      </c>
      <c r="D324" t="s">
        <v>1373</v>
      </c>
      <c r="E324" t="s">
        <v>1256</v>
      </c>
    </row>
    <row r="325" spans="1:7" x14ac:dyDescent="0.2">
      <c r="A325" t="s">
        <v>673</v>
      </c>
      <c r="B325" t="s">
        <v>999</v>
      </c>
      <c r="C325" t="s">
        <v>1310</v>
      </c>
      <c r="D325" t="s">
        <v>1374</v>
      </c>
      <c r="E325" t="s">
        <v>1239</v>
      </c>
      <c r="F325" t="s">
        <v>1283</v>
      </c>
    </row>
    <row r="326" spans="1:7" x14ac:dyDescent="0.2">
      <c r="A326" t="s">
        <v>723</v>
      </c>
      <c r="B326" t="s">
        <v>1340</v>
      </c>
      <c r="C326" t="s">
        <v>1343</v>
      </c>
    </row>
    <row r="327" spans="1:7" x14ac:dyDescent="0.2">
      <c r="A327" t="s">
        <v>928</v>
      </c>
      <c r="B327" t="s">
        <v>624</v>
      </c>
      <c r="C327" t="s">
        <v>1129</v>
      </c>
    </row>
    <row r="328" spans="1:7" x14ac:dyDescent="0.2">
      <c r="A328" t="s">
        <v>931</v>
      </c>
      <c r="B328" t="s">
        <v>1314</v>
      </c>
      <c r="C328" t="s">
        <v>1308</v>
      </c>
      <c r="D328" t="s">
        <v>1290</v>
      </c>
      <c r="E328" t="s">
        <v>109</v>
      </c>
    </row>
    <row r="329" spans="1:7" x14ac:dyDescent="0.2">
      <c r="A329" t="s">
        <v>870</v>
      </c>
      <c r="B329" t="s">
        <v>1051</v>
      </c>
      <c r="C329" t="s">
        <v>1075</v>
      </c>
      <c r="D329" t="s">
        <v>1106</v>
      </c>
      <c r="E329" t="s">
        <v>1092</v>
      </c>
      <c r="F329" t="s">
        <v>1086</v>
      </c>
    </row>
    <row r="330" spans="1:7" x14ac:dyDescent="0.2">
      <c r="A330" t="s">
        <v>936</v>
      </c>
      <c r="B330" t="s">
        <v>624</v>
      </c>
      <c r="C330" t="s">
        <v>1357</v>
      </c>
      <c r="D330" t="s">
        <v>728</v>
      </c>
    </row>
    <row r="331" spans="1:7" x14ac:dyDescent="0.2">
      <c r="A331" t="s">
        <v>938</v>
      </c>
      <c r="B331" t="s">
        <v>1172</v>
      </c>
      <c r="C331" t="s">
        <v>1333</v>
      </c>
      <c r="D331" t="s">
        <v>1124</v>
      </c>
      <c r="E331" t="s">
        <v>999</v>
      </c>
      <c r="F331" t="s">
        <v>1195</v>
      </c>
      <c r="G331" t="s">
        <v>1255</v>
      </c>
    </row>
    <row r="332" spans="1:7" x14ac:dyDescent="0.2">
      <c r="A332" t="s">
        <v>941</v>
      </c>
      <c r="B332" t="s">
        <v>1147</v>
      </c>
      <c r="C332" t="s">
        <v>1185</v>
      </c>
      <c r="D332" t="s">
        <v>624</v>
      </c>
      <c r="E332" t="s">
        <v>1160</v>
      </c>
      <c r="F332" t="s">
        <v>1187</v>
      </c>
      <c r="G332" t="s">
        <v>1189</v>
      </c>
    </row>
    <row r="333" spans="1:7" x14ac:dyDescent="0.2">
      <c r="A333" t="s">
        <v>941</v>
      </c>
      <c r="B333" t="s">
        <v>1186</v>
      </c>
      <c r="C333" t="s">
        <v>1185</v>
      </c>
      <c r="D333" t="s">
        <v>624</v>
      </c>
      <c r="E333" t="s">
        <v>1160</v>
      </c>
      <c r="F333" t="s">
        <v>1187</v>
      </c>
      <c r="G333" t="s">
        <v>1189</v>
      </c>
    </row>
    <row r="334" spans="1:7" x14ac:dyDescent="0.2">
      <c r="A334" t="s">
        <v>946</v>
      </c>
      <c r="B334" t="s">
        <v>1158</v>
      </c>
      <c r="C334" t="s">
        <v>1091</v>
      </c>
      <c r="D334" t="s">
        <v>1051</v>
      </c>
    </row>
    <row r="335" spans="1:7" x14ac:dyDescent="0.2">
      <c r="A335" t="s">
        <v>922</v>
      </c>
      <c r="B335" t="s">
        <v>1047</v>
      </c>
      <c r="C335" t="s">
        <v>1096</v>
      </c>
      <c r="D335" t="s">
        <v>1027</v>
      </c>
      <c r="E335" t="s">
        <v>1039</v>
      </c>
    </row>
    <row r="336" spans="1:7" x14ac:dyDescent="0.2">
      <c r="A336" t="s">
        <v>922</v>
      </c>
      <c r="B336" t="s">
        <v>1047</v>
      </c>
      <c r="C336" t="s">
        <v>410</v>
      </c>
      <c r="D336" t="s">
        <v>1027</v>
      </c>
    </row>
    <row r="337" spans="1:6" x14ac:dyDescent="0.2">
      <c r="A337" t="s">
        <v>425</v>
      </c>
      <c r="B337" t="s">
        <v>952</v>
      </c>
    </row>
    <row r="338" spans="1:6" x14ac:dyDescent="0.2">
      <c r="A338" t="s">
        <v>237</v>
      </c>
      <c r="B338" t="s">
        <v>952</v>
      </c>
      <c r="C338" t="s">
        <v>1077</v>
      </c>
      <c r="D338" t="s">
        <v>1199</v>
      </c>
      <c r="E338" t="s">
        <v>1039</v>
      </c>
      <c r="F338" t="s">
        <v>1076</v>
      </c>
    </row>
    <row r="339" spans="1:6" x14ac:dyDescent="0.2">
      <c r="A339" t="s">
        <v>237</v>
      </c>
      <c r="B339" t="s">
        <v>1075</v>
      </c>
      <c r="C339" t="s">
        <v>1051</v>
      </c>
      <c r="D339" t="s">
        <v>1144</v>
      </c>
      <c r="E339" t="s">
        <v>1130</v>
      </c>
      <c r="F339" t="s">
        <v>1375</v>
      </c>
    </row>
    <row r="340" spans="1:6" x14ac:dyDescent="0.2">
      <c r="A340" t="s">
        <v>237</v>
      </c>
      <c r="B340" t="s">
        <v>952</v>
      </c>
      <c r="C340" t="s">
        <v>1077</v>
      </c>
      <c r="D340" t="s">
        <v>1130</v>
      </c>
      <c r="E340" t="s">
        <v>1039</v>
      </c>
      <c r="F340" t="s">
        <v>1076</v>
      </c>
    </row>
    <row r="341" spans="1:6" x14ac:dyDescent="0.2">
      <c r="A341" t="s">
        <v>237</v>
      </c>
      <c r="B341" t="s">
        <v>1075</v>
      </c>
      <c r="C341" t="s">
        <v>1051</v>
      </c>
      <c r="D341" t="s">
        <v>1144</v>
      </c>
      <c r="E341" t="s">
        <v>1130</v>
      </c>
      <c r="F341" t="s">
        <v>1376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DC81B-C753-4802-B414-EAB6A3A4AF40}">
  <dimension ref="A3:E10"/>
  <sheetViews>
    <sheetView workbookViewId="0">
      <selection activeCell="K7" sqref="K7"/>
    </sheetView>
  </sheetViews>
  <sheetFormatPr defaultRowHeight="14.25" x14ac:dyDescent="0.2"/>
  <cols>
    <col min="1" max="1" width="22.375" bestFit="1" customWidth="1"/>
    <col min="2" max="2" width="24.5" bestFit="1" customWidth="1"/>
    <col min="4" max="4" width="22.25" customWidth="1"/>
    <col min="5" max="5" width="14.5" customWidth="1"/>
  </cols>
  <sheetData>
    <row r="3" spans="1:5" x14ac:dyDescent="0.2">
      <c r="A3" s="3" t="s">
        <v>981</v>
      </c>
      <c r="B3" t="s">
        <v>1009</v>
      </c>
      <c r="D3" s="7" t="s">
        <v>1010</v>
      </c>
      <c r="E3" s="7" t="s">
        <v>1011</v>
      </c>
    </row>
    <row r="4" spans="1:5" x14ac:dyDescent="0.2">
      <c r="A4" s="4" t="s">
        <v>969</v>
      </c>
      <c r="B4" s="1">
        <v>10</v>
      </c>
      <c r="D4" t="str">
        <f>A4</f>
        <v>0 - 10 employees</v>
      </c>
      <c r="E4">
        <v>10</v>
      </c>
    </row>
    <row r="5" spans="1:5" x14ac:dyDescent="0.2">
      <c r="A5" s="4" t="s">
        <v>966</v>
      </c>
      <c r="B5" s="1">
        <v>42</v>
      </c>
      <c r="D5" t="str">
        <f t="shared" ref="D5:D9" si="0">A5</f>
        <v>10 - 50 employees</v>
      </c>
      <c r="E5">
        <v>42</v>
      </c>
    </row>
    <row r="6" spans="1:5" x14ac:dyDescent="0.2">
      <c r="A6" s="4" t="s">
        <v>967</v>
      </c>
      <c r="B6" s="1">
        <v>27</v>
      </c>
      <c r="D6" t="str">
        <f t="shared" si="0"/>
        <v>200 - 500 employees</v>
      </c>
      <c r="E6">
        <v>27</v>
      </c>
    </row>
    <row r="7" spans="1:5" x14ac:dyDescent="0.2">
      <c r="A7" s="4" t="s">
        <v>965</v>
      </c>
      <c r="B7" s="1">
        <v>38</v>
      </c>
      <c r="D7" t="str">
        <f t="shared" si="0"/>
        <v>50 - 200 employees</v>
      </c>
      <c r="E7">
        <v>38</v>
      </c>
    </row>
    <row r="8" spans="1:5" x14ac:dyDescent="0.2">
      <c r="A8" s="4" t="s">
        <v>970</v>
      </c>
      <c r="B8" s="1">
        <v>18</v>
      </c>
      <c r="D8" t="str">
        <f t="shared" si="0"/>
        <v>500 - 1000 employees</v>
      </c>
      <c r="E8">
        <v>18</v>
      </c>
    </row>
    <row r="9" spans="1:5" x14ac:dyDescent="0.2">
      <c r="A9" s="4" t="s">
        <v>968</v>
      </c>
      <c r="B9" s="1">
        <v>56</v>
      </c>
      <c r="D9" t="str">
        <f t="shared" si="0"/>
        <v>More than 1000 employees</v>
      </c>
      <c r="E9">
        <v>56</v>
      </c>
    </row>
    <row r="10" spans="1:5" x14ac:dyDescent="0.2">
      <c r="A10" s="4" t="s">
        <v>982</v>
      </c>
      <c r="B10" s="1">
        <v>191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M H A A B Q S w M E F A A C A A g A A X w k V y o B T + e n A A A A + A A A A B I A H A B D b 2 5 m a W c v U G F j a 2 F n Z S 5 4 b W w g o h g A K K A U A A A A A A A A A A A A A A A A A A A A A A A A A A A A h Y 9 B D o I w F E S v Q r q n v 9 R o C P m U h V t J T I j G b V M r N E I x t A h 3 c + G R v I I k i r p z O Z M 3 y Z v H 7 Y 7 Z 2 N T B V X f O t D Y l E W U k 0 F a 1 R 2 P L l P T + F M Y k E 7 i V 6 i x L H U y w d c n o T E o q 7 y 8 J w D A M d F j Q t i u B M x b B I d 8 U q t K N D I 1 1 X l q l y W d 1 / L 8 i A v c v G c H p i t M l 5 5 z y O E K Y a 8 y N / S J 8 M q Y M 4 a f E d V / 7 v t N C 2 3 B X I M w R 4 f 1 C P A F Q S w M E F A A C A A g A A X w k 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F 8 J F e I S A s W O g Q A A O c a A A A T A B w A R m 9 y b X V s Y X M v U 2 V j d G l v b j E u b S C i G A A o o B Q A A A A A A A A A A A A A A A A A A A A A A A A A A A D t W N 1 v 2 z Y Q f w + Q / 4 F Q X 2 y A E 2 A 3 z Y Y N e e i c D M u 2 d m 2 d b Q + O Y d D S J d Z C i Q Z J F T Y M / + 8 j J e r L p P x V N x i 2 5 M G x 7 8 i 7 4 + 9 + P B 4 p I J A R S 9 A w / 9 / 7 4 f z s / E z M C I c Q X R N J 0 B W i I M / P k P o b s p Q H o C Q 3 i w C o / x f j T 1 P G n j o / R R T 8 A U s k J F J 0 v M H 3 9 3 8 I 4 C L 7 v L 8 G 8 S T Z / D 5 g 8 Z w k y 0 m o j P o L K h Z e F 6 M k p R Q j y V P o 4 t y H 9 j k Z z g C k 8 p M 7 X I 1 u J c R X n l Z 5 + N c o C a + 8 b I Q 3 X o + 0 c G z m v v I G M 5 I 8 q s j v l n P w l I E 7 M l W h 3 X G S i A f G 4 w G j a Z x o p e h U j v B q 5 e W a n o f R b S I v L 3 w 9 Z o 1 R o e g r h V Q i J G E h a / L X L f K L F v m b F v l l i / z b F v l 3 D f m 6 W w L w g b O Y S Y X A z 0 B C l Y M K B K M x 8 s 4 G V h i N z I C 3 l A 4 D Q g k X V z o v 4 6 4 T 3 N 4 O d B 2 R b I U 5 I T F Y a w U h y X S y B M J t V T y n b A k g J g F L E 2 n p K Q u I 5 r O l C E F E j 4 l b N + M T Z x z i K a J U b E B + f h Y l b m T q W 8 i w / r l 3 U T H M v Z G M d s d e 2 p t K D W e H E u k 4 H g W T K P y 6 J G p P c C O / 7 4 A / Q s + Z 3 n x V 7 5 V / C H 9 h U Z J V H G y i X G O D W i W o 0 q J H 6 9 T 4 t 0 k C v M L t Z q H 0 Y c W q C r t c k 3 3 P 0 e v k Y W B U W U U l b A V Q T W w s O D K M z H S / m F r 8 L k w U v 5 u m S u m m y Q a q 1 n r q y L 7 y D L a d f t d 7 A f h r A F w U p 1 a E 8 w o 1 S D l X N a k s V N 3 V 6 L 0 K r q o j q n S Y u n X U S W y Q / I J t v T F h + 7 4 u Q / w E c 0 o C F e O f h K a 1 I I 0 8 k 1 r n Z G V c f f e w G c u L S X f K B 7 Y j a P X a a 3 W 7 E R 3 2 3 j G u 1 q C C O d L x c E 4 j i X L g 0 X S J r o F G c S S B V y F k Q w y / 7 U g d D M Y o m 6 K M 5 H N 1 F D 8 u b 0 g w K 6 1 3 V t 4 3 m u k f U 1 X F h 3 K p D z n x u T i u 7 G z 5 L k d + v 7 6 S w x q R 9 n V r y r m 8 b 6 e T 3 2 8 O q Q X 2 N t S b T e 2 F M N I N B q H G b R W j G l H i 2 1 x G v u g S V 1 A Y o u g B j S z v Y 2 V M n / i K C 5 D Y + t 4 Y A R X g m l g n Y c w + Z 6 H q W E S d h F p h x J 0 t K 7 K 5 t k f i P o H e y 0 6 3 W l G 5 3 Y z P Z K p E x + Z 5 C z 3 6 O + m x G Z O D F A 5 K t F S f 9 q 6 h 3 6 i 9 f 7 O p + P K e k A V p r B X 3 Q l 3 e G B c T A X O 5 p S v U X l t a Q q 0 6 V T 9 Y u X m e Z l D 5 c 5 4 b R V / q 0 h 1 1 P w h B k o g K y + C e v a I 2 P T G p e v 7 k 1 7 2 3 k K A + 5 H Q X b d t x 8 y b o u t / 2 2 8 7 s f / n 9 d h t 7 h g W w R 1 w j q 2 b 4 9 b 7 N s N 6 F u B n R G t d z Y S k 3 8 l 8 2 y b / B g / w 9 l c 5 G u T F l n 2 6 5 6 a M G S 7 n 7 C q 1 f a t w 9 b c O S G 6 y L F 7 B 2 g Z U V 6 1 x x w p o 0 Y P M l Y g 9 1 6 7 v O p X z U l u P J j D j p K V V 3 + j 8 5 r A 4 v R W 2 3 x r Z S 9 B y U + c 8 / c G 2 h w 8 H 3 4 Z t m O 3 t k 3 o u i + u a Q o m o y i R s r W u M m i z a 1 j o e a b W X 1 2 M c a 9 y O N B V b j l W a / V x n b x j H v X p c v 7 1 4 n e / f 6 B 1 B L A Q I t A B Q A A g A I A A F 8 J F c q A U / n p w A A A P g A A A A S A A A A A A A A A A A A A A A A A A A A A A B D b 2 5 m a W c v U G F j a 2 F n Z S 5 4 b W x Q S w E C L Q A U A A I A C A A B f C R X D 8 r p q 6 Q A A A D p A A A A E w A A A A A A A A A A A A A A A A D z A A A A W 0 N v b n R l b n R f V H l w Z X N d L n h t b F B L A Q I t A B Q A A g A I A A F 8 J F e I S A s W O g Q A A O c a A A A T A A A A A A A A A A A A A A A A A O Q B A A B G b 3 J t d W x h c y 9 T Z W N 0 a W 9 u M S 5 t U E s F B g A A A A A D A A M A w g A A A G s 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a P A A A A A A A A h I 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0 M C I g L z 4 8 R W 5 0 c n k g V H l w Z T 0 i R m l s b E V y c m 9 y Q 2 9 k Z S I g V m F s d W U 9 I n N V b m t u b 3 d u I i A v P j x F b n R y e S B U e X B l P S J G a W x s R X J y b 3 J D b 3 V u d C I g V m F s d W U 9 I m w w I i A v P j x F b n R y e S B U e X B l P S J G a W x s T G F z d F V w Z G F 0 Z W Q i I F Z h b H V l P S J k M j A y M y 0 w O S 0 w M V Q x M z o x M j o 1 N y 4 4 N D U 1 M D Y 3 W i I g L z 4 8 R W 5 0 c n k g V H l w Z T 0 i R m l s b E N v b H V t b l R 5 c G V z I i B W Y W x 1 Z T 0 i c 0 F 3 W U d C Z 1 l H Q m d Z P S I g L z 4 8 R W 5 0 c n k g V H l w Z T 0 i R m l s b E N v b H V t b k 5 h b W V z I i B W Y W x 1 Z T 0 i c 1 s m c X V v d D t D b 2 x 1 b W 4 x J n F 1 b 3 Q 7 L C Z x d W 9 0 O 2 5 h b W U m c X V v d D s s J n F 1 b 3 Q 7 Z X N 0 Y W J f e W V h c i Z x d W 9 0 O y w m c X V v d D t l b X B s b 3 l l Z X N f Y 2 9 1 b n Q m c X V v d D s s J n F 1 b 3 Q 7 b G 9 j Y X R p b 2 4 m c X V v d D s s J n F 1 b 3 Q 7 Z G V z a W d u Y X R p b 2 4 m c X V v d D s s J n F 1 b 3 Q 7 a H J f b m F t Z S Z x d W 9 0 O y w m c X V v d D t z a 2 l s b H 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E Y X R h L 0 N o Y W 5 n Z W Q g V H l w Z T E u e 0 N v b H V t b j E s M H 0 m c X V v d D s s J n F 1 b 3 Q 7 U 2 V j d G l v b j E v R G F 0 Y S 9 D a G F u Z 2 V k I F R 5 c G U x L n t u Y W 1 l L D F 9 J n F 1 b 3 Q 7 L C Z x d W 9 0 O 1 N l Y 3 R p b 2 4 x L 0 R h d G E v Q 2 h h b m d l Z C B U e X B l M S 5 7 Z X N 0 Y W J f e W V h c i w y f S Z x d W 9 0 O y w m c X V v d D t T Z W N 0 a W 9 u M S 9 E Y X R h L 0 N o Y W 5 n Z W Q g V H l w Z T E u e 2 V t c G x v e W V l c 1 9 j b 3 V u d C w z f S Z x d W 9 0 O y w m c X V v d D t T Z W N 0 a W 9 u M S 9 E Y X R h L 0 N o Y W 5 n Z W Q g V H l w Z T E u e 2 x v Y 2 F 0 a W 9 u L D R 9 J n F 1 b 3 Q 7 L C Z x d W 9 0 O 1 N l Y 3 R p b 2 4 x L 0 R h d G E v Q 2 h h b m d l Z C B U e X B l M S 5 7 Z G V z a W d u Y X R p b 2 4 s N X 0 m c X V v d D s s J n F 1 b 3 Q 7 U 2 V j d G l v b j E v R G F 0 Y S 9 D a G F u Z 2 V k I F R 5 c G U x L n t o c l 9 u Y W 1 l L D Z 9 J n F 1 b 3 Q 7 L C Z x d W 9 0 O 1 N l Y 3 R p b 2 4 x L 0 R h d G E v Q 2 h h b m d l Z C B U e X B l M S 5 7 c 2 t p b G x z L D d 9 J n F 1 b 3 Q 7 X S w m c X V v d D t D b 2 x 1 b W 5 D b 3 V u d C Z x d W 9 0 O z o 4 L C Z x d W 9 0 O 0 t l e U N v b H V t b k 5 h b W V z J n F 1 b 3 Q 7 O l t d L C Z x d W 9 0 O 0 N v b H V t b k l k Z W 5 0 a X R p Z X M m c X V v d D s 6 W y Z x d W 9 0 O 1 N l Y 3 R p b 2 4 x L 0 R h d G E v Q 2 h h b m d l Z C B U e X B l M S 5 7 Q 2 9 s d W 1 u M S w w f S Z x d W 9 0 O y w m c X V v d D t T Z W N 0 a W 9 u M S 9 E Y X R h L 0 N o Y W 5 n Z W Q g V H l w Z T E u e 2 5 h b W U s M X 0 m c X V v d D s s J n F 1 b 3 Q 7 U 2 V j d G l v b j E v R G F 0 Y S 9 D a G F u Z 2 V k I F R 5 c G U x L n t l c 3 R h Y l 9 5 Z W F y L D J 9 J n F 1 b 3 Q 7 L C Z x d W 9 0 O 1 N l Y 3 R p b 2 4 x L 0 R h d G E v Q 2 h h b m d l Z C B U e X B l M S 5 7 Z W 1 w b G 9 5 Z W V z X 2 N v d W 5 0 L D N 9 J n F 1 b 3 Q 7 L C Z x d W 9 0 O 1 N l Y 3 R p b 2 4 x L 0 R h d G E v Q 2 h h b m d l Z C B U e X B l M S 5 7 b G 9 j Y X R p b 2 4 s N H 0 m c X V v d D s s J n F 1 b 3 Q 7 U 2 V j d G l v b j E v R G F 0 Y S 9 D a G F u Z 2 V k I F R 5 c G U x L n t k Z X N p Z 2 5 h d G l v b i w 1 f S Z x d W 9 0 O y w m c X V v d D t T Z W N 0 a W 9 u M S 9 E Y X R h L 0 N o Y W 5 n Z W Q g V H l w Z T E u e 2 h y X 2 5 h b W U s N n 0 m c X V v d D s s J n F 1 b 3 Q 7 U 2 V j d G l v b j E v R G F 0 Y S 9 D a G F u Z 2 V k I F R 5 c G U x L n t z a 2 l s b H M s N 3 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2 N v b X B h b n 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5 M i I g L z 4 8 R W 5 0 c n k g V H l w Z T 0 i R m l s b E V y c m 9 y Q 2 9 k Z S I g V m F s d W U 9 I n N V b m t u b 3 d u I i A v P j x F b n R y e S B U e X B l P S J G a W x s R X J y b 3 J D b 3 V u d C I g V m F s d W U 9 I m w w I i A v P j x F b n R y e S B U e X B l P S J G a W x s T G F z d F V w Z G F 0 Z W Q i I F Z h b H V l P S J k M j A y M y 0 w O S 0 w M V Q x M z o x M j o 1 O S 4 w N D c 0 N D g y W i I g L z 4 8 R W 5 0 c n k g V H l w Z T 0 i R m l s b E N v b H V t b l R 5 c G V z I i B W Y W x 1 Z T 0 i c 0 F 3 W U d C Z z 0 9 I i A v P j x F b n R y e S B U e X B l P S J G a W x s Q 2 9 s d W 1 u T m F t Z X M i I F Z h b H V l P S J z W y Z x d W 9 0 O 2 N f a W Q m c X V v d D s s J n F 1 b 3 Q 7 b m F t Z S Z x d W 9 0 O y w m c X V v d D t l c 3 R h Y l 9 5 Z W F y J n F 1 b 3 Q 7 L C Z x d W 9 0 O 2 V t c G x v e W V l c 1 9 j b 3 V u 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N v b X B h b n k v Q 2 h h b m d l Z C B U e X B l L n t j X 2 l k L D B 9 J n F 1 b 3 Q 7 L C Z x d W 9 0 O 1 N l Y 3 R p b 2 4 x L 2 N v b X B h b n k v Q 2 h h b m d l Z C B U e X B l L n t u Y W 1 l L D F 9 J n F 1 b 3 Q 7 L C Z x d W 9 0 O 1 N l Y 3 R p b 2 4 x L 2 N v b X B h b n k v Q 2 h h b m d l Z C B U e X B l L n t l c 3 R h Y l 9 5 Z W F y L D J 9 J n F 1 b 3 Q 7 L C Z x d W 9 0 O 1 N l Y 3 R p b 2 4 x L 2 N v b X B h b n k v Q 2 h h b m d l Z C B U e X B l L n t l b X B s b 3 l l Z X N f Y 2 9 1 b n Q s M 3 0 m c X V v d D t d L C Z x d W 9 0 O 0 N v b H V t b k N v d W 5 0 J n F 1 b 3 Q 7 O j Q s J n F 1 b 3 Q 7 S 2 V 5 Q 2 9 s d W 1 u T m F t Z X M m c X V v d D s 6 W 1 0 s J n F 1 b 3 Q 7 Q 2 9 s d W 1 u S W R l b n R p d G l l c y Z x d W 9 0 O z p b J n F 1 b 3 Q 7 U 2 V j d G l v b j E v Y 2 9 t c G F u e S 9 D a G F u Z 2 V k I F R 5 c G U u e 2 N f a W Q s M H 0 m c X V v d D s s J n F 1 b 3 Q 7 U 2 V j d G l v b j E v Y 2 9 t c G F u e S 9 D a G F u Z 2 V k I F R 5 c G U u e 2 5 h b W U s M X 0 m c X V v d D s s J n F 1 b 3 Q 7 U 2 V j d G l v b j E v Y 2 9 t c G F u e S 9 D a G F u Z 2 V k I F R 5 c G U u e 2 V z d G F i X 3 l l Y X I s M n 0 m c X V v d D s s J n F 1 b 3 Q 7 U 2 V j d G l v b j E v Y 2 9 t c G F u e S 9 D a G F u Z 2 V k I F R 5 c G U u e 2 V t c G x v e W V l c 1 9 j b 3 V u d C w z f S Z x d W 9 0 O 1 0 s J n F 1 b 3 Q 7 U m V s Y X R p b 2 5 z a G l w S W 5 m b y Z x d W 9 0 O z p b X X 0 i I C 8 + P C 9 T d G F i b G V F b n R y a W V z P j w v S X R l b T 4 8 S X R l b T 4 8 S X R l b U x v Y 2 F 0 a W 9 u P j x J d G V t V H l w Z T 5 G b 3 J t d W x h P C 9 J d G V t V H l w Z T 4 8 S X R l b V B h d G g + U 2 V j d G l v b j E v Y 2 9 t c G F u e S 9 T b 3 V y Y 2 U 8 L 0 l 0 Z W 1 Q Y X R o P j w v S X R l b U x v Y 2 F 0 a W 9 u P j x T d G F i b G V F b n R y a W V z I C 8 + P C 9 J d G V t P j x J d G V t P j x J d G V t T G 9 j Y X R p b 2 4 + P E l 0 Z W 1 U e X B l P k Z v c m 1 1 b G E 8 L 0 l 0 Z W 1 U e X B l P j x J d G V t U G F 0 a D 5 T Z W N 0 a W 9 u M S 9 j b 2 1 w Y W 5 5 L 2 N v b X B h b n l f U 2 h l Z X Q 8 L 0 l 0 Z W 1 Q Y X R o P j w v S X R l b U x v Y 2 F 0 a W 9 u P j x T d G F i b G V F b n R y a W V z I C 8 + P C 9 J d G V t P j x J d G V t P j x J d G V t T G 9 j Y X R p b 2 4 + P E l 0 Z W 1 U e X B l P k Z v c m 1 1 b G E 8 L 0 l 0 Z W 1 U e X B l P j x J d G V t U G F 0 a D 5 T Z W N 0 a W 9 u M S 9 j b 2 1 w Y W 5 5 L 1 B y b 2 1 v d G V k J T I w S G V h Z G V y c z w v S X R l b V B h d G g + P C 9 J d G V t T G 9 j Y X R p b 2 4 + P F N 0 Y W J s Z U V u d H J p Z X M g L z 4 8 L 0 l 0 Z W 0 + P E l 0 Z W 0 + P E l 0 Z W 1 M b 2 N h d G l v b j 4 8 S X R l b V R 5 c G U + R m 9 y b X V s Y T w v S X R l b V R 5 c G U + P E l 0 Z W 1 Q Y X R o P l N l Y 3 R p b 2 4 x L 2 N v b X B h b n k v Q 2 h h b m d l Z C U y M F R 5 c G U 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x 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N Z X J n Z T E i I C 8 + P E V u d H J 5 I F R 5 c G U 9 I k Z p b G x l Z E N v b X B s Z X R l U m V z d W x 0 V G 9 X b 3 J r c 2 h l Z X Q i I F Z h b H V l P S J s M S I g L z 4 8 R W 5 0 c n k g V H l w Z T 0 i Q W R k Z W R U b 0 R h d G F N b 2 R l b C I g V m F s d W U 9 I m w w I i A v P j x F b n R y e S B U e X B l P S J G a W x s Q 2 9 1 b n Q i I F Z h b H V l P S J s M z Q w I i A v P j x F b n R y e S B U e X B l P S J G a W x s R X J y b 3 J D b 2 R l I i B W Y W x 1 Z T 0 i c 1 V u a 2 5 v d 2 4 i I C 8 + P E V u d H J 5 I F R 5 c G U 9 I k Z p b G x F c n J v c k N v d W 5 0 I i B W Y W x 1 Z T 0 i b D A i I C 8 + P E V u d H J 5 I F R 5 c G U 9 I k Z p b G x M Y X N 0 V X B k Y X R l Z C I g V m F s d W U 9 I m Q y M D I z L T A 5 L T A x V D E z O j E y O j U 5 L j A 4 M D M w N z B a I i A v P j x F b n R y e S B U e X B l P S J G a W x s Q 2 9 s d W 1 u V H l w Z X M i I F Z h b H V l P S J z Q X d Z R 0 J n W U d C Z 1 l E Q m d Z R y I g L z 4 8 R W 5 0 c n k g V H l w Z T 0 i R m l s b E N v b H V t b k 5 h b W V z I i B W Y W x 1 Z T 0 i c 1 s m c X V v d D t D b 2 x 1 b W 4 x J n F 1 b 3 Q 7 L C Z x d W 9 0 O 2 5 h b W U m c X V v d D s s J n F 1 b 3 Q 7 Z X N 0 Y W J f e W V h c i Z x d W 9 0 O y w m c X V v d D t l b X B s b 3 l l Z X N f Y 2 9 1 b n Q m c X V v d D s s J n F 1 b 3 Q 7 b G 9 j Y X R p b 2 4 m c X V v d D s s J n F 1 b 3 Q 7 Z G V z a W d u Y X R p b 2 4 m c X V v d D s s J n F 1 b 3 Q 7 a H J f b m F t Z S Z x d W 9 0 O y w m c X V v d D t z a 2 l s b H M m c X V v d D s s J n F 1 b 3 Q 7 Y 2 9 t c G F u e S 5 j X 2 l k J n F 1 b 3 Q 7 L C Z x d W 9 0 O 2 N v b X B h b n k u b m F t Z S Z x d W 9 0 O y w m c X V v d D t j b 2 1 w Y W 5 5 L m V z d G F i X 3 l l Y X I m c X V v d D s s J n F 1 b 3 Q 7 Y 2 9 t c G F u e S 5 l b X B s b 3 l l Z X N f Y 2 9 1 b n Q m c X V v d D t d I i A v P j x F b n R y e S B U e X B l P S J G a W x s U 3 R h d H V z I i B W Y W x 1 Z T 0 i c 0 N v b X B s Z X R l I i A v P j x F b n R y e S B U e X B l P S J S Z W x h d G l v b n N o a X B J b m Z v Q 2 9 u d G F p b m V y I i B W Y W x 1 Z T 0 i c 3 s m c X V v d D t j b 2 x 1 b W 5 D b 3 V u d C Z x d W 9 0 O z o x M i w m c X V v d D t r Z X l D b 2 x 1 b W 5 O Y W 1 l c y Z x d W 9 0 O z p b X S w m c X V v d D t x d W V y e V J l b G F 0 a W 9 u c 2 h p c H M m c X V v d D s 6 W 3 s m c X V v d D t r Z X l D b 2 x 1 b W 5 D b 3 V u d C Z x d W 9 0 O z o x L C Z x d W 9 0 O 2 t l e U N v b H V t b i Z x d W 9 0 O z o x L C Z x d W 9 0 O 2 9 0 a G V y S 2 V 5 Q 2 9 s d W 1 u S W R l b n R p d H k m c X V v d D s 6 J n F 1 b 3 Q 7 U 2 V j d G l v b j E v Y 2 9 t c G F u e S 9 D a G F u Z 2 V k I F R 5 c G U u e 2 5 h b W U s M X 0 m c X V v d D s s J n F 1 b 3 Q 7 S 2 V 5 Q 2 9 s d W 1 u Q 2 9 1 b n Q m c X V v d D s 6 M X 1 d L C Z x d W 9 0 O 2 N v b H V t b k l k Z W 5 0 a X R p Z X M m c X V v d D s 6 W y Z x d W 9 0 O 1 N l Y 3 R p b 2 4 x L 0 R h d G E v Q 2 h h b m d l Z C B U e X B l M S 5 7 Q 2 9 s d W 1 u M S w w f S Z x d W 9 0 O y w m c X V v d D t T Z W N 0 a W 9 u M S 9 E Y X R h L 0 N o Y W 5 n Z W Q g V H l w Z T E u e 2 5 h b W U s M X 0 m c X V v d D s s J n F 1 b 3 Q 7 U 2 V j d G l v b j E v R G F 0 Y S 9 D a G F u Z 2 V k I F R 5 c G U x L n t l c 3 R h Y l 9 5 Z W F y L D J 9 J n F 1 b 3 Q 7 L C Z x d W 9 0 O 1 N l Y 3 R p b 2 4 x L 0 R h d G E v Q 2 h h b m d l Z C B U e X B l M S 5 7 Z W 1 w b G 9 5 Z W V z X 2 N v d W 5 0 L D N 9 J n F 1 b 3 Q 7 L C Z x d W 9 0 O 1 N l Y 3 R p b 2 4 x L 0 R h d G E v Q 2 h h b m d l Z C B U e X B l M S 5 7 b G 9 j Y X R p b 2 4 s N H 0 m c X V v d D s s J n F 1 b 3 Q 7 U 2 V j d G l v b j E v R G F 0 Y S 9 D a G F u Z 2 V k I F R 5 c G U x L n t k Z X N p Z 2 5 h d G l v b i w 1 f S Z x d W 9 0 O y w m c X V v d D t T Z W N 0 a W 9 u M S 9 E Y X R h L 0 N o Y W 5 n Z W Q g V H l w Z T E u e 2 h y X 2 5 h b W U s N n 0 m c X V v d D s s J n F 1 b 3 Q 7 U 2 V j d G l v b j E v R G F 0 Y S 9 D a G F u Z 2 V k I F R 5 c G U x L n t z a 2 l s b H M s N 3 0 m c X V v d D s s J n F 1 b 3 Q 7 U 2 V j d G l v b j E v Y 2 9 t c G F u e S 9 D a G F u Z 2 V k I F R 5 c G U u e 2 N f a W Q s M H 0 m c X V v d D s s J n F 1 b 3 Q 7 U 2 V j d G l v b j E v Y 2 9 t c G F u e S 9 D a G F u Z 2 V k I F R 5 c G U u e 2 5 h b W U s M X 0 m c X V v d D s s J n F 1 b 3 Q 7 U 2 V j d G l v b j E v Y 2 9 t c G F u e S 9 D a G F u Z 2 V k I F R 5 c G U u e 2 V z d G F i X 3 l l Y X I s M n 0 m c X V v d D s s J n F 1 b 3 Q 7 U 2 V j d G l v b j E v Y 2 9 t c G F u e S 9 D a G F u Z 2 V k I F R 5 c G U u e 2 V t c G x v e W V l c 1 9 j b 3 V u d C w z f S Z x d W 9 0 O 1 0 s J n F 1 b 3 Q 7 Q 2 9 s d W 1 u Q 2 9 1 b n Q m c X V v d D s 6 M T I s J n F 1 b 3 Q 7 S 2 V 5 Q 2 9 s d W 1 u T m F t Z X M m c X V v d D s 6 W 1 0 s J n F 1 b 3 Q 7 Q 2 9 s d W 1 u S W R l b n R p d G l l c y Z x d W 9 0 O z p b J n F 1 b 3 Q 7 U 2 V j d G l v b j E v R G F 0 Y S 9 D a G F u Z 2 V k I F R 5 c G U x L n t D b 2 x 1 b W 4 x L D B 9 J n F 1 b 3 Q 7 L C Z x d W 9 0 O 1 N l Y 3 R p b 2 4 x L 0 R h d G E v Q 2 h h b m d l Z C B U e X B l M S 5 7 b m F t Z S w x f S Z x d W 9 0 O y w m c X V v d D t T Z W N 0 a W 9 u M S 9 E Y X R h L 0 N o Y W 5 n Z W Q g V H l w Z T E u e 2 V z d G F i X 3 l l Y X I s M n 0 m c X V v d D s s J n F 1 b 3 Q 7 U 2 V j d G l v b j E v R G F 0 Y S 9 D a G F u Z 2 V k I F R 5 c G U x L n t l b X B s b 3 l l Z X N f Y 2 9 1 b n Q s M 3 0 m c X V v d D s s J n F 1 b 3 Q 7 U 2 V j d G l v b j E v R G F 0 Y S 9 D a G F u Z 2 V k I F R 5 c G U x L n t s b 2 N h d G l v b i w 0 f S Z x d W 9 0 O y w m c X V v d D t T Z W N 0 a W 9 u M S 9 E Y X R h L 0 N o Y W 5 n Z W Q g V H l w Z T E u e 2 R l c 2 l n b m F 0 a W 9 u L D V 9 J n F 1 b 3 Q 7 L C Z x d W 9 0 O 1 N l Y 3 R p b 2 4 x L 0 R h d G E v Q 2 h h b m d l Z C B U e X B l M S 5 7 a H J f b m F t Z S w 2 f S Z x d W 9 0 O y w m c X V v d D t T Z W N 0 a W 9 u M S 9 E Y X R h L 0 N o Y W 5 n Z W Q g V H l w Z T E u e 3 N r a W x s c y w 3 f S Z x d W 9 0 O y w m c X V v d D t T Z W N 0 a W 9 u M S 9 j b 2 1 w Y W 5 5 L 0 N o Y W 5 n Z W Q g V H l w Z S 5 7 Y 1 9 p Z C w w f S Z x d W 9 0 O y w m c X V v d D t T Z W N 0 a W 9 u M S 9 j b 2 1 w Y W 5 5 L 0 N o Y W 5 n Z W Q g V H l w Z S 5 7 b m F t Z S w x f S Z x d W 9 0 O y w m c X V v d D t T Z W N 0 a W 9 u M S 9 j b 2 1 w Y W 5 5 L 0 N o Y W 5 n Z W Q g V H l w Z S 5 7 Z X N 0 Y W J f e W V h c i w y f S Z x d W 9 0 O y w m c X V v d D t T Z W N 0 a W 9 u M S 9 j b 2 1 w Y W 5 5 L 0 N o Y W 5 n Z W Q g V H l w Z S 5 7 Z W 1 w b G 9 5 Z W V z X 2 N v d W 5 0 L D N 9 J n F 1 b 3 Q 7 X S w m c X V v d D t S Z W x h d G l v b n N o a X B J b m Z v J n F 1 b 3 Q 7 O l t 7 J n F 1 b 3 Q 7 a 2 V 5 Q 2 9 s d W 1 u Q 2 9 1 b n Q m c X V v d D s 6 M S w m c X V v d D t r Z X l D b 2 x 1 b W 4 m c X V v d D s 6 M S w m c X V v d D t v d G h l c k t l e U N v b H V t b k l k Z W 5 0 a X R 5 J n F 1 b 3 Q 7 O i Z x d W 9 0 O 1 N l Y 3 R p b 2 4 x L 2 N v b X B h b n k v Q 2 h h b m d l Z C B U e X B l L n t u Y W 1 l L D F 9 J n F 1 b 3 Q 7 L C Z x d W 9 0 O 0 t l e U N v b H V t b k N v d W 5 0 J n F 1 b 3 Q 7 O j F 9 X X 0 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F e H B h b m R l Z C U y M G N v b X B h b n k 8 L 0 l 0 Z W 1 Q Y X R o P j w v S X R l b U x v Y 2 F 0 a W 9 u P j x T d G F i b G V F b n R y a W V z I C 8 + P C 9 J d G V t P j x J d G V t P j x J d G V t T G 9 j Y X R p b 2 4 + P E l 0 Z W 1 U e X B l P k Z v c m 1 1 b G E 8 L 0 l 0 Z W 1 U e X B l P j x J d G V t U G F 0 a D 5 T Z W N 0 a W 9 u M S 9 N Z X J n Z T E l M j A o M i 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G a W x s V G F y Z 2 V 0 I i B W Y W x 1 Z T 0 i c 0 1 l c m d l M T 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5 L T A x V D E z O j E y O j U 5 L j A 4 M D M w N z B a I i A v P j x F b n R y e S B U e X B l P S J G a W x s Q 2 9 s d W 1 u V H l w Z X M i I F Z h b H V l P S J z Q X d Z R 0 J n W U d C Z 1 l E Q m d Z R y I g L z 4 8 R W 5 0 c n k g V H l w Z T 0 i R m l s b E N v b H V t b k 5 h b W V z I i B W Y W x 1 Z T 0 i c 1 s m c X V v d D t D b 2 x 1 b W 4 x J n F 1 b 3 Q 7 L C Z x d W 9 0 O 2 5 h b W U m c X V v d D s s J n F 1 b 3 Q 7 Z X N 0 Y W J f e W V h c i Z x d W 9 0 O y w m c X V v d D t l b X B s b 3 l l Z X N f Y 2 9 1 b n Q m c X V v d D s s J n F 1 b 3 Q 7 b G 9 j Y X R p b 2 4 m c X V v d D s s J n F 1 b 3 Q 7 Z G V z a W d u Y X R p b 2 4 m c X V v d D s s J n F 1 b 3 Q 7 a H J f b m F t Z S Z x d W 9 0 O y w m c X V v d D t z a 2 l s b H M m c X V v d D s s J n F 1 b 3 Q 7 Y 2 9 t c G F u e S 5 j X 2 l k J n F 1 b 3 Q 7 L C Z x d W 9 0 O 2 N v b X B h b n k u b m F t Z S Z x d W 9 0 O y w m c X V v d D t j b 2 1 w Y W 5 5 L m V z d G F i X 3 l l Y X I m c X V v d D s s J n F 1 b 3 Q 7 Y 2 9 t c G F u e S 5 l b X B s b 3 l l Z X N f Y 2 9 1 b n Q m c X V v d D t d I i A v P j x F b n R y e S B U e X B l P S J G a W x s U 3 R h d H V z I i B W Y W x 1 Z T 0 i c 0 N v b X B s Z X R l I i A v P j x F b n R y e S B U e X B l P S J G a W x s Q 2 9 1 b n Q i I F Z h b H V l P S J s M z Q w I i A v P j x F b n R y e S B U e X B l P S J S Z W x h d G l v b n N o a X B J b m Z v Q 2 9 u d G F p b m V y I i B W Y W x 1 Z T 0 i c 3 s m c X V v d D t j b 2 x 1 b W 5 D b 3 V u d C Z x d W 9 0 O z o x M i w m c X V v d D t r Z X l D b 2 x 1 b W 5 O Y W 1 l c y Z x d W 9 0 O z p b X S w m c X V v d D t x d W V y e V J l b G F 0 a W 9 u c 2 h p c H M m c X V v d D s 6 W 3 s m c X V v d D t r Z X l D b 2 x 1 b W 5 D b 3 V u d C Z x d W 9 0 O z o x L C Z x d W 9 0 O 2 t l e U N v b H V t b i Z x d W 9 0 O z o x L C Z x d W 9 0 O 2 9 0 a G V y S 2 V 5 Q 2 9 s d W 1 u S W R l b n R p d H k m c X V v d D s 6 J n F 1 b 3 Q 7 U 2 V j d G l v b j E v Y 2 9 t c G F u e S 9 D a G F u Z 2 V k I F R 5 c G U u e 2 5 h b W U s M X 0 m c X V v d D s s J n F 1 b 3 Q 7 S 2 V 5 Q 2 9 s d W 1 u Q 2 9 1 b n Q m c X V v d D s 6 M X 1 d L C Z x d W 9 0 O 2 N v b H V t b k l k Z W 5 0 a X R p Z X M m c X V v d D s 6 W y Z x d W 9 0 O 1 N l Y 3 R p b 2 4 x L 0 R h d G E v Q 2 h h b m d l Z C B U e X B l M S 5 7 Q 2 9 s d W 1 u M S w w f S Z x d W 9 0 O y w m c X V v d D t T Z W N 0 a W 9 u M S 9 E Y X R h L 0 N o Y W 5 n Z W Q g V H l w Z T E u e 2 5 h b W U s M X 0 m c X V v d D s s J n F 1 b 3 Q 7 U 2 V j d G l v b j E v R G F 0 Y S 9 D a G F u Z 2 V k I F R 5 c G U x L n t l c 3 R h Y l 9 5 Z W F y L D J 9 J n F 1 b 3 Q 7 L C Z x d W 9 0 O 1 N l Y 3 R p b 2 4 x L 0 R h d G E v Q 2 h h b m d l Z C B U e X B l M S 5 7 Z W 1 w b G 9 5 Z W V z X 2 N v d W 5 0 L D N 9 J n F 1 b 3 Q 7 L C Z x d W 9 0 O 1 N l Y 3 R p b 2 4 x L 0 R h d G E v Q 2 h h b m d l Z C B U e X B l M S 5 7 b G 9 j Y X R p b 2 4 s N H 0 m c X V v d D s s J n F 1 b 3 Q 7 U 2 V j d G l v b j E v R G F 0 Y S 9 D a G F u Z 2 V k I F R 5 c G U x L n t k Z X N p Z 2 5 h d G l v b i w 1 f S Z x d W 9 0 O y w m c X V v d D t T Z W N 0 a W 9 u M S 9 E Y X R h L 0 N o Y W 5 n Z W Q g V H l w Z T E u e 2 h y X 2 5 h b W U s N n 0 m c X V v d D s s J n F 1 b 3 Q 7 U 2 V j d G l v b j E v R G F 0 Y S 9 D a G F u Z 2 V k I F R 5 c G U x L n t z a 2 l s b H M s N 3 0 m c X V v d D s s J n F 1 b 3 Q 7 U 2 V j d G l v b j E v Y 2 9 t c G F u e S 9 D a G F u Z 2 V k I F R 5 c G U u e 2 N f a W Q s M H 0 m c X V v d D s s J n F 1 b 3 Q 7 U 2 V j d G l v b j E v Y 2 9 t c G F u e S 9 D a G F u Z 2 V k I F R 5 c G U u e 2 5 h b W U s M X 0 m c X V v d D s s J n F 1 b 3 Q 7 U 2 V j d G l v b j E v Y 2 9 t c G F u e S 9 D a G F u Z 2 V k I F R 5 c G U u e 2 V z d G F i X 3 l l Y X I s M n 0 m c X V v d D s s J n F 1 b 3 Q 7 U 2 V j d G l v b j E v Y 2 9 t c G F u e S 9 D a G F u Z 2 V k I F R 5 c G U u e 2 V t c G x v e W V l c 1 9 j b 3 V u d C w z f S Z x d W 9 0 O 1 0 s J n F 1 b 3 Q 7 Q 2 9 s d W 1 u Q 2 9 1 b n Q m c X V v d D s 6 M T I s J n F 1 b 3 Q 7 S 2 V 5 Q 2 9 s d W 1 u T m F t Z X M m c X V v d D s 6 W 1 0 s J n F 1 b 3 Q 7 Q 2 9 s d W 1 u S W R l b n R p d G l l c y Z x d W 9 0 O z p b J n F 1 b 3 Q 7 U 2 V j d G l v b j E v R G F 0 Y S 9 D a G F u Z 2 V k I F R 5 c G U x L n t D b 2 x 1 b W 4 x L D B 9 J n F 1 b 3 Q 7 L C Z x d W 9 0 O 1 N l Y 3 R p b 2 4 x L 0 R h d G E v Q 2 h h b m d l Z C B U e X B l M S 5 7 b m F t Z S w x f S Z x d W 9 0 O y w m c X V v d D t T Z W N 0 a W 9 u M S 9 E Y X R h L 0 N o Y W 5 n Z W Q g V H l w Z T E u e 2 V z d G F i X 3 l l Y X I s M n 0 m c X V v d D s s J n F 1 b 3 Q 7 U 2 V j d G l v b j E v R G F 0 Y S 9 D a G F u Z 2 V k I F R 5 c G U x L n t l b X B s b 3 l l Z X N f Y 2 9 1 b n Q s M 3 0 m c X V v d D s s J n F 1 b 3 Q 7 U 2 V j d G l v b j E v R G F 0 Y S 9 D a G F u Z 2 V k I F R 5 c G U x L n t s b 2 N h d G l v b i w 0 f S Z x d W 9 0 O y w m c X V v d D t T Z W N 0 a W 9 u M S 9 E Y X R h L 0 N o Y W 5 n Z W Q g V H l w Z T E u e 2 R l c 2 l n b m F 0 a W 9 u L D V 9 J n F 1 b 3 Q 7 L C Z x d W 9 0 O 1 N l Y 3 R p b 2 4 x L 0 R h d G E v Q 2 h h b m d l Z C B U e X B l M S 5 7 a H J f b m F t Z S w 2 f S Z x d W 9 0 O y w m c X V v d D t T Z W N 0 a W 9 u M S 9 E Y X R h L 0 N o Y W 5 n Z W Q g V H l w Z T E u e 3 N r a W x s c y w 3 f S Z x d W 9 0 O y w m c X V v d D t T Z W N 0 a W 9 u M S 9 j b 2 1 w Y W 5 5 L 0 N o Y W 5 n Z W Q g V H l w Z S 5 7 Y 1 9 p Z C w w f S Z x d W 9 0 O y w m c X V v d D t T Z W N 0 a W 9 u M S 9 j b 2 1 w Y W 5 5 L 0 N o Y W 5 n Z W Q g V H l w Z S 5 7 b m F t Z S w x f S Z x d W 9 0 O y w m c X V v d D t T Z W N 0 a W 9 u M S 9 j b 2 1 w Y W 5 5 L 0 N o Y W 5 n Z W Q g V H l w Z S 5 7 Z X N 0 Y W J f e W V h c i w y f S Z x d W 9 0 O y w m c X V v d D t T Z W N 0 a W 9 u M S 9 j b 2 1 w Y W 5 5 L 0 N o Y W 5 n Z W Q g V H l w Z S 5 7 Z W 1 w b G 9 5 Z W V z X 2 N v d W 5 0 L D N 9 J n F 1 b 3 Q 7 X S w m c X V v d D t S Z W x h d G l v b n N o a X B J b m Z v J n F 1 b 3 Q 7 O l t 7 J n F 1 b 3 Q 7 a 2 V 5 Q 2 9 s d W 1 u Q 2 9 1 b n Q m c X V v d D s 6 M S w m c X V v d D t r Z X l D b 2 x 1 b W 4 m c X V v d D s 6 M S w m c X V v d D t v d G h l c k t l e U N v b H V t b k l k Z W 5 0 a X R 5 J n F 1 b 3 Q 7 O i Z x d W 9 0 O 1 N l Y 3 R p b 2 4 x L 2 N v b X B h b n k v Q 2 h h b m d l Z C B U e X B l L n t u Y W 1 l L D F 9 J n F 1 b 3 Q 7 L C Z x d W 9 0 O 0 t l e U N v b H V t b k N v d W 5 0 J n F 1 b 3 Q 7 O j F 9 X X 0 i I C 8 + P E V u d H J 5 I F R 5 c G U 9 I k x v Y W R l Z F R v Q W 5 h b H l z a X N T Z X J 2 a W N l c y I g V m F s d W U 9 I m w w I i A v P j w v U 3 R h Y m x l R W 5 0 c m l l c z 4 8 L 0 l 0 Z W 0 + P E l 0 Z W 0 + P E l 0 Z W 1 M b 2 N h d G l v b j 4 8 S X R l b V R 5 c G U + R m 9 y b X V s Y T w v S X R l b V R 5 c G U + P E l 0 Z W 1 Q Y X R o P l N l Y 3 R p b 2 4 x L 0 1 l c m d l M S U y M C g y K S 9 T b 3 V y Y 2 U 8 L 0 l 0 Z W 1 Q Y X R o P j w v S X R l b U x v Y 2 F 0 a W 9 u P j x T d G F i b G V F b n R y a W V z I C 8 + P C 9 J d G V t P j x J d G V t P j x J d G V t T G 9 j Y X R p b 2 4 + P E l 0 Z W 1 U e X B l P k Z v c m 1 1 b G E 8 L 0 l 0 Z W 1 U e X B l P j x J d G V t U G F 0 a D 5 T Z W N 0 a W 9 u M S 9 N Z X J n Z T E l M j A o M i k v R X h w Y W 5 k Z W Q l M j B j b 2 1 w Y W 5 5 P C 9 J d G V t U G F 0 a D 4 8 L 0 l 0 Z W 1 M b 2 N h d G l v b j 4 8 U 3 R h Y m x l R W 5 0 c m l l c y A v P j w v S X R l b T 4 8 S X R l b T 4 8 S X R l b U x v Y 2 F 0 a W 9 u P j x J d G V t V H l w Z T 5 G b 3 J t d W x h P C 9 J d G V t V H l w Z T 4 8 S X R l b V B h d G g + U 2 V j d G l v b j E v Y 2 9 t c G F u e S U y M C g y 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Y 2 9 t c G F u e V 9 f M i I g L z 4 8 R W 5 0 c n k g V H l w Z T 0 i R m l s b G V k Q 2 9 t c G x l d G V S Z X N 1 b H R U b 1 d v c m t z a G V l d C I g V m F s d W U 9 I m w x I i A v P j x F b n R y e S B U e X B l P S J B Z G R l Z F R v R G F 0 Y U 1 v Z G V s I i B W Y W x 1 Z T 0 i b D A i I C 8 + P E V u d H J 5 I F R 5 c G U 9 I k Z p b G x D b 3 V u d C I g V m F s d W U 9 I m w x O T I i I C 8 + P E V u d H J 5 I F R 5 c G U 9 I k Z p b G x F c n J v c k N v Z G U i I F Z h b H V l P S J z V W 5 r b m 9 3 b i I g L z 4 8 R W 5 0 c n k g V H l w Z T 0 i R m l s b E V y c m 9 y Q 2 9 1 b n Q i I F Z h b H V l P S J s M C I g L z 4 8 R W 5 0 c n k g V H l w Z T 0 i R m l s b E x h c 3 R V c G R h d G V k I i B W Y W x 1 Z T 0 i Z D I w M j M t M D k t M D F U M T M 6 N T Q 6 M D A u N D k y N T M 0 O F o i I C 8 + P E V u d H J 5 I F R 5 c G U 9 I k Z p b G x D b 2 x 1 b W 5 U e X B l c y I g V m F s d W U 9 I n N B d 1 l E Q X c 9 P S I g L z 4 8 R W 5 0 c n k g V H l w Z T 0 i R m l s b E N v b H V t b k 5 h b W V z I i B W Y W x 1 Z T 0 i c 1 s m c X V v d D t j X 2 l k J n F 1 b 3 Q 7 L C Z x d W 9 0 O 2 5 h b W U m c X V v d D s s J n F 1 b 3 Q 7 Z X N 0 Y W J f e W V h c i Z x d W 9 0 O y w m c X V v d D t l b X B s b 3 l l Z X N f Y 2 9 1 b n 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2 1 w Y W 5 5 I C g y K S 9 D a G F u Z 2 V k I F R 5 c G U u e 2 N f a W Q s M H 0 m c X V v d D s s J n F 1 b 3 Q 7 U 2 V j d G l v b j E v Y 2 9 t c G F u e S A o M i k v Q 2 h h b m d l Z C B U e X B l L n t u Y W 1 l L D F 9 J n F 1 b 3 Q 7 L C Z x d W 9 0 O 1 N l Y 3 R p b 2 4 x L 2 N v b X B h b n k g K D I p L 0 N o Y W 5 n Z W Q g V H l w Z T I u e 2 V z d G F i X 3 l l Y X I s M n 0 m c X V v d D s s J n F 1 b 3 Q 7 U 2 V j d G l v b j E v Y 2 9 t c G F u e S A o M i k v Q 2 h h b m d l Z C B U e X B l M i 5 7 Z W 1 w b G 9 5 Z W V z X 2 N v d W 5 0 L D N 9 J n F 1 b 3 Q 7 X S w m c X V v d D t D b 2 x 1 b W 5 D b 3 V u d C Z x d W 9 0 O z o 0 L C Z x d W 9 0 O 0 t l e U N v b H V t b k 5 h b W V z J n F 1 b 3 Q 7 O l t d L C Z x d W 9 0 O 0 N v b H V t b k l k Z W 5 0 a X R p Z X M m c X V v d D s 6 W y Z x d W 9 0 O 1 N l Y 3 R p b 2 4 x L 2 N v b X B h b n k g K D I p L 0 N o Y W 5 n Z W Q g V H l w Z S 5 7 Y 1 9 p Z C w w f S Z x d W 9 0 O y w m c X V v d D t T Z W N 0 a W 9 u M S 9 j b 2 1 w Y W 5 5 I C g y K S 9 D a G F u Z 2 V k I F R 5 c G U u e 2 5 h b W U s M X 0 m c X V v d D s s J n F 1 b 3 Q 7 U 2 V j d G l v b j E v Y 2 9 t c G F u e S A o M i k v Q 2 h h b m d l Z C B U e X B l M i 5 7 Z X N 0 Y W J f e W V h c i w y f S Z x d W 9 0 O y w m c X V v d D t T Z W N 0 a W 9 u M S 9 j b 2 1 w Y W 5 5 I C g y K S 9 D a G F u Z 2 V k I F R 5 c G U y L n t l b X B s b 3 l l Z X N f Y 2 9 1 b n Q s M 3 0 m c X V v d D t d L C Z x d W 9 0 O 1 J l b G F 0 a W 9 u c 2 h p c E l u Z m 8 m c X V v d D s 6 W 1 1 9 I i A v P j w v U 3 R h Y m x l R W 5 0 c m l l c z 4 8 L 0 l 0 Z W 0 + P E l 0 Z W 0 + P E l 0 Z W 1 M b 2 N h d G l v b j 4 8 S X R l b V R 5 c G U + R m 9 y b X V s Y T w v S X R l b V R 5 c G U + P E l 0 Z W 1 Q Y X R o P l N l Y 3 R p b 2 4 x L 2 N v b X B h b n k l M j A o M i k v U 2 9 1 c m N l P C 9 J d G V t U G F 0 a D 4 8 L 0 l 0 Z W 1 M b 2 N h d G l v b j 4 8 U 3 R h Y m x l R W 5 0 c m l l c y A v P j w v S X R l b T 4 8 S X R l b T 4 8 S X R l b U x v Y 2 F 0 a W 9 u P j x J d G V t V H l w Z T 5 G b 3 J t d W x h P C 9 J d G V t V H l w Z T 4 8 S X R l b V B h d G g + U 2 V j d G l v b j E v Y 2 9 t c G F u e S U y M C g y K S 9 D a G F u Z 2 V k J T I w V H l w Z T w v S X R l b V B h d G g + P C 9 J d G V t T G 9 j Y X R p b 2 4 + P F N 0 Y W J s Z U V u d H J p Z X M g L z 4 8 L 0 l 0 Z W 0 + P E l 0 Z W 0 + P E l 0 Z W 1 M b 2 N h d G l v b j 4 8 S X R l b V R 5 c G U + R m 9 y b X V s Y T w v S X R l b V R 5 c G U + P E l 0 Z W 1 Q Y X R o P l N l Y 3 R p b 2 4 x L 2 N v b X B h b n k l M j A o M i k v U m V w b G F j Z W Q l M j B W Y W x 1 Z T w v S X R l b V B h d G g + P C 9 J d G V t T G 9 j Y X R p b 2 4 + P F N 0 Y W J s Z U V u d H J p Z X M g L z 4 8 L 0 l 0 Z W 0 + P E l 0 Z W 0 + P E l 0 Z W 1 M b 2 N h d G l v b j 4 8 S X R l b V R 5 c G U + R m 9 y b X V s Y T w v S X R l b V R 5 c G U + P E l 0 Z W 1 Q Y X R o P l N l Y 3 R p b 2 4 x L 2 N v b X B h b n k l M j A o M i k v U m V w b G F j Z W Q l M j B W Y W x 1 Z T E 8 L 0 l 0 Z W 1 Q Y X R o P j w v S X R l b U x v Y 2 F 0 a W 9 u P j x T d G F i b G V F b n R y a W V z I C 8 + P C 9 J d G V t P j x J d G V t P j x J d G V t T G 9 j Y X R p b 2 4 + P E l 0 Z W 1 U e X B l P k Z v c m 1 1 b G E 8 L 0 l 0 Z W 1 U e X B l P j x J d G V t U G F 0 a D 5 T Z W N 0 a W 9 u M S 9 j b 2 1 w Y W 5 5 J T I w K D I p L 1 N w b G l 0 J T I w Q 2 9 s d W 1 u J T I w Y n k l M j B E Z W x p b W l 0 Z X I 8 L 0 l 0 Z W 1 Q Y X R o P j w v S X R l b U x v Y 2 F 0 a W 9 u P j x T d G F i b G V F b n R y a W V z I C 8 + P C 9 J d G V t P j x J d G V t P j x J d G V t T G 9 j Y X R p b 2 4 + P E l 0 Z W 1 U e X B l P k Z v c m 1 1 b G E 8 L 0 l 0 Z W 1 U e X B l P j x J d G V t U G F 0 a D 5 T Z W N 0 a W 9 u M S 9 j b 2 1 w Y W 5 5 J T I w K D I p L 0 N o Y W 5 n Z W Q l M j B U e X B l M T w v S X R l b V B h d G g + P C 9 J d G V t T G 9 j Y X R p b 2 4 + P F N 0 Y W J s Z U V u d H J p Z X M g L z 4 8 L 0 l 0 Z W 0 + P E l 0 Z W 0 + P E l 0 Z W 1 M b 2 N h d G l v b j 4 8 S X R l b V R 5 c G U + R m 9 y b X V s Y T w v S X R l b V R 5 c G U + P E l 0 Z W 1 Q Y X R o P l N l Y 3 R p b 2 4 x L 2 N v b X B h b n k l M j A o M i k v Q W R k Z W Q l M j B D b 2 5 k a X R p b 2 5 h b C U y M E N v b H V t b j w v S X R l b V B h d G g + P C 9 J d G V t T G 9 j Y X R p b 2 4 + P F N 0 Y W J s Z U V u d H J p Z X M g L z 4 8 L 0 l 0 Z W 0 + P E l 0 Z W 0 + P E l 0 Z W 1 M b 2 N h d G l v b j 4 8 S X R l b V R 5 c G U + R m 9 y b X V s Y T w v S X R l b V R 5 c G U + P E l 0 Z W 1 Q Y X R o P l N l Y 3 R p b 2 4 x L 2 N v b X B h b n k l M j A o M i k v U m V t b 3 Z l Z C U y M E N v b H V t b n M 8 L 0 l 0 Z W 1 Q Y X R o P j w v S X R l b U x v Y 2 F 0 a W 9 u P j x T d G F i b G V F b n R y a W V z I C 8 + P C 9 J d G V t P j x J d G V t P j x J d G V t T G 9 j Y X R p b 2 4 + P E l 0 Z W 1 U e X B l P k Z v c m 1 1 b G E 8 L 0 l 0 Z W 1 U e X B l P j x J d G V t U G F 0 a D 5 T Z W N 0 a W 9 u M S 9 j b 2 1 w Y W 5 5 J T I w K D I p L 1 J l b m F t Z W Q l M j B D b 2 x 1 b W 5 z P C 9 J d G V t U G F 0 a D 4 8 L 0 l 0 Z W 1 M b 2 N h d G l v b j 4 8 U 3 R h Y m x l R W 5 0 c m l l c y A v P j w v S X R l b T 4 8 S X R l b T 4 8 S X R l b U x v Y 2 F 0 a W 9 u P j x J d G V t V H l w Z T 5 G b 3 J t d W x h P C 9 J d G V t V H l w Z T 4 8 S X R l b V B h d G g + U 2 V j d G l v b j E v Y 2 9 t c G F u e S U y M C g y K S 9 D a G F u Z 2 V k J T I w V H l w Z T I 8 L 0 l 0 Z W 1 Q Y X R o P j w v S X R l b U x v Y 2 F 0 a W 9 u P j x T d G F i b G V F b n R y a W V z I C 8 + P C 9 J d G V t P j x J d G V t P j x J d G V t T G 9 j Y X R p b 2 4 + P E l 0 Z W 1 U e X B l P k Z v c m 1 1 b G E 8 L 0 l 0 Z W 1 U e X B l P j x J d G V t U G F 0 a D 5 T Z W N 0 a W 9 u M S 9 q b 2 J z 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V y c m 9 y Q 2 9 k Z S I g V m F s d W U 9 I n N V b m t u b 3 d u I i A v P j x F b n R y e S B U e X B l P S J G a W x s T G F z d F V w Z G F 0 Z W Q i I F Z h b H V l P S J k M j A y M y 0 w O S 0 w M l Q x M T o 0 N T o y N y 4 2 M z M w N D M 2 W i 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a m 9 i c y 9 D a G F u Z 2 V k I F R 5 c G U u e 2 p v Y l 9 p Z C w w f S Z x d W 9 0 O y w m c X V v d D t T Z W N 0 a W 9 u M S 9 q b 2 J z L 0 N o Y W 5 n Z W Q g V H l w Z S 5 7 Y 2 9 t c G F u e V 9 p Z C w x f S Z x d W 9 0 O y w m c X V v d D t T Z W N 0 a W 9 u M S 9 q b 2 J z L 0 N o Y W 5 n Z W Q g V H l w Z S 5 7 b G 9 j Y X R p b 2 4 s M n 0 m c X V v d D s s J n F 1 b 3 Q 7 U 2 V j d G l v b j E v a m 9 i c y 9 D a G F u Z 2 V k I F R 5 c G U u e 2 R l c 2 l n b m F 0 a W 9 u L D N 9 J n F 1 b 3 Q 7 L C Z x d W 9 0 O 1 N l Y 3 R p b 2 4 x L 2 p v Y n M v Q 2 h h b m d l Z C B U e X B l L n t k Z X R h a W x z X 2 l k L D R 9 J n F 1 b 3 Q 7 X S w m c X V v d D t D b 2 x 1 b W 5 D b 3 V u d C Z x d W 9 0 O z o 1 L C Z x d W 9 0 O 0 t l e U N v b H V t b k 5 h b W V z J n F 1 b 3 Q 7 O l t d L C Z x d W 9 0 O 0 N v b H V t b k l k Z W 5 0 a X R p Z X M m c X V v d D s 6 W y Z x d W 9 0 O 1 N l Y 3 R p b 2 4 x L 2 p v Y n M v Q 2 h h b m d l Z C B U e X B l L n t q b 2 J f a W Q s M H 0 m c X V v d D s s J n F 1 b 3 Q 7 U 2 V j d G l v b j E v a m 9 i c y 9 D a G F u Z 2 V k I F R 5 c G U u e 2 N v b X B h b n l f a W Q s M X 0 m c X V v d D s s J n F 1 b 3 Q 7 U 2 V j d G l v b j E v a m 9 i c y 9 D a G F u Z 2 V k I F R 5 c G U u e 2 x v Y 2 F 0 a W 9 u L D J 9 J n F 1 b 3 Q 7 L C Z x d W 9 0 O 1 N l Y 3 R p b 2 4 x L 2 p v Y n M v Q 2 h h b m d l Z C B U e X B l L n t k Z X N p Z 2 5 h d G l v b i w z f S Z x d W 9 0 O y w m c X V v d D t T Z W N 0 a W 9 u M S 9 q b 2 J z L 0 N o Y W 5 n Z W Q g V H l w Z S 5 7 Z G V 0 Y W l s c 1 9 p Z C w 0 f S Z x d W 9 0 O 1 0 s J n F 1 b 3 Q 7 U m V s Y X R p b 2 5 z a G l w S W 5 m b y Z x d W 9 0 O z p b X X 0 i I C 8 + P C 9 T d G F i b G V F b n R y a W V z P j w v S X R l b T 4 8 S X R l b T 4 8 S X R l b U x v Y 2 F 0 a W 9 u P j x J d G V t V H l w Z T 5 G b 3 J t d W x h P C 9 J d G V t V H l w Z T 4 8 S X R l b V B h d G g + U 2 V j d G l v b j E v a m 9 i c y 9 T b 3 V y Y 2 U 8 L 0 l 0 Z W 1 Q Y X R o P j w v S X R l b U x v Y 2 F 0 a W 9 u P j x T d G F i b G V F b n R y a W V z I C 8 + P C 9 J d G V t P j x J d G V t P j x J d G V t T G 9 j Y X R p b 2 4 + P E l 0 Z W 1 U e X B l P k Z v c m 1 1 b G E 8 L 0 l 0 Z W 1 U e X B l P j x J d G V t U G F 0 a D 5 T Z W N 0 a W 9 u M S 9 q b 2 J z L 2 p v Y n N f U 2 h l Z X Q 8 L 0 l 0 Z W 1 Q Y X R o P j w v S X R l b U x v Y 2 F 0 a W 9 u P j x T d G F i b G V F b n R y a W V z I C 8 + P C 9 J d G V t P j x J d G V t P j x J d G V t T G 9 j Y X R p b 2 4 + P E l 0 Z W 1 U e X B l P k Z v c m 1 1 b G E 8 L 0 l 0 Z W 1 U e X B l P j x J d G V t U G F 0 a D 5 T Z W N 0 a W 9 u M S 9 q b 2 J z L 1 B y b 2 1 v d G V k J T I w S G V h Z G V y c z w v S X R l b V B h d G g + P C 9 J d G V t T G 9 j Y X R p b 2 4 + P F N 0 Y W J s Z U V u d H J p Z X M g L z 4 8 L 0 l 0 Z W 0 + P E l 0 Z W 0 + P E l 0 Z W 1 M b 2 N h d G l v b j 4 8 S X R l b V R 5 c G U + R m 9 y b X V s Y T w v S X R l b V R 5 c G U + P E l 0 Z W 1 Q Y X R o P l N l Y 3 R p b 2 4 x L 2 p v Y n M v Q 2 h h b m d l Z C U y M F R 5 c G U 8 L 0 l 0 Z W 1 Q Y X R o P j w v S X R l b U x v Y 2 F 0 a W 9 u P j x T d G F i b G V F b n R y a W V z I C 8 + P C 9 J d G V t P j x J d G V t P j x J d G V t T G 9 j Y X R p b 2 4 + P E l 0 Z W 1 U e X B l P k Z v c m 1 1 b G E 8 L 0 l 0 Z W 1 U e X B l P j x J d G V t U G F 0 a D 5 T Z W N 0 a W 9 u M S 9 k Z X N p X 3 N l Y 3 R v c n M 8 L 0 l 0 Z W 1 Q Y X R o P j w v S X R l b U x v Y 2 F 0 a W 9 u P j x T d G F i b G V F b n R y a W V z P j x F b n R y e S B U e X B l P S J J c 1 B y a X Z h d G U i I F Z h b H V l P S J s M C I g L z 4 8 R W 5 0 c n k g V H l w Z T 0 i T m F 2 a W d h d G l v b l N 0 Z X B O Y W 1 l I i B W Y W x 1 Z T 0 i c 0 5 h d m l n Y X R p b 2 4 i I C 8 + P E V u d H J 5 I F R 5 c G U 9 I k J 1 Z m Z l c k 5 l e H R S Z W Z y Z X N o I i B W Y W x 1 Z T 0 i b D E i I C 8 + P E V u d H J 5 I F R 5 c G U 9 I l J l c 3 V s d F R 5 c G U i I F Z h b H V l P S J z V G F i b G U i I C 8 + P E V u d H J 5 I F R 5 c G U 9 I k 5 h b W V V c G R h d G V k Q W Z 0 Z X J G a W x s 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R X J y b 3 J D b 2 R l I i B W Y W x 1 Z T 0 i c 1 V u a 2 5 v d 2 4 i I C 8 + P E V u d H J 5 I F R 5 c G U 9 I k Z p b G x M Y X N 0 V X B k Y X R l Z C I g V m F s d W U 9 I m Q y M D I z L T A 5 L T A y V D E x O j Q 1 O j I 3 L j Y 3 O T k w N z V a 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Z X N p X 3 N l Y 3 R v c n M v Q 2 h h b m d l Z C B U e X B l M S 5 7 Z G V z a W d u Y X R p b 2 4 s M H 0 m c X V v d D s s J n F 1 b 3 Q 7 U 2 V j d G l v b j E v Z G V z a V 9 z Z W N 0 b 3 J z L 0 N o Y W 5 n Z W Q g V H l w Z T E u e 1 N l Y 3 R v c n M s M X 0 m c X V v d D t d L C Z x d W 9 0 O 0 N v b H V t b k N v d W 5 0 J n F 1 b 3 Q 7 O j I s J n F 1 b 3 Q 7 S 2 V 5 Q 2 9 s d W 1 u T m F t Z X M m c X V v d D s 6 W 1 0 s J n F 1 b 3 Q 7 Q 2 9 s d W 1 u S W R l b n R p d G l l c y Z x d W 9 0 O z p b J n F 1 b 3 Q 7 U 2 V j d G l v b j E v Z G V z a V 9 z Z W N 0 b 3 J z L 0 N o Y W 5 n Z W Q g V H l w Z T E u e 2 R l c 2 l n b m F 0 a W 9 u L D B 9 J n F 1 b 3 Q 7 L C Z x d W 9 0 O 1 N l Y 3 R p b 2 4 x L 2 R l c 2 l f c 2 V j d G 9 y c y 9 D a G F u Z 2 V k I F R 5 c G U x L n t T Z W N 0 b 3 J z L D F 9 J n F 1 b 3 Q 7 X S w m c X V v d D t S Z W x h d G l v b n N o a X B J b m Z v J n F 1 b 3 Q 7 O l t d f S I g L z 4 8 L 1 N 0 Y W J s Z U V u d H J p Z X M + P C 9 J d G V t P j x J d G V t P j x J d G V t T G 9 j Y X R p b 2 4 + P E l 0 Z W 1 U e X B l P k Z v c m 1 1 b G E 8 L 0 l 0 Z W 1 U e X B l P j x J d G V t U G F 0 a D 5 T Z W N 0 a W 9 u M S 9 k Z X N p X 3 N l Y 3 R v c n M v U 2 9 1 c m N l P C 9 J d G V t U G F 0 a D 4 8 L 0 l 0 Z W 1 M b 2 N h d G l v b j 4 8 U 3 R h Y m x l R W 5 0 c m l l c y A v P j w v S X R l b T 4 8 S X R l b T 4 8 S X R l b U x v Y 2 F 0 a W 9 u P j x J d G V t V H l w Z T 5 G b 3 J t d W x h P C 9 J d G V t V H l w Z T 4 8 S X R l b V B h d G g + U 2 V j d G l v b j E v Z G V z a V 9 z Z W N 0 b 3 J z L 2 R l c 2 l f c 2 V j d G 9 y c 1 9 T a G V l d D w v S X R l b V B h d G g + P C 9 J d G V t T G 9 j Y X R p b 2 4 + P F N 0 Y W J s Z U V u d H J p Z X M g L z 4 8 L 0 l 0 Z W 0 + P E l 0 Z W 0 + P E l 0 Z W 1 M b 2 N h d G l v b j 4 8 S X R l b V R 5 c G U + R m 9 y b X V s Y T w v S X R l b V R 5 c G U + P E l 0 Z W 1 Q Y X R o P l N l Y 3 R p b 2 4 x L 2 R l c 2 l f c 2 V j d G 9 y c y 9 D a G F u Z 2 V k J T I w V H l w Z T w v S X R l b V B h d G g + P C 9 J d G V t T G 9 j Y X R p b 2 4 + P F N 0 Y W J s Z U V u d H J p Z X M g L z 4 8 L 0 l 0 Z W 0 + P E l 0 Z W 0 + P E l 0 Z W 1 M b 2 N h d G l v b j 4 8 S X R l b V R 5 c G U + R m 9 y b X V s Y T w v S X R l b V R 5 c G U + P E l 0 Z W 1 Q Y X R o P l N l Y 3 R p b 2 4 x L 2 R l c 2 l f c 2 V j d G 9 y c y 9 Q c m 9 t b 3 R l Z C U y M E h l Y W R l c n M 8 L 0 l 0 Z W 1 Q Y X R o P j w v S X R l b U x v Y 2 F 0 a W 9 u P j x T d G F i b G V F b n R y a W V z I C 8 + P C 9 J d G V t P j x J d G V t P j x J d G V t T G 9 j Y X R p b 2 4 + P E l 0 Z W 1 U e X B l P k Z v c m 1 1 b G E 8 L 0 l 0 Z W 1 U e X B l P j x J d G V t U G F 0 a D 5 T Z W N 0 a W 9 u M S 9 k Z X N p X 3 N l Y 3 R v c n M v Q 2 h h b m d l Z C U y M F R 5 c G U x P C 9 J d G V t U G F 0 a D 4 8 L 0 l 0 Z W 1 M b 2 N h d G l v b j 4 8 U 3 R h Y m x l R W 5 0 c m l l c y A v P j w v S X R l b T 4 8 S X R l b T 4 8 S X R l b U x v Y 2 F 0 a W 9 u P j x J d G V t V H l w Z T 5 G b 3 J t d W x h P C 9 J d G V t V H l w Z T 4 8 S X R l b V B h d G g + U 2 V j d G l v b j E v T W V y Z 2 U x J T I w K D M p 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x h d G l v b n N o a X B J b m Z v Q 2 9 u d G F p b m V y I i B W Y W x 1 Z T 0 i c 3 s m c X V v d D t j b 2 x 1 b W 5 D b 3 V u d C Z x d W 9 0 O z o 2 L C Z x d W 9 0 O 2 t l e U N v b H V t b k 5 h b W V z J n F 1 b 3 Q 7 O l t d L C Z x d W 9 0 O 3 F 1 Z X J 5 U m V s Y X R p b 2 5 z a G l w c y Z x d W 9 0 O z p b e y Z x d W 9 0 O 2 t l e U N v b H V t b k N v d W 5 0 J n F 1 b 3 Q 7 O j E s J n F 1 b 3 Q 7 a 2 V 5 Q 2 9 s d W 1 u J n F 1 b 3 Q 7 O j M s J n F 1 b 3 Q 7 b 3 R o Z X J L Z X l D b 2 x 1 b W 5 J Z G V u d G l 0 e S Z x d W 9 0 O z o m c X V v d D t T Z W N 0 a W 9 u M S 9 k Z X N p X 3 N l Y 3 R v c n M v Q 2 h h b m d l Z C B U e X B l M S 5 7 Z G V z a W d u Y X R p b 2 4 s M H 0 m c X V v d D s s J n F 1 b 3 Q 7 S 2 V 5 Q 2 9 s d W 1 u Q 2 9 1 b n Q m c X V v d D s 6 M X 1 d L C Z x d W 9 0 O 2 N v b H V t b k l k Z W 5 0 a X R p Z X M m c X V v d D s 6 W y Z x d W 9 0 O 1 N l Y 3 R p b 2 4 x L 2 p v Y n M v Q 2 h h b m d l Z C B U e X B l L n t q b 2 J f a W Q s M H 0 m c X V v d D s s J n F 1 b 3 Q 7 U 2 V j d G l v b j E v a m 9 i c y 9 D a G F u Z 2 V k I F R 5 c G U u e 2 N v b X B h b n l f a W Q s M X 0 m c X V v d D s s J n F 1 b 3 Q 7 U 2 V j d G l v b j E v a m 9 i c y 9 D a G F u Z 2 V k I F R 5 c G U u e 2 x v Y 2 F 0 a W 9 u L D J 9 J n F 1 b 3 Q 7 L C Z x d W 9 0 O 1 N l Y 3 R p b 2 4 x L 2 p v Y n M v Q 2 h h b m d l Z C B U e X B l L n t k Z X N p Z 2 5 h d G l v b i w z f S Z x d W 9 0 O y w m c X V v d D t T Z W N 0 a W 9 u M S 9 q b 2 J z L 0 N o Y W 5 n Z W Q g V H l w Z S 5 7 Z G V 0 Y W l s c 1 9 p Z C w 0 f S Z x d W 9 0 O y w m c X V v d D t T Z W N 0 a W 9 u M S 9 k Z X N p X 3 N l Y 3 R v c n M v Q 2 h h b m d l Z C B U e X B l M S 5 7 U 2 V j d G 9 y c y w x f S Z x d W 9 0 O 1 0 s J n F 1 b 3 Q 7 Q 2 9 s d W 1 u Q 2 9 1 b n Q m c X V v d D s 6 N i w m c X V v d D t L Z X l D b 2 x 1 b W 5 O Y W 1 l c y Z x d W 9 0 O z p b X S w m c X V v d D t D b 2 x 1 b W 5 J Z G V u d G l 0 a W V z J n F 1 b 3 Q 7 O l s m c X V v d D t T Z W N 0 a W 9 u M S 9 q b 2 J z L 0 N o Y W 5 n Z W Q g V H l w Z S 5 7 a m 9 i X 2 l k L D B 9 J n F 1 b 3 Q 7 L C Z x d W 9 0 O 1 N l Y 3 R p b 2 4 x L 2 p v Y n M v Q 2 h h b m d l Z C B U e X B l L n t j b 2 1 w Y W 5 5 X 2 l k L D F 9 J n F 1 b 3 Q 7 L C Z x d W 9 0 O 1 N l Y 3 R p b 2 4 x L 2 p v Y n M v Q 2 h h b m d l Z C B U e X B l L n t s b 2 N h d G l v b i w y f S Z x d W 9 0 O y w m c X V v d D t T Z W N 0 a W 9 u M S 9 q b 2 J z L 0 N o Y W 5 n Z W Q g V H l w Z S 5 7 Z G V z a W d u Y X R p b 2 4 s M 3 0 m c X V v d D s s J n F 1 b 3 Q 7 U 2 V j d G l v b j E v a m 9 i c y 9 D a G F u Z 2 V k I F R 5 c G U u e 2 R l d G F p b H N f a W Q s N H 0 m c X V v d D s s J n F 1 b 3 Q 7 U 2 V j d G l v b j E v Z G V z a V 9 z Z W N 0 b 3 J z L 0 N o Y W 5 n Z W Q g V H l w Z T E u e 1 N l Y 3 R v c n M s M X 0 m c X V v d D t d L C Z x d W 9 0 O 1 J l b G F 0 a W 9 u c 2 h p c E l u Z m 8 m c X V v d D s 6 W 3 s m c X V v d D t r Z X l D b 2 x 1 b W 5 D b 3 V u d C Z x d W 9 0 O z o x L C Z x d W 9 0 O 2 t l e U N v b H V t b i Z x d W 9 0 O z o z L C Z x d W 9 0 O 2 9 0 a G V y S 2 V 5 Q 2 9 s d W 1 u S W R l b n R p d H k m c X V v d D s 6 J n F 1 b 3 Q 7 U 2 V j d G l v b j E v Z G V z a V 9 z Z W N 0 b 3 J z L 0 N o Y W 5 n Z W Q g V H l w Z T E u e 2 R l c 2 l n b m F 0 a W 9 u L D B 9 J n F 1 b 3 Q 7 L C Z x d W 9 0 O 0 t l e U N v b H V t b k N v d W 5 0 J n F 1 b 3 Q 7 O j F 9 X X 0 i I C 8 + P E V u d H J 5 I F R 5 c G U 9 I k Z p b G x T d G F 0 d X M i I F Z h b H V l P S J z Q 2 9 t c G x l d G U i I C 8 + P E V u d H J 5 I F R 5 c G U 9 I k Z p b G x D b 2 x 1 b W 5 O Y W 1 l c y I g V m F s d W U 9 I n N b J n F 1 b 3 Q 7 a m 9 i X 2 l k J n F 1 b 3 Q 7 L C Z x d W 9 0 O 2 N v b X B h b n l f a W Q m c X V v d D s s J n F 1 b 3 Q 7 b G 9 j Y X R p b 2 4 m c X V v d D s s J n F 1 b 3 Q 7 Z G V z a W d u Y X R p b 2 4 m c X V v d D s s J n F 1 b 3 Q 7 Z G V 0 Y W l s c 1 9 p Z C Z x d W 9 0 O y w m c X V v d D t k Z X N p X 3 N l Y 3 R v c n M u U 2 V j d G 9 y c y Z x d W 9 0 O 1 0 i I C 8 + P E V u d H J 5 I F R 5 c G U 9 I k Z p b G x D b 2 x 1 b W 5 U e X B l c y I g V m F s d W U 9 I n N B d 0 1 H Q m d N R y I g L z 4 8 R W 5 0 c n k g V H l w Z T 0 i R m l s b E x h c 3 R V c G R h d G V k I i B W Y W x 1 Z T 0 i Z D I w M j M t M D k t M D J U M T A 6 M j U 6 N T Y u M T Q 3 N j c 3 M l o i I C 8 + P E V u d H J 5 I F R 5 c G U 9 I k Z p b G x F c n J v c k N v d W 5 0 I i B W Y W x 1 Z T 0 i b D A i I C 8 + P E V u d H J 5 I F R 5 c G U 9 I k Z p b G x F c n J v c k N v Z G U i I F Z h b H V l P S J z V W 5 r b m 9 3 b i I g L z 4 8 R W 5 0 c n k g V H l w Z T 0 i R m l s b E N v d W 5 0 I i B W Y W x 1 Z T 0 i b D U z M S I g L z 4 8 R W 5 0 c n k g V H l w Z T 0 i Q W R k Z W R U b 0 R h d G F N b 2 R l b C I g V m F s d W U 9 I m w w I i A v P j x F b n R y e S B U e X B l P S J G a W x s V G F y Z 2 V 0 I i B W Y W x 1 Z T 0 i c 0 1 l c m d l M V 8 y I i A v P j x F b n R y e S B U e X B l P S J G a W x s Z W R D b 2 1 w b G V 0 Z V J l c 3 V s d F R v V 2 9 y a 3 N o Z W V 0 I i B W Y W x 1 Z T 0 i b D E i I C 8 + P C 9 T d G F i b G V F b n R y a W V z P j w v S X R l b T 4 8 S X R l b T 4 8 S X R l b U x v Y 2 F 0 a W 9 u P j x J d G V t V H l w Z T 5 G b 3 J t d W x h P C 9 J d G V t V H l w Z T 4 8 S X R l b V B h d G g + U 2 V j d G l v b j E v T W V y Z 2 U x J T I w K D M p L 1 N v d X J j Z T w v S X R l b V B h d G g + P C 9 J d G V t T G 9 j Y X R p b 2 4 + P F N 0 Y W J s Z U V u d H J p Z X M g L z 4 8 L 0 l 0 Z W 0 + P E l 0 Z W 0 + P E l 0 Z W 1 M b 2 N h d G l v b j 4 8 S X R l b V R 5 c G U + R m 9 y b X V s Y T w v S X R l b V R 5 c G U + P E l 0 Z W 1 Q Y X R o P l N l Y 3 R p b 2 4 x L 0 1 l c m d l M S U y M C g z K S 9 F e H B h b m R l Z C U y M G R l c 2 l f c 2 V j d G 9 y c z w v S X R l b V B h d G g + P C 9 J d G V t T G 9 j Y X R p b 2 4 + P F N 0 Y W J s Z U V u d H J p Z X M g L z 4 8 L 0 l 0 Z W 0 + P E l 0 Z W 0 + P E l 0 Z W 1 M b 2 N h d G l v b j 4 8 S X R l b V R 5 c G U + R m 9 y b X V s Y T w v S X R l b V R 5 c G U + P E l 0 Z W 1 Q Y X R o P l N l Y 3 R p b 2 4 x L 0 1 l c m d l M S U y M C g 0 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U m V s Y X R p b 2 5 z a G l w S W 5 m b 0 N v b n R h a W 5 l c i I g V m F s d W U 9 I n N 7 J n F 1 b 3 Q 7 Y 2 9 s d W 1 u Q 2 9 1 b n Q m c X V v d D s 6 N i w m c X V v d D t r Z X l D b 2 x 1 b W 5 O Y W 1 l c y Z x d W 9 0 O z p b X S w m c X V v d D t x d W V y e V J l b G F 0 a W 9 u c 2 h p c H M m c X V v d D s 6 W 3 s m c X V v d D t r Z X l D b 2 x 1 b W 5 D b 3 V u d C Z x d W 9 0 O z o x L C Z x d W 9 0 O 2 t l e U N v b H V t b i Z x d W 9 0 O z o z L C Z x d W 9 0 O 2 9 0 a G V y S 2 V 5 Q 2 9 s d W 1 u S W R l b n R p d H k m c X V v d D s 6 J n F 1 b 3 Q 7 U 2 V j d G l v b j E v Z G V z a V 9 z Z W N 0 b 3 J z L 0 N o Y W 5 n Z W Q g V H l w Z T E u e 2 R l c 2 l n b m F 0 a W 9 u L D B 9 J n F 1 b 3 Q 7 L C Z x d W 9 0 O 0 t l e U N v b H V t b k N v d W 5 0 J n F 1 b 3 Q 7 O j F 9 X S w m c X V v d D t j b 2 x 1 b W 5 J Z G V u d G l 0 a W V z J n F 1 b 3 Q 7 O l s m c X V v d D t T Z W N 0 a W 9 u M S 9 q b 2 J z L 0 N o Y W 5 n Z W Q g V H l w Z S 5 7 a m 9 i X 2 l k L D B 9 J n F 1 b 3 Q 7 L C Z x d W 9 0 O 1 N l Y 3 R p b 2 4 x L 2 p v Y n M v Q 2 h h b m d l Z C B U e X B l L n t j b 2 1 w Y W 5 5 X 2 l k L D F 9 J n F 1 b 3 Q 7 L C Z x d W 9 0 O 1 N l Y 3 R p b 2 4 x L 2 p v Y n M v Q 2 h h b m d l Z C B U e X B l L n t s b 2 N h d G l v b i w y f S Z x d W 9 0 O y w m c X V v d D t T Z W N 0 a W 9 u M S 9 q b 2 J z L 0 N o Y W 5 n Z W Q g V H l w Z S 5 7 Z G V z a W d u Y X R p b 2 4 s M 3 0 m c X V v d D s s J n F 1 b 3 Q 7 U 2 V j d G l v b j E v a m 9 i c y 9 D a G F u Z 2 V k I F R 5 c G U u e 2 R l d G F p b H N f a W Q s N H 0 m c X V v d D s s J n F 1 b 3 Q 7 U 2 V j d G l v b j E v Z G V z a V 9 z Z W N 0 b 3 J z L 0 N o Y W 5 n Z W Q g V H l w Z T E u e 1 N l Y 3 R v c n M s M X 0 m c X V v d D t d L C Z x d W 9 0 O 0 N v b H V t b k N v d W 5 0 J n F 1 b 3 Q 7 O j Y s J n F 1 b 3 Q 7 S 2 V 5 Q 2 9 s d W 1 u T m F t Z X M m c X V v d D s 6 W 1 0 s J n F 1 b 3 Q 7 Q 2 9 s d W 1 u S W R l b n R p d G l l c y Z x d W 9 0 O z p b J n F 1 b 3 Q 7 U 2 V j d G l v b j E v a m 9 i c y 9 D a G F u Z 2 V k I F R 5 c G U u e 2 p v Y l 9 p Z C w w f S Z x d W 9 0 O y w m c X V v d D t T Z W N 0 a W 9 u M S 9 q b 2 J z L 0 N o Y W 5 n Z W Q g V H l w Z S 5 7 Y 2 9 t c G F u e V 9 p Z C w x f S Z x d W 9 0 O y w m c X V v d D t T Z W N 0 a W 9 u M S 9 q b 2 J z L 0 N o Y W 5 n Z W Q g V H l w Z S 5 7 b G 9 j Y X R p b 2 4 s M n 0 m c X V v d D s s J n F 1 b 3 Q 7 U 2 V j d G l v b j E v a m 9 i c y 9 D a G F u Z 2 V k I F R 5 c G U u e 2 R l c 2 l n b m F 0 a W 9 u L D N 9 J n F 1 b 3 Q 7 L C Z x d W 9 0 O 1 N l Y 3 R p b 2 4 x L 2 p v Y n M v Q 2 h h b m d l Z C B U e X B l L n t k Z X R h a W x z X 2 l k L D R 9 J n F 1 b 3 Q 7 L C Z x d W 9 0 O 1 N l Y 3 R p b 2 4 x L 2 R l c 2 l f c 2 V j d G 9 y c y 9 D a G F u Z 2 V k I F R 5 c G U x L n t T Z W N 0 b 3 J z L D F 9 J n F 1 b 3 Q 7 X S w m c X V v d D t S Z W x h d G l v b n N o a X B J b m Z v J n F 1 b 3 Q 7 O l t 7 J n F 1 b 3 Q 7 a 2 V 5 Q 2 9 s d W 1 u Q 2 9 1 b n Q m c X V v d D s 6 M S w m c X V v d D t r Z X l D b 2 x 1 b W 4 m c X V v d D s 6 M y w m c X V v d D t v d G h l c k t l e U N v b H V t b k l k Z W 5 0 a X R 5 J n F 1 b 3 Q 7 O i Z x d W 9 0 O 1 N l Y 3 R p b 2 4 x L 2 R l c 2 l f c 2 V j d G 9 y c y 9 D a G F u Z 2 V k I F R 5 c G U x L n t k Z X N p Z 2 5 h d G l v b i w w f S Z x d W 9 0 O y w m c X V v d D t L Z X l D b 2 x 1 b W 5 D b 3 V u d C Z x d W 9 0 O z o x f V 1 9 I i A v P j x F b n R y e S B U e X B l P S J G a W x s Q 2 9 1 b n Q i I F Z h b H V l P S J s N T M x I i A v P j x F b n R y e S B U e X B l P S J G a W x s U 3 R h d H V z I i B W Y W x 1 Z T 0 i c 0 N v b X B s Z X R l I i A v P j x F b n R y e S B U e X B l P S J G a W x s Q 2 9 s d W 1 u T m F t Z X M i I F Z h b H V l P S J z W y Z x d W 9 0 O 2 p v Y l 9 p Z C Z x d W 9 0 O y w m c X V v d D t j b 2 1 w Y W 5 5 X 2 l k J n F 1 b 3 Q 7 L C Z x d W 9 0 O 2 x v Y 2 F 0 a W 9 u J n F 1 b 3 Q 7 L C Z x d W 9 0 O 2 R l c 2 l n b m F 0 a W 9 u J n F 1 b 3 Q 7 L C Z x d W 9 0 O 2 R l d G F p b H N f a W Q m c X V v d D s s J n F 1 b 3 Q 7 Z G V z a V 9 z Z W N 0 b 3 J z L l N l Y 3 R v c n M m c X V v d D t d I i A v P j x F b n R y e S B U e X B l P S J G a W x s Q 2 9 s d W 1 u V H l w Z X M i I F Z h b H V l P S J z Q X d N R 0 J n T U c i I C 8 + P E V u d H J 5 I F R 5 c G U 9 I k Z p b G x M Y X N 0 V X B k Y X R l Z C I g V m F s d W U 9 I m Q y M D I z L T A 5 L T A y V D E w O j I 1 O j U 2 L j E 0 N z Y 3 N z J a I i A v P j x F b n R y e S B U e X B l P S J G a W x s R X J y b 3 J D b 3 V u d C I g V m F s d W U 9 I m w w I i A v P j x F b n R y e S B U e X B l P S J G a W x s R X J y b 3 J D b 2 R l I i B W Y W x 1 Z T 0 i c 1 V u a 2 5 v d 2 4 i I C 8 + P E V u d H J 5 I F R 5 c G U 9 I k Z p b G x l Z E N v b X B s Z X R l U m V z d W x 0 V G 9 X b 3 J r c 2 h l Z X Q i I F Z h b H V l P S J s M S I g L z 4 8 R W 5 0 c n k g V H l w Z T 0 i T G 9 h Z G V k V G 9 B b m F s e X N p c 1 N l c n Z p Y 2 V z I i B W Y W x 1 Z T 0 i b D A i I C 8 + P E V u d H J 5 I F R 5 c G U 9 I k F k Z G V k V G 9 E Y X R h T W 9 k Z W w i I F Z h b H V l P S J s M C I g L z 4 8 L 1 N 0 Y W J s Z U V u d H J p Z X M + P C 9 J d G V t P j x J d G V t P j x J d G V t T G 9 j Y X R p b 2 4 + P E l 0 Z W 1 U e X B l P k Z v c m 1 1 b G E 8 L 0 l 0 Z W 1 U e X B l P j x J d G V t U G F 0 a D 5 T Z W N 0 a W 9 u M S 9 N Z X J n Z T E l M j A o N C k v U 2 9 1 c m N l P C 9 J d G V t U G F 0 a D 4 8 L 0 l 0 Z W 1 M b 2 N h d G l v b j 4 8 U 3 R h Y m x l R W 5 0 c m l l c y A v P j w v S X R l b T 4 8 S X R l b T 4 8 S X R l b U x v Y 2 F 0 a W 9 u P j x J d G V t V H l w Z T 5 G b 3 J t d W x h P C 9 J d G V t V H l w Z T 4 8 S X R l b V B h d G g + U 2 V j d G l v b j E v T W V y Z 2 U x J T I w K D Q p L 0 V 4 c G F u Z G V k J T I w Z G V z a V 9 z Z W N 0 b 3 J z P C 9 J d G V t U G F 0 a D 4 8 L 0 l 0 Z W 1 M b 2 N h d G l v b j 4 8 U 3 R h Y m x l R W 5 0 c m l l c y A v P j w v S X R l b T 4 8 S X R l b T 4 8 S X R l b U x v Y 2 F 0 a W 9 u P j x J d G V t V H l w Z T 5 G b 3 J t d W x h P C 9 J d G V t V H l w Z T 4 8 S X R l b V B h d G g + U 2 V j d G l v b j E v a m 9 i c 1 9 z Z W N 0 b 3 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a m 9 i c 1 9 z Z W N 0 b 3 I v Q 2 h h b m d l Z C B U e X B l L n t q b 2 J f a W Q s M H 0 m c X V v d D s s J n F 1 b 3 Q 7 U 2 V j d G l v b j E v a m 9 i c 1 9 z Z W N 0 b 3 I v Q 2 h h b m d l Z C B U e X B l L n t j b 2 1 w Y W 5 5 X 2 l k L D F 9 J n F 1 b 3 Q 7 L C Z x d W 9 0 O 1 N l Y 3 R p b 2 4 x L 2 p v Y n N f c 2 V j d G 9 y L 0 N o Y W 5 n Z W Q g V H l w Z S 5 7 b G 9 j Y X R p b 2 4 s M n 0 m c X V v d D s s J n F 1 b 3 Q 7 U 2 V j d G l v b j E v a m 9 i c 1 9 z Z W N 0 b 3 I v Q 2 h h b m d l Z C B U e X B l L n t k Z X N p Z 2 5 h d G l v b i w z f S Z x d W 9 0 O y w m c X V v d D t T Z W N 0 a W 9 u M S 9 q b 2 J z X 3 N l Y 3 R v c i 9 D a G F u Z 2 V k I F R 5 c G U u e 2 R l d G F p b H N f a W Q s N H 0 m c X V v d D s s J n F 1 b 3 Q 7 U 2 V j d G l v b j E v a m 9 i c 1 9 z Z W N 0 b 3 I v Q 2 h h b m d l Z C B U e X B l L n t T Z W N 0 b 3 J z L D V 9 J n F 1 b 3 Q 7 X S w m c X V v d D t D b 2 x 1 b W 5 D b 3 V u d C Z x d W 9 0 O z o 2 L C Z x d W 9 0 O 0 t l e U N v b H V t b k 5 h b W V z J n F 1 b 3 Q 7 O l t d L C Z x d W 9 0 O 0 N v b H V t b k l k Z W 5 0 a X R p Z X M m c X V v d D s 6 W y Z x d W 9 0 O 1 N l Y 3 R p b 2 4 x L 2 p v Y n N f c 2 V j d G 9 y L 0 N o Y W 5 n Z W Q g V H l w Z S 5 7 a m 9 i X 2 l k L D B 9 J n F 1 b 3 Q 7 L C Z x d W 9 0 O 1 N l Y 3 R p b 2 4 x L 2 p v Y n N f c 2 V j d G 9 y L 0 N o Y W 5 n Z W Q g V H l w Z S 5 7 Y 2 9 t c G F u e V 9 p Z C w x f S Z x d W 9 0 O y w m c X V v d D t T Z W N 0 a W 9 u M S 9 q b 2 J z X 3 N l Y 3 R v c i 9 D a G F u Z 2 V k I F R 5 c G U u e 2 x v Y 2 F 0 a W 9 u L D J 9 J n F 1 b 3 Q 7 L C Z x d W 9 0 O 1 N l Y 3 R p b 2 4 x L 2 p v Y n N f c 2 V j d G 9 y L 0 N o Y W 5 n Z W Q g V H l w Z S 5 7 Z G V z a W d u Y X R p b 2 4 s M 3 0 m c X V v d D s s J n F 1 b 3 Q 7 U 2 V j d G l v b j E v a m 9 i c 1 9 z Z W N 0 b 3 I v Q 2 h h b m d l Z C B U e X B l L n t k Z X R h a W x z X 2 l k L D R 9 J n F 1 b 3 Q 7 L C Z x d W 9 0 O 1 N l Y 3 R p b 2 4 x L 2 p v Y n N f c 2 V j d G 9 y L 0 N o Y W 5 n Z W Q g V H l w Z S 5 7 U 2 V j d G 9 y c y w 1 f S Z x d W 9 0 O 1 0 s J n F 1 b 3 Q 7 U m V s Y X R p b 2 5 z a G l w S W 5 m b y Z x d W 9 0 O z p b X X 0 i I C 8 + P E V u d H J 5 I F R 5 c G U 9 I k Z p b G x M Y X N 0 V X B k Y X R l Z C I g V m F s d W U 9 I m Q y M D I z L T A 5 L T A z V D A 3 O j A 0 O j I 5 L j U 4 N z k 0 N j F 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q b 2 J z X 3 N l Y 3 R v c i 9 T b 3 V y Y 2 U 8 L 0 l 0 Z W 1 Q Y X R o P j w v S X R l b U x v Y 2 F 0 a W 9 u P j x T d G F i b G V F b n R y a W V z I C 8 + P C 9 J d G V t P j x J d G V t P j x J d G V t T G 9 j Y X R p b 2 4 + P E l 0 Z W 1 U e X B l P k Z v c m 1 1 b G E 8 L 0 l 0 Z W 1 U e X B l P j x J d G V t U G F 0 a D 5 T Z W N 0 a W 9 u M S 9 q b 2 J z X 3 N l Y 3 R v c i 9 q b 2 J z X 3 N l Y 3 R v c l 9 T a G V l d D w v S X R l b V B h d G g + P C 9 J d G V t T G 9 j Y X R p b 2 4 + P F N 0 Y W J s Z U V u d H J p Z X M g L z 4 8 L 0 l 0 Z W 0 + P E l 0 Z W 0 + P E l 0 Z W 1 M b 2 N h d G l v b j 4 8 S X R l b V R 5 c G U + R m 9 y b X V s Y T w v S X R l b V R 5 c G U + P E l 0 Z W 1 Q Y X R o P l N l Y 3 R p b 2 4 x L 2 p v Y n N f c 2 V j d G 9 y L 1 B y b 2 1 v d G V k J T I w S G V h Z G V y c z w v S X R l b V B h d G g + P C 9 J d G V t T G 9 j Y X R p b 2 4 + P F N 0 Y W J s Z U V u d H J p Z X M g L z 4 8 L 0 l 0 Z W 0 + P E l 0 Z W 0 + P E l 0 Z W 1 M b 2 N h d G l v b j 4 8 S X R l b V R 5 c G U + R m 9 y b X V s Y T w v S X R l b V R 5 c G U + P E l 0 Z W 1 Q Y X R o P l N l Y 3 R p b 2 4 x L 2 p v Y n N f c 2 V j d G 9 y L 0 N o Y W 5 n Z W Q l M j B U e X B l P C 9 J d G V t U G F 0 a D 4 8 L 0 l 0 Z W 1 M b 2 N h d G l v b j 4 8 U 3 R h Y m x l R W 5 0 c m l l c y A v P j w v S X R l b T 4 8 S X R l b T 4 8 S X R l b U x v Y 2 F 0 a W 9 u P j x J d G V t V H l w Z T 5 G b 3 J t d W x h P C 9 J d G V t V H l w Z T 4 8 S X R l b V B h d G g + U 2 V j d G l v b j E v Y 2 9 t c G F u e S U y M C g z 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j b 2 1 w Y W 5 5 L 0 N o Y W 5 n Z W Q g V H l w Z S 5 7 Y 2 9 t c G F u e V 9 p Z C w w f S Z x d W 9 0 O y w m c X V v d D t T Z W N 0 a W 9 u M S 9 j b 2 1 w Y W 5 5 L 0 N o Y W 5 n Z W Q g V H l w Z S 5 7 b m F t Z S w x f S Z x d W 9 0 O y w m c X V v d D t T Z W N 0 a W 9 u M S 9 j b 2 1 w Y W 5 5 L 0 N o Y W 5 n Z W Q g V H l w Z S 5 7 Z X N 0 Y W J f e W V h c i w y f S Z x d W 9 0 O y w m c X V v d D t T Z W N 0 a W 9 u M S 9 j b 2 1 w Y W 5 5 L 0 N o Y W 5 n Z W Q g V H l w Z S 5 7 R W 1 w b G 9 5 Z W V z X 2 N v d W 5 0 c y w z f S Z x d W 9 0 O 1 0 s J n F 1 b 3 Q 7 Q 2 9 s d W 1 u Q 2 9 1 b n Q m c X V v d D s 6 N C w m c X V v d D t L Z X l D b 2 x 1 b W 5 O Y W 1 l c y Z x d W 9 0 O z p b X S w m c X V v d D t D b 2 x 1 b W 5 J Z G V u d G l 0 a W V z J n F 1 b 3 Q 7 O l s m c X V v d D t T Z W N 0 a W 9 u M S 9 j b 2 1 w Y W 5 5 L 0 N o Y W 5 n Z W Q g V H l w Z S 5 7 Y 2 9 t c G F u e V 9 p Z C w w f S Z x d W 9 0 O y w m c X V v d D t T Z W N 0 a W 9 u M S 9 j b 2 1 w Y W 5 5 L 0 N o Y W 5 n Z W Q g V H l w Z S 5 7 b m F t Z S w x f S Z x d W 9 0 O y w m c X V v d D t T Z W N 0 a W 9 u M S 9 j b 2 1 w Y W 5 5 L 0 N o Y W 5 n Z W Q g V H l w Z S 5 7 Z X N 0 Y W J f e W V h c i w y f S Z x d W 9 0 O y w m c X V v d D t T Z W N 0 a W 9 u M S 9 j b 2 1 w Y W 5 5 L 0 N o Y W 5 n Z W Q g V H l w Z S 5 7 R W 1 w b G 9 5 Z W V z X 2 N v d W 5 0 c y w z f S Z x d W 9 0 O 1 0 s J n F 1 b 3 Q 7 U m V s Y X R p b 2 5 z a G l w S W 5 m b y Z x d W 9 0 O z p b X X 0 i I C 8 + P E V u d H J 5 I F R 5 c G U 9 I k Z p b G x M Y X N 0 V X B k Y X R l Z C I g V m F s d W U 9 I m Q y M D I z L T A 5 L T A z V D A 3 O j A 0 O j I 5 L j Y w M z U z O D R 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j b 2 1 w Y W 5 5 J T I w K D M p L 1 N v d X J j Z T w v S X R l b V B h d G g + P C 9 J d G V t T G 9 j Y X R p b 2 4 + P F N 0 Y W J s Z U V u d H J p Z X M g L z 4 8 L 0 l 0 Z W 0 + P E l 0 Z W 0 + P E l 0 Z W 1 M b 2 N h d G l v b j 4 8 S X R l b V R 5 c G U + R m 9 y b X V s Y T w v S X R l b V R 5 c G U + P E l 0 Z W 1 Q Y X R o P l N l Y 3 R p b 2 4 x L 2 N v b X B h b n k l M j A o M y k v Y 2 9 t c G F u e V 9 T a G V l d D w v S X R l b V B h d G g + P C 9 J d G V t T G 9 j Y X R p b 2 4 + P F N 0 Y W J s Z U V u d H J p Z X M g L z 4 8 L 0 l 0 Z W 0 + P E l 0 Z W 0 + P E l 0 Z W 1 M b 2 N h d G l v b j 4 8 S X R l b V R 5 c G U + R m 9 y b X V s Y T w v S X R l b V R 5 c G U + P E l 0 Z W 1 Q Y X R o P l N l Y 3 R p b 2 4 x L 2 N v b X B h b n k l M j A o M y k v U H J v b W 9 0 Z W Q l M j B I Z W F k Z X J z P C 9 J d G V t U G F 0 a D 4 8 L 0 l 0 Z W 1 M b 2 N h d G l v b j 4 8 U 3 R h Y m x l R W 5 0 c m l l c y A v P j w v S X R l b T 4 8 S X R l b T 4 8 S X R l b U x v Y 2 F 0 a W 9 u P j x J d G V t V H l w Z T 5 G b 3 J t d W x h P C 9 J d G V t V H l w Z T 4 8 S X R l b V B h d G g + U 2 V j d G l v b j E v Y 2 9 t c G F u e S U y M C g z K S 9 D a G F u Z 2 V k J T I w V H l w Z T w v S X R l b V B h d G g + P C 9 J d G V t T G 9 j Y X R p b 2 4 + P F N 0 Y W J s Z U V u d H J p Z X M g L z 4 8 L 0 l 0 Z W 0 + P E l 0 Z W 0 + P E l 0 Z W 1 M b 2 N h d G l v b j 4 8 S X R l b V R 5 c G U + R m 9 y b X V s Y T w v S X R l b V R 5 c G U + P E l 0 Z W 1 Q Y X R o P l N l Y 3 R p b 2 4 x L 0 1 l c m d l M S U y M C g 1 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Z X J n Z T E 3 I i A v P j x F b n R y e S B U e X B l P S J G a W x s Z W R D b 2 1 w b G V 0 Z V J l c 3 V s d F R v V 2 9 y a 3 N o Z W V 0 I i B W Y W x 1 Z T 0 i b D E i I C 8 + P E V u d H J 5 I F R 5 c G U 9 I l J l b G F 0 a W 9 u c 2 h p c E l u Z m 9 D b 2 5 0 Y W l u Z X I i I F Z h b H V l P S J z e y Z x d W 9 0 O 2 N v b H V t b k N v d W 5 0 J n F 1 b 3 Q 7 O j k s J n F 1 b 3 Q 7 a 2 V 5 Q 2 9 s d W 1 u T m F t Z X M m c X V v d D s 6 W 1 0 s J n F 1 b 3 Q 7 c X V l c n l S Z W x h d G l v b n N o a X B z J n F 1 b 3 Q 7 O l t 7 J n F 1 b 3 Q 7 a 2 V 5 Q 2 9 s d W 1 u Q 2 9 1 b n Q m c X V v d D s 6 M S w m c X V v d D t r Z X l D b 2 x 1 b W 4 m c X V v d D s 6 M S w m c X V v d D t v d G h l c k t l e U N v b H V t b k l k Z W 5 0 a X R 5 J n F 1 b 3 Q 7 O i Z x d W 9 0 O 1 N l Y 3 R p b 2 4 x L 2 N v b X B h b n k v Q 2 h h b m d l Z C B U e X B l L n t j b 2 1 w Y W 5 5 X 2 l k L D B 9 J n F 1 b 3 Q 7 L C Z x d W 9 0 O 0 t l e U N v b H V t b k N v d W 5 0 J n F 1 b 3 Q 7 O j F 9 X S w m c X V v d D t j b 2 x 1 b W 5 J Z G V u d G l 0 a W V z J n F 1 b 3 Q 7 O l s m c X V v d D t T Z W N 0 a W 9 u M S 9 q b 2 J z X 3 N l Y 3 R v c i 9 D a G F u Z 2 V k I F R 5 c G U u e 2 p v Y l 9 p Z C w w f S Z x d W 9 0 O y w m c X V v d D t T Z W N 0 a W 9 u M S 9 q b 2 J z X 3 N l Y 3 R v c i 9 D a G F u Z 2 V k I F R 5 c G U u e 2 N v b X B h b n l f a W Q s M X 0 m c X V v d D s s J n F 1 b 3 Q 7 U 2 V j d G l v b j E v a m 9 i c 1 9 z Z W N 0 b 3 I v Q 2 h h b m d l Z C B U e X B l L n t s b 2 N h d G l v b i w y f S Z x d W 9 0 O y w m c X V v d D t T Z W N 0 a W 9 u M S 9 q b 2 J z X 3 N l Y 3 R v c i 9 D a G F u Z 2 V k I F R 5 c G U u e 2 R l c 2 l n b m F 0 a W 9 u L D N 9 J n F 1 b 3 Q 7 L C Z x d W 9 0 O 1 N l Y 3 R p b 2 4 x L 2 p v Y n N f c 2 V j d G 9 y L 0 N o Y W 5 n Z W Q g V H l w Z S 5 7 Z G V 0 Y W l s c 1 9 p Z C w 0 f S Z x d W 9 0 O y w m c X V v d D t T Z W N 0 a W 9 u M S 9 q b 2 J z X 3 N l Y 3 R v c i 9 D a G F u Z 2 V k I F R 5 c G U u e 1 N l Y 3 R v c n M s N X 0 m c X V v d D s s J n F 1 b 3 Q 7 U 2 V j d G l v b j E v Y 2 9 t c G F u e S 9 D a G F u Z 2 V k I F R 5 c G U u e 2 5 h b W U s M X 0 m c X V v d D s s J n F 1 b 3 Q 7 U 2 V j d G l v b j E v Y 2 9 t c G F u e S 9 D a G F u Z 2 V k I F R 5 c G U u e 2 V z d G F i X 3 l l Y X I s M n 0 m c X V v d D s s J n F 1 b 3 Q 7 U 2 V j d G l v b j E v Y 2 9 t c G F u e S 9 D a G F u Z 2 V k I F R 5 c G U u e 0 V t c G x v e W V l c 1 9 j b 3 V u d H M s M 3 0 m c X V v d D t d L C Z x d W 9 0 O 0 N v b H V t b k N v d W 5 0 J n F 1 b 3 Q 7 O j k s J n F 1 b 3 Q 7 S 2 V 5 Q 2 9 s d W 1 u T m F t Z X M m c X V v d D s 6 W 1 0 s J n F 1 b 3 Q 7 Q 2 9 s d W 1 u S W R l b n R p d G l l c y Z x d W 9 0 O z p b J n F 1 b 3 Q 7 U 2 V j d G l v b j E v a m 9 i c 1 9 z Z W N 0 b 3 I v Q 2 h h b m d l Z C B U e X B l L n t q b 2 J f a W Q s M H 0 m c X V v d D s s J n F 1 b 3 Q 7 U 2 V j d G l v b j E v a m 9 i c 1 9 z Z W N 0 b 3 I v Q 2 h h b m d l Z C B U e X B l L n t j b 2 1 w Y W 5 5 X 2 l k L D F 9 J n F 1 b 3 Q 7 L C Z x d W 9 0 O 1 N l Y 3 R p b 2 4 x L 2 p v Y n N f c 2 V j d G 9 y L 0 N o Y W 5 n Z W Q g V H l w Z S 5 7 b G 9 j Y X R p b 2 4 s M n 0 m c X V v d D s s J n F 1 b 3 Q 7 U 2 V j d G l v b j E v a m 9 i c 1 9 z Z W N 0 b 3 I v Q 2 h h b m d l Z C B U e X B l L n t k Z X N p Z 2 5 h d G l v b i w z f S Z x d W 9 0 O y w m c X V v d D t T Z W N 0 a W 9 u M S 9 q b 2 J z X 3 N l Y 3 R v c i 9 D a G F u Z 2 V k I F R 5 c G U u e 2 R l d G F p b H N f a W Q s N H 0 m c X V v d D s s J n F 1 b 3 Q 7 U 2 V j d G l v b j E v a m 9 i c 1 9 z Z W N 0 b 3 I v Q 2 h h b m d l Z C B U e X B l L n t T Z W N 0 b 3 J z L D V 9 J n F 1 b 3 Q 7 L C Z x d W 9 0 O 1 N l Y 3 R p b 2 4 x L 2 N v b X B h b n k v Q 2 h h b m d l Z C B U e X B l L n t u Y W 1 l L D F 9 J n F 1 b 3 Q 7 L C Z x d W 9 0 O 1 N l Y 3 R p b 2 4 x L 2 N v b X B h b n k v Q 2 h h b m d l Z C B U e X B l L n t l c 3 R h Y l 9 5 Z W F y L D J 9 J n F 1 b 3 Q 7 L C Z x d W 9 0 O 1 N l Y 3 R p b 2 4 x L 2 N v b X B h b n k v Q 2 h h b m d l Z C B U e X B l L n t F b X B s b 3 l l Z X N f Y 2 9 1 b n R z L D N 9 J n F 1 b 3 Q 7 X S w m c X V v d D t S Z W x h d G l v b n N o a X B J b m Z v J n F 1 b 3 Q 7 O l t 7 J n F 1 b 3 Q 7 a 2 V 5 Q 2 9 s d W 1 u Q 2 9 1 b n Q m c X V v d D s 6 M S w m c X V v d D t r Z X l D b 2 x 1 b W 4 m c X V v d D s 6 M S w m c X V v d D t v d G h l c k t l e U N v b H V t b k l k Z W 5 0 a X R 5 J n F 1 b 3 Q 7 O i Z x d W 9 0 O 1 N l Y 3 R p b 2 4 x L 2 N v b X B h b n k v Q 2 h h b m d l Z C B U e X B l L n t j b 2 1 w Y W 5 5 X 2 l k L D B 9 J n F 1 b 3 Q 7 L C Z x d W 9 0 O 0 t l e U N v b H V t b k N v d W 5 0 J n F 1 b 3 Q 7 O j F 9 X X 0 i I C 8 + P E V u d H J 5 I F R 5 c G U 9 I k Z p b G x T d G F 0 d X M i I F Z h b H V l P S J z Q 2 9 t c G x l d G U i I C 8 + P E V u d H J 5 I F R 5 c G U 9 I k Z p b G x D b 2 x 1 b W 5 O Y W 1 l c y I g V m F s d W U 9 I n N b J n F 1 b 3 Q 7 a m 9 i X 2 l k J n F 1 b 3 Q 7 L C Z x d W 9 0 O 2 N v b X B h b n l f a W Q m c X V v d D s s J n F 1 b 3 Q 7 b G 9 j Y X R p b 2 4 m c X V v d D s s J n F 1 b 3 Q 7 Z G V z a W d u Y X R p b 2 4 m c X V v d D s s J n F 1 b 3 Q 7 Z G V 0 Y W l s c 1 9 p Z C Z x d W 9 0 O y w m c X V v d D t T Z W N 0 b 3 J z J n F 1 b 3 Q 7 L C Z x d W 9 0 O 2 N v b X B h b n k u b m F t Z S Z x d W 9 0 O y w m c X V v d D t j b 2 1 w Y W 5 5 L m V z d G F i X 3 l l Y X I m c X V v d D s s J n F 1 b 3 Q 7 Y 2 9 t c G F u e S 5 F b X B s b 3 l l Z X N f Y 2 9 1 b n R z J n F 1 b 3 Q 7 X S I g L z 4 8 R W 5 0 c n k g V H l w Z T 0 i R m l s b E N v b H V t b l R 5 c G V z I i B W Y W x 1 Z T 0 i c 0 F 3 T U d C Z 0 1 H Q m d N R y I g L z 4 8 R W 5 0 c n k g V H l w Z T 0 i R m l s b E x h c 3 R V c G R h d G V k I i B W Y W x 1 Z T 0 i Z D I w M j M t M D k t M D N U M D c 6 M D M 6 N T A u M T U w M z A z M F o i I C 8 + P E V u d H J 5 I F R 5 c G U 9 I k Z p b G x F c n J v c k N v d W 5 0 I i B W Y W x 1 Z T 0 i b D A i I C 8 + P E V u d H J 5 I F R 5 c G U 9 I k Z p b G x F c n J v c k N v Z G U i I F Z h b H V l P S J z V W 5 r b m 9 3 b i I g L z 4 8 R W 5 0 c n k g V H l w Z T 0 i R m l s b E N v d W 5 0 I i B W Y W x 1 Z T 0 i b D M 0 M C I g L z 4 8 R W 5 0 c n k g V H l w Z T 0 i Q W R k Z W R U b 0 R h d G F N b 2 R l b C I g V m F s d W U 9 I m w w I i A v P j w v U 3 R h Y m x l R W 5 0 c m l l c z 4 8 L 0 l 0 Z W 0 + P E l 0 Z W 0 + P E l 0 Z W 1 M b 2 N h d G l v b j 4 8 S X R l b V R 5 c G U + R m 9 y b X V s Y T w v S X R l b V R 5 c G U + P E l 0 Z W 1 Q Y X R o P l N l Y 3 R p b 2 4 x L 0 1 l c m d l M S U y M C g 1 K S 9 T b 3 V y Y 2 U 8 L 0 l 0 Z W 1 Q Y X R o P j w v S X R l b U x v Y 2 F 0 a W 9 u P j x T d G F i b G V F b n R y a W V z I C 8 + P C 9 J d G V t P j x J d G V t P j x J d G V t T G 9 j Y X R p b 2 4 + P E l 0 Z W 1 U e X B l P k Z v c m 1 1 b G E 8 L 0 l 0 Z W 1 U e X B l P j x J d G V t U G F 0 a D 5 T Z W N 0 a W 9 u M S 9 N Z X J n Z T E l M j A o N S k v R X h w Y W 5 k Z W Q l M j B j b 2 1 w Y W 5 5 P C 9 J d G V t U G F 0 a D 4 8 L 0 l 0 Z W 1 M b 2 N h d G l v b j 4 8 U 3 R h Y m x l R W 5 0 c m l l c y A v P j w v S X R l b T 4 8 S X R l b T 4 8 S X R l b U x v Y 2 F 0 a W 9 u P j x J d G V t V H l w Z T 5 G b 3 J t d W x h P C 9 J d G V t V H l w Z T 4 8 S X R l b V B h d G g + U 2 V j d G l v b j E v T W V y Z 2 U x J T I w K D Y p 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S Z X N 1 b H R U e X B l I i B W Y W x 1 Z T 0 i c 0 V 4 Y 2 V w d G l v b i I g L z 4 8 R W 5 0 c n k g V H l w Z T 0 i Q n V m Z m V y T m V 4 d F J l Z n J l c 2 g i I F Z h b H V l P S J s M S I g L z 4 8 R W 5 0 c n k g V H l w Z T 0 i R m l s b F R h c m d l d C I g V m F s d W U 9 I n N N Z X J n Z T E 1 M y I g L z 4 8 R W 5 0 c n k g V H l w Z T 0 i R m l s b G V k Q 2 9 t c G x l d G V S Z X N 1 b H R U b 1 d v c m t z a G V l d C I g V m F s d W U 9 I m w x I i A v P j x F b n R y e S B U e X B l P S J G a W x s R X J y b 3 J D b 2 R l I i B W Y W x 1 Z T 0 i c 1 V u a 2 5 v d 2 4 i I C 8 + P E V u d H J 5 I F R 5 c G U 9 I k Z p b G x M Y X N 0 V X B k Y X R l Z C I g V m F s d W U 9 I m Q y M D I z L T A 5 L T A x V D E z O j E y O j U 5 L j A 4 M D M w N z B a I i A v P j x F b n R y e S B U e X B l P S J G a W x s Q 2 9 s d W 1 u V H l w Z X M i I F Z h b H V l P S J z Q X d Z R 0 J n W U d C Z 1 l E Q m d Z R y I g L z 4 8 R W 5 0 c n k g V H l w Z T 0 i R m l s b E N v b H V t b k 5 h b W V z I i B W Y W x 1 Z T 0 i c 1 s m c X V v d D t D b 2 x 1 b W 4 x J n F 1 b 3 Q 7 L C Z x d W 9 0 O 2 5 h b W U m c X V v d D s s J n F 1 b 3 Q 7 Z X N 0 Y W J f e W V h c i Z x d W 9 0 O y w m c X V v d D t l b X B s b 3 l l Z X N f Y 2 9 1 b n Q m c X V v d D s s J n F 1 b 3 Q 7 b G 9 j Y X R p b 2 4 m c X V v d D s s J n F 1 b 3 Q 7 Z G V z a W d u Y X R p b 2 4 m c X V v d D s s J n F 1 b 3 Q 7 a H J f b m F t Z S Z x d W 9 0 O y w m c X V v d D t z a 2 l s b H M m c X V v d D s s J n F 1 b 3 Q 7 Y 2 9 t c G F u e S 5 j X 2 l k J n F 1 b 3 Q 7 L C Z x d W 9 0 O 2 N v b X B h b n k u b m F t Z S Z x d W 9 0 O y w m c X V v d D t j b 2 1 w Y W 5 5 L m V z d G F i X 3 l l Y X I m c X V v d D s s J n F 1 b 3 Q 7 Y 2 9 t c G F u e S 5 l b X B s b 3 l l Z X N f Y 2 9 1 b n Q m c X V v d D t d I i A v P j x F b n R y e S B U e X B l P S J G a W x s U 3 R h d H V z I i B W Y W x 1 Z T 0 i c 0 N v b X B s Z X R l I i A v P j x F b n R y e S B U e X B l P S J G a W x s Q 2 9 1 b n Q i I F Z h b H V l P S J s M z Q w I i A v P j x F b n R y e S B U e X B l P S J G a W x s R X J y b 3 J D b 3 V u d C I g V m F s d W U 9 I m w w I i A v P j x F b n R y e S B U e X B l P S J S Z W x h d G l v b n N o a X B J b m Z v Q 2 9 u d G F p b m V y I i B W Y W x 1 Z T 0 i c 3 s m c X V v d D t j b 2 x 1 b W 5 D b 3 V u d C Z x d W 9 0 O z o x M i w m c X V v d D t r Z X l D b 2 x 1 b W 5 O Y W 1 l c y Z x d W 9 0 O z p b X S w m c X V v d D t x d W V y e V J l b G F 0 a W 9 u c 2 h p c H M m c X V v d D s 6 W 3 s m c X V v d D t r Z X l D b 2 x 1 b W 5 D b 3 V u d C Z x d W 9 0 O z o x L C Z x d W 9 0 O 2 t l e U N v b H V t b i Z x d W 9 0 O z o x L C Z x d W 9 0 O 2 9 0 a G V y S 2 V 5 Q 2 9 s d W 1 u S W R l b n R p d H k m c X V v d D s 6 J n F 1 b 3 Q 7 U 2 V j d G l v b j E v Y 2 9 t c G F u e S 9 D a G F u Z 2 V k I F R 5 c G U u e 2 5 h b W U s M X 0 m c X V v d D s s J n F 1 b 3 Q 7 S 2 V 5 Q 2 9 s d W 1 u Q 2 9 1 b n Q m c X V v d D s 6 M X 1 d L C Z x d W 9 0 O 2 N v b H V t b k l k Z W 5 0 a X R p Z X M m c X V v d D s 6 W y Z x d W 9 0 O 1 N l Y 3 R p b 2 4 x L 0 R h d G E v Q 2 h h b m d l Z C B U e X B l M S 5 7 Q 2 9 s d W 1 u M S w w f S Z x d W 9 0 O y w m c X V v d D t T Z W N 0 a W 9 u M S 9 E Y X R h L 0 N o Y W 5 n Z W Q g V H l w Z T E u e 2 5 h b W U s M X 0 m c X V v d D s s J n F 1 b 3 Q 7 U 2 V j d G l v b j E v R G F 0 Y S 9 D a G F u Z 2 V k I F R 5 c G U x L n t l c 3 R h Y l 9 5 Z W F y L D J 9 J n F 1 b 3 Q 7 L C Z x d W 9 0 O 1 N l Y 3 R p b 2 4 x L 0 R h d G E v Q 2 h h b m d l Z C B U e X B l M S 5 7 Z W 1 w b G 9 5 Z W V z X 2 N v d W 5 0 L D N 9 J n F 1 b 3 Q 7 L C Z x d W 9 0 O 1 N l Y 3 R p b 2 4 x L 0 R h d G E v Q 2 h h b m d l Z C B U e X B l M S 5 7 b G 9 j Y X R p b 2 4 s N H 0 m c X V v d D s s J n F 1 b 3 Q 7 U 2 V j d G l v b j E v R G F 0 Y S 9 D a G F u Z 2 V k I F R 5 c G U x L n t k Z X N p Z 2 5 h d G l v b i w 1 f S Z x d W 9 0 O y w m c X V v d D t T Z W N 0 a W 9 u M S 9 E Y X R h L 0 N o Y W 5 n Z W Q g V H l w Z T E u e 2 h y X 2 5 h b W U s N n 0 m c X V v d D s s J n F 1 b 3 Q 7 U 2 V j d G l v b j E v R G F 0 Y S 9 D a G F u Z 2 V k I F R 5 c G U x L n t z a 2 l s b H M s N 3 0 m c X V v d D s s J n F 1 b 3 Q 7 U 2 V j d G l v b j E v Y 2 9 t c G F u e S 9 D a G F u Z 2 V k I F R 5 c G U u e 2 N f a W Q s M H 0 m c X V v d D s s J n F 1 b 3 Q 7 U 2 V j d G l v b j E v Y 2 9 t c G F u e S 9 D a G F u Z 2 V k I F R 5 c G U u e 2 5 h b W U s M X 0 m c X V v d D s s J n F 1 b 3 Q 7 U 2 V j d G l v b j E v Y 2 9 t c G F u e S 9 D a G F u Z 2 V k I F R 5 c G U u e 2 V z d G F i X 3 l l Y X I s M n 0 m c X V v d D s s J n F 1 b 3 Q 7 U 2 V j d G l v b j E v Y 2 9 t c G F u e S 9 D a G F u Z 2 V k I F R 5 c G U u e 2 V t c G x v e W V l c 1 9 j b 3 V u d C w z f S Z x d W 9 0 O 1 0 s J n F 1 b 3 Q 7 Q 2 9 s d W 1 u Q 2 9 1 b n Q m c X V v d D s 6 M T I s J n F 1 b 3 Q 7 S 2 V 5 Q 2 9 s d W 1 u T m F t Z X M m c X V v d D s 6 W 1 0 s J n F 1 b 3 Q 7 Q 2 9 s d W 1 u S W R l b n R p d G l l c y Z x d W 9 0 O z p b J n F 1 b 3 Q 7 U 2 V j d G l v b j E v R G F 0 Y S 9 D a G F u Z 2 V k I F R 5 c G U x L n t D b 2 x 1 b W 4 x L D B 9 J n F 1 b 3 Q 7 L C Z x d W 9 0 O 1 N l Y 3 R p b 2 4 x L 0 R h d G E v Q 2 h h b m d l Z C B U e X B l M S 5 7 b m F t Z S w x f S Z x d W 9 0 O y w m c X V v d D t T Z W N 0 a W 9 u M S 9 E Y X R h L 0 N o Y W 5 n Z W Q g V H l w Z T E u e 2 V z d G F i X 3 l l Y X I s M n 0 m c X V v d D s s J n F 1 b 3 Q 7 U 2 V j d G l v b j E v R G F 0 Y S 9 D a G F u Z 2 V k I F R 5 c G U x L n t l b X B s b 3 l l Z X N f Y 2 9 1 b n Q s M 3 0 m c X V v d D s s J n F 1 b 3 Q 7 U 2 V j d G l v b j E v R G F 0 Y S 9 D a G F u Z 2 V k I F R 5 c G U x L n t s b 2 N h d G l v b i w 0 f S Z x d W 9 0 O y w m c X V v d D t T Z W N 0 a W 9 u M S 9 E Y X R h L 0 N o Y W 5 n Z W Q g V H l w Z T E u e 2 R l c 2 l n b m F 0 a W 9 u L D V 9 J n F 1 b 3 Q 7 L C Z x d W 9 0 O 1 N l Y 3 R p b 2 4 x L 0 R h d G E v Q 2 h h b m d l Z C B U e X B l M S 5 7 a H J f b m F t Z S w 2 f S Z x d W 9 0 O y w m c X V v d D t T Z W N 0 a W 9 u M S 9 E Y X R h L 0 N o Y W 5 n Z W Q g V H l w Z T E u e 3 N r a W x s c y w 3 f S Z x d W 9 0 O y w m c X V v d D t T Z W N 0 a W 9 u M S 9 j b 2 1 w Y W 5 5 L 0 N o Y W 5 n Z W Q g V H l w Z S 5 7 Y 1 9 p Z C w w f S Z x d W 9 0 O y w m c X V v d D t T Z W N 0 a W 9 u M S 9 j b 2 1 w Y W 5 5 L 0 N o Y W 5 n Z W Q g V H l w Z S 5 7 b m F t Z S w x f S Z x d W 9 0 O y w m c X V v d D t T Z W N 0 a W 9 u M S 9 j b 2 1 w Y W 5 5 L 0 N o Y W 5 n Z W Q g V H l w Z S 5 7 Z X N 0 Y W J f e W V h c i w y f S Z x d W 9 0 O y w m c X V v d D t T Z W N 0 a W 9 u M S 9 j b 2 1 w Y W 5 5 L 0 N o Y W 5 n Z W Q g V H l w Z S 5 7 Z W 1 w b G 9 5 Z W V z X 2 N v d W 5 0 L D N 9 J n F 1 b 3 Q 7 X S w m c X V v d D t S Z W x h d G l v b n N o a X B J b m Z v J n F 1 b 3 Q 7 O l t 7 J n F 1 b 3 Q 7 a 2 V 5 Q 2 9 s d W 1 u Q 2 9 1 b n Q m c X V v d D s 6 M S w m c X V v d D t r Z X l D b 2 x 1 b W 4 m c X V v d D s 6 M S w m c X V v d D t v d G h l c k t l e U N v b H V t b k l k Z W 5 0 a X R 5 J n F 1 b 3 Q 7 O i Z x d W 9 0 O 1 N l Y 3 R p b 2 4 x L 2 N v b X B h b n k v Q 2 h h b m d l Z C B U e X B l L n t u Y W 1 l L D F 9 J n F 1 b 3 Q 7 L C Z x d W 9 0 O 0 t l e U N v b H V t b k N v d W 5 0 J n F 1 b 3 Q 7 O j F 9 X X 0 i I C 8 + P E V u d H J 5 I F R 5 c G U 9 I k x v Y W R l Z F R v Q W 5 h b H l z a X N T Z X J 2 a W N l c y I g V m F s d W U 9 I m w w I i A v P j x F b n R y e S B U e X B l P S J B Z G R l Z F R v R G F 0 Y U 1 v Z G V s I i B W Y W x 1 Z T 0 i b D A i I C 8 + P C 9 T d G F i b G V F b n R y a W V z P j w v S X R l b T 4 8 S X R l b T 4 8 S X R l b U x v Y 2 F 0 a W 9 u P j x J d G V t V H l w Z T 5 G b 3 J t d W x h P C 9 J d G V t V H l w Z T 4 8 S X R l b V B h d G g + U 2 V j d G l v b j E v T W V y Z 2 U x J T I w K D Y p L 1 N v d X J j Z T w v S X R l b V B h d G g + P C 9 J d G V t T G 9 j Y X R p b 2 4 + P F N 0 Y W J s Z U V u d H J p Z X M g L z 4 8 L 0 l 0 Z W 0 + P E l 0 Z W 0 + P E l 0 Z W 1 M b 2 N h d G l v b j 4 8 S X R l b V R 5 c G U + R m 9 y b X V s Y T w v S X R l b V R 5 c G U + P E l 0 Z W 1 Q Y X R o P l N l Y 3 R p b 2 4 x L 0 1 l c m d l M S U y M C g 2 K S 9 F e H B h b m R l Z C U y M G N v b X B h b n k 8 L 0 l 0 Z W 1 Q Y X R o P j w v S X R l b U x v Y 2 F 0 a W 9 u P j x T d G F i b G V F b n R y a W V z I C 8 + P C 9 J d G V t P j w v S X R l b X M + P C 9 M b 2 N h b F B h Y 2 t h Z 2 V N Z X R h Z G F 0 Y U Z p b G U + F g A A A F B L B Q Y A A A A A A A A A A A A A A A A A A A A A A A A m A Q A A A Q A A A N C M n d 8 B F d E R j H o A w E / C l + s B A A A A 8 p m I y Y i g 9 U S 1 9 o J n y q 0 M I g A A A A A C A A A A A A A Q Z g A A A A E A A C A A A A D 4 p V e z 3 K 0 Y h h H I X H W b W 4 g 6 O o x P x n l 5 p k I P 8 I 8 / L f U d G g A A A A A O g A A A A A I A A C A A A A D U K L 3 J h Z e + w 8 U 1 R a q k w u L 7 t p P z I G S / W k M a y T x 1 Y / Z X a V A A A A B K O A 4 E w 8 p F A d S q a U v l m t m R 6 b b 0 n Y I X r k 1 Z c f J 7 g l B f x / i D G Q M X A Z J X g l v l S d f 9 m B l O c C A f x A i 1 l P + P u r T h v y w R 8 Y Y + v / 6 E E / s Q W A + x 8 D Q P / k A A A A B A / v I 9 g + + V p D 0 h L W 7 C J a S 8 m B m E k E l w j 4 k N q x y 5 i t d 4 i I q 1 L / 9 U v T 8 X W N 4 M 5 T V t a b K K Q A e 9 m Y X k g i 1 1 u T y m O i x E < / D a t a M a s h u p > 
</file>

<file path=customXml/itemProps1.xml><?xml version="1.0" encoding="utf-8"?>
<ds:datastoreItem xmlns:ds="http://schemas.openxmlformats.org/officeDocument/2006/customXml" ds:itemID="{1C66A338-B6AF-43BC-A07C-0E176A4B09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Dashboard</vt:lpstr>
      <vt:lpstr>Job</vt:lpstr>
      <vt:lpstr>job_sectors</vt:lpstr>
      <vt:lpstr>company_all_details</vt:lpstr>
      <vt:lpstr>company</vt:lpstr>
      <vt:lpstr>Details</vt:lpstr>
      <vt:lpstr>Details_kpi</vt:lpstr>
      <vt:lpstr>Details_skills</vt:lpstr>
      <vt:lpstr>kpi_com_details_1</vt:lpstr>
      <vt:lpstr>kpi_com_details_2</vt:lpstr>
      <vt:lpstr>kpi_com_details_3</vt:lpstr>
      <vt:lpstr>kpi_company_details_5</vt:lpstr>
      <vt:lpstr>kpi_com_details_4</vt:lpstr>
      <vt:lpstr>company_det</vt:lpstr>
      <vt:lpstr>skills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2023-09-01T13:08:41Z</dcterms:created>
  <dcterms:modified xsi:type="dcterms:W3CDTF">2023-09-04T11:20:40Z</dcterms:modified>
</cp:coreProperties>
</file>