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Study\01-Excel\Instructions\"/>
    </mc:Choice>
  </mc:AlternateContent>
  <xr:revisionPtr revIDLastSave="0" documentId="13_ncr:1_{3A037E72-7494-44C4-91AC-07C71C851D09}" xr6:coauthVersionLast="46" xr6:coauthVersionMax="46" xr10:uidLastSave="{00000000-0000-0000-0000-000000000000}"/>
  <bookViews>
    <workbookView xWindow="28680" yWindow="-120" windowWidth="29040" windowHeight="15840" tabRatio="695" xr2:uid="{00000000-000D-0000-FFFF-FFFF00000000}"/>
  </bookViews>
  <sheets>
    <sheet name="Sheet1" sheetId="1" r:id="rId1"/>
    <sheet name="CategoryStats" sheetId="2" r:id="rId2"/>
    <sheet name="SubCategoryStats" sheetId="4" r:id="rId3"/>
    <sheet name="LaunchDateOutcomes" sheetId="5" r:id="rId4"/>
    <sheet name="GoalOutcomes" sheetId="6" r:id="rId5"/>
    <sheet name="StatisticalAnalysis" sheetId="7" r:id="rId6"/>
  </sheets>
  <definedNames>
    <definedName name="_xlnm._FilterDatabase" localSheetId="0" hidden="1">Sheet1!$A$1:$T$1</definedName>
    <definedName name="succ_rng">StatisticalAnalysis!$A$2:$A$2186</definedName>
    <definedName name="unsucc_rng">StatisticalAnalysis!$B$2:$B$1531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42" i="1" l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671" i="1"/>
  <c r="P2670" i="1"/>
  <c r="P2669" i="1"/>
  <c r="P2668" i="1"/>
  <c r="P2667" i="1"/>
  <c r="P2666" i="1"/>
  <c r="P2665" i="1"/>
  <c r="P2664" i="1"/>
  <c r="P266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1685" i="1"/>
  <c r="O3132" i="1"/>
  <c r="O3145" i="1"/>
  <c r="O3139" i="1"/>
  <c r="O2325" i="1"/>
  <c r="O3137" i="1"/>
  <c r="O1701" i="1"/>
  <c r="O1699" i="1"/>
  <c r="O2324" i="1"/>
  <c r="O1690" i="1"/>
  <c r="O2328" i="1"/>
  <c r="O1695" i="1"/>
  <c r="O3131" i="1"/>
  <c r="O3133" i="1"/>
  <c r="O3142" i="1"/>
  <c r="O1689" i="1"/>
  <c r="O2703" i="1"/>
  <c r="O1692" i="1"/>
  <c r="O1697" i="1"/>
  <c r="O2704" i="1"/>
  <c r="O3143" i="1"/>
  <c r="O2" i="1"/>
  <c r="O3136" i="1"/>
  <c r="O2323" i="1"/>
  <c r="O3148" i="1"/>
  <c r="O3146" i="1"/>
  <c r="O1700" i="1"/>
  <c r="O1702" i="1"/>
  <c r="O1698" i="1"/>
  <c r="O1693" i="1"/>
  <c r="O1455" i="1"/>
  <c r="O2327" i="1"/>
  <c r="O3" i="1"/>
  <c r="O1688" i="1"/>
  <c r="O1696" i="1"/>
  <c r="O627" i="1"/>
  <c r="O2326" i="1"/>
  <c r="O2956" i="1"/>
  <c r="O3138" i="1"/>
  <c r="O3135" i="1"/>
  <c r="O1687" i="1"/>
  <c r="O1694" i="1"/>
  <c r="O2706" i="1"/>
  <c r="O3134" i="1"/>
  <c r="O1575" i="1"/>
  <c r="O3141" i="1"/>
  <c r="O1686" i="1"/>
  <c r="O3144" i="1"/>
  <c r="O4" i="1"/>
  <c r="O1549" i="1"/>
  <c r="O5" i="1"/>
  <c r="O1691" i="1"/>
  <c r="O3130" i="1"/>
  <c r="O6" i="1"/>
  <c r="O1005" i="1"/>
  <c r="O7" i="1"/>
  <c r="O8" i="1"/>
  <c r="O9" i="1"/>
  <c r="O1684" i="1"/>
  <c r="O684" i="1"/>
  <c r="O10" i="1"/>
  <c r="O11" i="1"/>
  <c r="O4003" i="1"/>
  <c r="O12" i="1"/>
  <c r="O13" i="1"/>
  <c r="O14" i="1"/>
  <c r="O1055" i="1"/>
  <c r="O2646" i="1"/>
  <c r="O15" i="1"/>
  <c r="O2782" i="1"/>
  <c r="O1683" i="1"/>
  <c r="O2707" i="1"/>
  <c r="O16" i="1"/>
  <c r="O17" i="1"/>
  <c r="O18" i="1"/>
  <c r="O19" i="1"/>
  <c r="O3969" i="1"/>
  <c r="O20" i="1"/>
  <c r="O21" i="1"/>
  <c r="O22" i="1"/>
  <c r="O4029" i="1"/>
  <c r="O23" i="1"/>
  <c r="O24" i="1"/>
  <c r="O188" i="1"/>
  <c r="O25" i="1"/>
  <c r="O2658" i="1"/>
  <c r="O1339" i="1"/>
  <c r="O4110" i="1"/>
  <c r="O3079" i="1"/>
  <c r="O26" i="1"/>
  <c r="O27" i="1"/>
  <c r="O962" i="1"/>
  <c r="O28" i="1"/>
  <c r="O3873" i="1"/>
  <c r="O639" i="1"/>
  <c r="O29" i="1"/>
  <c r="O3890" i="1"/>
  <c r="O3147" i="1"/>
  <c r="O30" i="1"/>
  <c r="O31" i="1"/>
  <c r="O618" i="1"/>
  <c r="O32" i="1"/>
  <c r="O2597" i="1"/>
  <c r="O33" i="1"/>
  <c r="O34" i="1"/>
  <c r="O640" i="1"/>
  <c r="O35" i="1"/>
  <c r="O36" i="1"/>
  <c r="O37" i="1"/>
  <c r="O38" i="1"/>
  <c r="O39" i="1"/>
  <c r="O2705" i="1"/>
  <c r="O40" i="1"/>
  <c r="O3883" i="1"/>
  <c r="O41" i="1"/>
  <c r="O1864" i="1"/>
  <c r="O42" i="1"/>
  <c r="O552" i="1"/>
  <c r="O476" i="1"/>
  <c r="O43" i="1"/>
  <c r="O720" i="1"/>
  <c r="O44" i="1"/>
  <c r="O45" i="1"/>
  <c r="O46" i="1"/>
  <c r="O47" i="1"/>
  <c r="O4098" i="1"/>
  <c r="O1002" i="1"/>
  <c r="O48" i="1"/>
  <c r="O49" i="1"/>
  <c r="O1306" i="1"/>
  <c r="O1919" i="1"/>
  <c r="O50" i="1"/>
  <c r="O943" i="1"/>
  <c r="O51" i="1"/>
  <c r="O1178" i="1"/>
  <c r="O52" i="1"/>
  <c r="O53" i="1"/>
  <c r="O54" i="1"/>
  <c r="O3112" i="1"/>
  <c r="O2572" i="1"/>
  <c r="O3053" i="1"/>
  <c r="O1810" i="1"/>
  <c r="O971" i="1"/>
  <c r="O1868" i="1"/>
  <c r="O199" i="1"/>
  <c r="O55" i="1"/>
  <c r="O56" i="1"/>
  <c r="O57" i="1"/>
  <c r="O963" i="1"/>
  <c r="O58" i="1"/>
  <c r="O519" i="1"/>
  <c r="O59" i="1"/>
  <c r="O696" i="1"/>
  <c r="O912" i="1"/>
  <c r="O1140" i="1"/>
  <c r="O60" i="1"/>
  <c r="O2431" i="1"/>
  <c r="O61" i="1"/>
  <c r="O716" i="1"/>
  <c r="O62" i="1"/>
  <c r="O63" i="1"/>
  <c r="O64" i="1"/>
  <c r="O947" i="1"/>
  <c r="O4080" i="1"/>
  <c r="O1334" i="1"/>
  <c r="O2515" i="1"/>
  <c r="O65" i="1"/>
  <c r="O4103" i="1"/>
  <c r="O1184" i="1"/>
  <c r="O66" i="1"/>
  <c r="O2859" i="1"/>
  <c r="O707" i="1"/>
  <c r="O706" i="1"/>
  <c r="O67" i="1"/>
  <c r="O68" i="1"/>
  <c r="O69" i="1"/>
  <c r="O70" i="1"/>
  <c r="O71" i="1"/>
  <c r="O2876" i="1"/>
  <c r="O972" i="1"/>
  <c r="O72" i="1"/>
  <c r="O168" i="1"/>
  <c r="O1003" i="1"/>
  <c r="O73" i="1"/>
  <c r="O74" i="1"/>
  <c r="O4070" i="1"/>
  <c r="O2397" i="1"/>
  <c r="O2123" i="1"/>
  <c r="O702" i="1"/>
  <c r="O1014" i="1"/>
  <c r="O490" i="1"/>
  <c r="O240" i="1"/>
  <c r="O887" i="1"/>
  <c r="O2124" i="1"/>
  <c r="O75" i="1"/>
  <c r="O184" i="1"/>
  <c r="O705" i="1"/>
  <c r="O76" i="1"/>
  <c r="O689" i="1"/>
  <c r="O77" i="1"/>
  <c r="O78" i="1"/>
  <c r="O79" i="1"/>
  <c r="O80" i="1"/>
  <c r="O127" i="1"/>
  <c r="O2846" i="1"/>
  <c r="O81" i="1"/>
  <c r="O1871" i="1"/>
  <c r="O2352" i="1"/>
  <c r="O1458" i="1"/>
  <c r="O1416" i="1"/>
  <c r="O1445" i="1"/>
  <c r="O1587" i="1"/>
  <c r="O82" i="1"/>
  <c r="O1134" i="1"/>
  <c r="O83" i="1"/>
  <c r="O84" i="1"/>
  <c r="O1322" i="1"/>
  <c r="O1819" i="1"/>
  <c r="O85" i="1"/>
  <c r="O86" i="1"/>
  <c r="O87" i="1"/>
  <c r="O88" i="1"/>
  <c r="O1327" i="1"/>
  <c r="O1910" i="1"/>
  <c r="O89" i="1"/>
  <c r="O90" i="1"/>
  <c r="O1010" i="1"/>
  <c r="O91" i="1"/>
  <c r="O1905" i="1"/>
  <c r="O92" i="1"/>
  <c r="O2898" i="1"/>
  <c r="O3636" i="1"/>
  <c r="O4073" i="1"/>
  <c r="O93" i="1"/>
  <c r="O1323" i="1"/>
  <c r="O94" i="1"/>
  <c r="O95" i="1"/>
  <c r="O4107" i="1"/>
  <c r="O709" i="1"/>
  <c r="O96" i="1"/>
  <c r="O694" i="1"/>
  <c r="O4079" i="1"/>
  <c r="O2652" i="1"/>
  <c r="O97" i="1"/>
  <c r="O2159" i="1"/>
  <c r="O98" i="1"/>
  <c r="O99" i="1"/>
  <c r="O4097" i="1"/>
  <c r="O148" i="1"/>
  <c r="O100" i="1"/>
  <c r="O101" i="1"/>
  <c r="O564" i="1"/>
  <c r="O102" i="1"/>
  <c r="O103" i="1"/>
  <c r="O104" i="1"/>
  <c r="O764" i="1"/>
  <c r="O3072" i="1"/>
  <c r="O105" i="1"/>
  <c r="O106" i="1"/>
  <c r="O107" i="1"/>
  <c r="O108" i="1"/>
  <c r="O109" i="1"/>
  <c r="O2645" i="1"/>
  <c r="O1799" i="1"/>
  <c r="O110" i="1"/>
  <c r="O111" i="1"/>
  <c r="O112" i="1"/>
  <c r="O3798" i="1"/>
  <c r="O113" i="1"/>
  <c r="O114" i="1"/>
  <c r="O667" i="1"/>
  <c r="O115" i="1"/>
  <c r="O116" i="1"/>
  <c r="O1991" i="1"/>
  <c r="O117" i="1"/>
  <c r="O118" i="1"/>
  <c r="O3192" i="1"/>
  <c r="O3879" i="1"/>
  <c r="O119" i="1"/>
  <c r="O120" i="1"/>
  <c r="O121" i="1"/>
  <c r="O242" i="1"/>
  <c r="O3896" i="1"/>
  <c r="O3124" i="1"/>
  <c r="O1059" i="1"/>
  <c r="O1984" i="1"/>
  <c r="O713" i="1"/>
  <c r="O243" i="1"/>
  <c r="O244" i="1"/>
  <c r="O708" i="1"/>
  <c r="O559" i="1"/>
  <c r="O1426" i="1"/>
  <c r="O245" i="1"/>
  <c r="O1009" i="1"/>
  <c r="O246" i="1"/>
  <c r="O247" i="1"/>
  <c r="O248" i="1"/>
  <c r="O249" i="1"/>
  <c r="O691" i="1"/>
  <c r="O250" i="1"/>
  <c r="O251" i="1"/>
  <c r="O3938" i="1"/>
  <c r="O1150" i="1"/>
  <c r="O252" i="1"/>
  <c r="O945" i="1"/>
  <c r="O1435" i="1"/>
  <c r="O1718" i="1"/>
  <c r="O2879" i="1"/>
  <c r="O762" i="1"/>
  <c r="O253" i="1"/>
  <c r="O2379" i="1"/>
  <c r="O1313" i="1"/>
  <c r="O489" i="1"/>
  <c r="O704" i="1"/>
  <c r="O254" i="1"/>
  <c r="O3792" i="1"/>
  <c r="O3647" i="1"/>
  <c r="O255" i="1"/>
  <c r="O3089" i="1"/>
  <c r="O256" i="1"/>
  <c r="O257" i="1"/>
  <c r="O3904" i="1"/>
  <c r="O1111" i="1"/>
  <c r="O954" i="1"/>
  <c r="O258" i="1"/>
  <c r="O259" i="1"/>
  <c r="O260" i="1"/>
  <c r="O261" i="1"/>
  <c r="O262" i="1"/>
  <c r="O263" i="1"/>
  <c r="O959" i="1"/>
  <c r="O264" i="1"/>
  <c r="O3074" i="1"/>
  <c r="O3922" i="1"/>
  <c r="O1185" i="1"/>
  <c r="O265" i="1"/>
  <c r="O1918" i="1"/>
  <c r="O266" i="1"/>
  <c r="O2414" i="1"/>
  <c r="O267" i="1"/>
  <c r="O268" i="1"/>
  <c r="O269" i="1"/>
  <c r="O270" i="1"/>
  <c r="O271" i="1"/>
  <c r="O995" i="1"/>
  <c r="O272" i="1"/>
  <c r="O1996" i="1"/>
  <c r="O1869" i="1"/>
  <c r="O514" i="1"/>
  <c r="O3635" i="1"/>
  <c r="O2949" i="1"/>
  <c r="O273" i="1"/>
  <c r="O274" i="1"/>
  <c r="O275" i="1"/>
  <c r="O2141" i="1"/>
  <c r="O276" i="1"/>
  <c r="O598" i="1"/>
  <c r="O277" i="1"/>
  <c r="O1867" i="1"/>
  <c r="O278" i="1"/>
  <c r="O279" i="1"/>
  <c r="O280" i="1"/>
  <c r="O281" i="1"/>
  <c r="O2584" i="1"/>
  <c r="O282" i="1"/>
  <c r="O4106" i="1"/>
  <c r="O683" i="1"/>
  <c r="O283" i="1"/>
  <c r="O2760" i="1"/>
  <c r="O284" i="1"/>
  <c r="O967" i="1"/>
  <c r="O285" i="1"/>
  <c r="O663" i="1"/>
  <c r="O286" i="1"/>
  <c r="O685" i="1"/>
  <c r="O287" i="1"/>
  <c r="O288" i="1"/>
  <c r="O289" i="1"/>
  <c r="O290" i="1"/>
  <c r="O291" i="1"/>
  <c r="O576" i="1"/>
  <c r="O669" i="1"/>
  <c r="O292" i="1"/>
  <c r="O2745" i="1"/>
  <c r="O590" i="1"/>
  <c r="O3065" i="1"/>
  <c r="O293" i="1"/>
  <c r="O3099" i="1"/>
  <c r="O294" i="1"/>
  <c r="O2954" i="1"/>
  <c r="O295" i="1"/>
  <c r="O1797" i="1"/>
  <c r="O130" i="1"/>
  <c r="O2868" i="1"/>
  <c r="O296" i="1"/>
  <c r="O297" i="1"/>
  <c r="O298" i="1"/>
  <c r="O299" i="1"/>
  <c r="O300" i="1"/>
  <c r="O1326" i="1"/>
  <c r="O965" i="1"/>
  <c r="O1802" i="1"/>
  <c r="O301" i="1"/>
  <c r="O1421" i="1"/>
  <c r="O4086" i="1"/>
  <c r="O3748" i="1"/>
  <c r="O4020" i="1"/>
  <c r="O302" i="1"/>
  <c r="O303" i="1"/>
  <c r="O304" i="1"/>
  <c r="O968" i="1"/>
  <c r="O305" i="1"/>
  <c r="O2870" i="1"/>
  <c r="O306" i="1"/>
  <c r="O122" i="1"/>
  <c r="O2348" i="1"/>
  <c r="O984" i="1"/>
  <c r="O3877" i="1"/>
  <c r="O3949" i="1"/>
  <c r="O3114" i="1"/>
  <c r="O307" i="1"/>
  <c r="O308" i="1"/>
  <c r="O1735" i="1"/>
  <c r="O990" i="1"/>
  <c r="O4035" i="1"/>
  <c r="O4056" i="1"/>
  <c r="O309" i="1"/>
  <c r="O235" i="1"/>
  <c r="O310" i="1"/>
  <c r="O1330" i="1"/>
  <c r="O1343" i="1"/>
  <c r="O2522" i="1"/>
  <c r="O311" i="1"/>
  <c r="O991" i="1"/>
  <c r="O312" i="1"/>
  <c r="O1310" i="1"/>
  <c r="O313" i="1"/>
  <c r="O3864" i="1"/>
  <c r="O314" i="1"/>
  <c r="O315" i="1"/>
  <c r="O316" i="1"/>
  <c r="O317" i="1"/>
  <c r="O318" i="1"/>
  <c r="O319" i="1"/>
  <c r="O2907" i="1"/>
  <c r="O582" i="1"/>
  <c r="O320" i="1"/>
  <c r="O321" i="1"/>
  <c r="O1170" i="1"/>
  <c r="O322" i="1"/>
  <c r="O1316" i="1"/>
  <c r="O1424" i="1"/>
  <c r="O888" i="1"/>
  <c r="O1599" i="1"/>
  <c r="O323" i="1"/>
  <c r="O3971" i="1"/>
  <c r="O1429" i="1"/>
  <c r="O3931" i="1"/>
  <c r="O324" i="1"/>
  <c r="O325" i="1"/>
  <c r="O863" i="1"/>
  <c r="O3649" i="1"/>
  <c r="O1050" i="1"/>
  <c r="O326" i="1"/>
  <c r="O1783" i="1"/>
  <c r="O327" i="1"/>
  <c r="O494" i="1"/>
  <c r="O2407" i="1"/>
  <c r="O2564" i="1"/>
  <c r="O328" i="1"/>
  <c r="O124" i="1"/>
  <c r="O1985" i="1"/>
  <c r="O2377" i="1"/>
  <c r="O948" i="1"/>
  <c r="O329" i="1"/>
  <c r="O330" i="1"/>
  <c r="O439" i="1"/>
  <c r="O331" i="1"/>
  <c r="O3641" i="1"/>
  <c r="O332" i="1"/>
  <c r="O333" i="1"/>
  <c r="O957" i="1"/>
  <c r="O334" i="1"/>
  <c r="O2750" i="1"/>
  <c r="O1781" i="1"/>
  <c r="O335" i="1"/>
  <c r="O614" i="1"/>
  <c r="O336" i="1"/>
  <c r="O2570" i="1"/>
  <c r="O201" i="1"/>
  <c r="O337" i="1"/>
  <c r="O1065" i="1"/>
  <c r="O338" i="1"/>
  <c r="O1042" i="1"/>
  <c r="O692" i="1"/>
  <c r="O339" i="1"/>
  <c r="O2349" i="1"/>
  <c r="O340" i="1"/>
  <c r="O341" i="1"/>
  <c r="O342" i="1"/>
  <c r="O343" i="1"/>
  <c r="O985" i="1"/>
  <c r="O2759" i="1"/>
  <c r="O344" i="1"/>
  <c r="O345" i="1"/>
  <c r="O346" i="1"/>
  <c r="O347" i="1"/>
  <c r="O348" i="1"/>
  <c r="O349" i="1"/>
  <c r="O350" i="1"/>
  <c r="O187" i="1"/>
  <c r="O4101" i="1"/>
  <c r="O351" i="1"/>
  <c r="O352" i="1"/>
  <c r="O353" i="1"/>
  <c r="O1333" i="1"/>
  <c r="O354" i="1"/>
  <c r="O355" i="1"/>
  <c r="O2948" i="1"/>
  <c r="O356" i="1"/>
  <c r="O208" i="1"/>
  <c r="O3093" i="1"/>
  <c r="O357" i="1"/>
  <c r="O358" i="1"/>
  <c r="O359" i="1"/>
  <c r="O360" i="1"/>
  <c r="O361" i="1"/>
  <c r="O362" i="1"/>
  <c r="O363" i="1"/>
  <c r="O364" i="1"/>
  <c r="O1012" i="1"/>
  <c r="O365" i="1"/>
  <c r="O366" i="1"/>
  <c r="O1737" i="1"/>
  <c r="O367" i="1"/>
  <c r="O368" i="1"/>
  <c r="O4043" i="1"/>
  <c r="O369" i="1"/>
  <c r="O145" i="1"/>
  <c r="O1137" i="1"/>
  <c r="O370" i="1"/>
  <c r="O371" i="1"/>
  <c r="O372" i="1"/>
  <c r="O1064" i="1"/>
  <c r="O681" i="1"/>
  <c r="O191" i="1"/>
  <c r="O1312" i="1"/>
  <c r="O206" i="1"/>
  <c r="O373" i="1"/>
  <c r="O1987" i="1"/>
  <c r="O374" i="1"/>
  <c r="O3104" i="1"/>
  <c r="O375" i="1"/>
  <c r="O1489" i="1"/>
  <c r="O376" i="1"/>
  <c r="O377" i="1"/>
  <c r="O378" i="1"/>
  <c r="O379" i="1"/>
  <c r="O515" i="1"/>
  <c r="O380" i="1"/>
  <c r="O381" i="1"/>
  <c r="O2691" i="1"/>
  <c r="O2659" i="1"/>
  <c r="O2660" i="1"/>
  <c r="O3077" i="1"/>
  <c r="O382" i="1"/>
  <c r="O3955" i="1"/>
  <c r="O1568" i="1"/>
  <c r="O383" i="1"/>
  <c r="O384" i="1"/>
  <c r="O385" i="1"/>
  <c r="O1818" i="1"/>
  <c r="O386" i="1"/>
  <c r="O3741" i="1"/>
  <c r="O387" i="1"/>
  <c r="O1485" i="1"/>
  <c r="O388" i="1"/>
  <c r="O389" i="1"/>
  <c r="O599" i="1"/>
  <c r="O390" i="1"/>
  <c r="O391" i="1"/>
  <c r="O392" i="1"/>
  <c r="O393" i="1"/>
  <c r="O3979" i="1"/>
  <c r="O1307" i="1"/>
  <c r="O1345" i="1"/>
  <c r="O133" i="1"/>
  <c r="O394" i="1"/>
  <c r="O2871" i="1"/>
  <c r="O395" i="1"/>
  <c r="O3935" i="1"/>
  <c r="O1103" i="1"/>
  <c r="O993" i="1"/>
  <c r="O3193" i="1"/>
  <c r="O4089" i="1"/>
  <c r="O396" i="1"/>
  <c r="O2417" i="1"/>
  <c r="O397" i="1"/>
  <c r="O398" i="1"/>
  <c r="O2644" i="1"/>
  <c r="O399" i="1"/>
  <c r="O400" i="1"/>
  <c r="O568" i="1"/>
  <c r="O1020" i="1"/>
  <c r="O1128" i="1"/>
  <c r="O401" i="1"/>
  <c r="O4058" i="1"/>
  <c r="O402" i="1"/>
  <c r="O3977" i="1"/>
  <c r="O3120" i="1"/>
  <c r="O3939" i="1"/>
  <c r="O2152" i="1"/>
  <c r="O173" i="1"/>
  <c r="O624" i="1"/>
  <c r="O403" i="1"/>
  <c r="O404" i="1"/>
  <c r="O3068" i="1"/>
  <c r="O2869" i="1"/>
  <c r="O3125" i="1"/>
  <c r="O405" i="1"/>
  <c r="O1876" i="1"/>
  <c r="O1449" i="1"/>
  <c r="O2676" i="1"/>
  <c r="O406" i="1"/>
  <c r="O623" i="1"/>
  <c r="O1877" i="1"/>
  <c r="O2389" i="1"/>
  <c r="O3091" i="1"/>
  <c r="O192" i="1"/>
  <c r="O671" i="1"/>
  <c r="O3806" i="1"/>
  <c r="O1501" i="1"/>
  <c r="O407" i="1"/>
  <c r="O433" i="1"/>
  <c r="O546" i="1"/>
  <c r="O1558" i="1"/>
  <c r="O408" i="1"/>
  <c r="O1422" i="1"/>
  <c r="O409" i="1"/>
  <c r="O2761" i="1"/>
  <c r="O1814" i="1"/>
  <c r="O410" i="1"/>
  <c r="O4064" i="1"/>
  <c r="O411" i="1"/>
  <c r="O412" i="1"/>
  <c r="O3097" i="1"/>
  <c r="O413" i="1"/>
  <c r="O414" i="1"/>
  <c r="O415" i="1"/>
  <c r="O1332" i="1"/>
  <c r="O416" i="1"/>
  <c r="O417" i="1"/>
  <c r="O418" i="1"/>
  <c r="O2153" i="1"/>
  <c r="O1319" i="1"/>
  <c r="O419" i="1"/>
  <c r="O420" i="1"/>
  <c r="O421" i="1"/>
  <c r="O522" i="1"/>
  <c r="O2346" i="1"/>
  <c r="O523" i="1"/>
  <c r="O1798" i="1"/>
  <c r="O2901" i="1"/>
  <c r="O616" i="1"/>
  <c r="O1908" i="1"/>
  <c r="O524" i="1"/>
  <c r="O161" i="1"/>
  <c r="O3959" i="1"/>
  <c r="O525" i="1"/>
  <c r="O526" i="1"/>
  <c r="O527" i="1"/>
  <c r="O4112" i="1"/>
  <c r="O528" i="1"/>
  <c r="O529" i="1"/>
  <c r="O4082" i="1"/>
  <c r="O530" i="1"/>
  <c r="O4081" i="1"/>
  <c r="O531" i="1"/>
  <c r="O1011" i="1"/>
  <c r="O2599" i="1"/>
  <c r="O3869" i="1"/>
  <c r="O1166" i="1"/>
  <c r="O3119" i="1"/>
  <c r="O532" i="1"/>
  <c r="O533" i="1"/>
  <c r="O3983" i="1"/>
  <c r="O534" i="1"/>
  <c r="O1151" i="1"/>
  <c r="O535" i="1"/>
  <c r="O635" i="1"/>
  <c r="O536" i="1"/>
  <c r="O537" i="1"/>
  <c r="O672" i="1"/>
  <c r="O538" i="1"/>
  <c r="O981" i="1"/>
  <c r="O539" i="1"/>
  <c r="O540" i="1"/>
  <c r="O541" i="1"/>
  <c r="O642" i="1"/>
  <c r="O643" i="1"/>
  <c r="O679" i="1"/>
  <c r="O644" i="1"/>
  <c r="O645" i="1"/>
  <c r="O646" i="1"/>
  <c r="O647" i="1"/>
  <c r="O557" i="1"/>
  <c r="O2427" i="1"/>
  <c r="O648" i="1"/>
  <c r="O649" i="1"/>
  <c r="O650" i="1"/>
  <c r="O651" i="1"/>
  <c r="O652" i="1"/>
  <c r="O653" i="1"/>
  <c r="O654" i="1"/>
  <c r="O2910" i="1"/>
  <c r="O655" i="1"/>
  <c r="O656" i="1"/>
  <c r="O2505" i="1"/>
  <c r="O657" i="1"/>
  <c r="O2961" i="1"/>
  <c r="O658" i="1"/>
  <c r="O4039" i="1"/>
  <c r="O896" i="1"/>
  <c r="O659" i="1"/>
  <c r="O660" i="1"/>
  <c r="O715" i="1"/>
  <c r="O3117" i="1"/>
  <c r="O1131" i="1"/>
  <c r="O661" i="1"/>
  <c r="O722" i="1"/>
  <c r="O723" i="1"/>
  <c r="O4100" i="1"/>
  <c r="O724" i="1"/>
  <c r="O725" i="1"/>
  <c r="O726" i="1"/>
  <c r="O3918" i="1"/>
  <c r="O727" i="1"/>
  <c r="O728" i="1"/>
  <c r="O1782" i="1"/>
  <c r="O729" i="1"/>
  <c r="O3976" i="1"/>
  <c r="O730" i="1"/>
  <c r="O731" i="1"/>
  <c r="O3917" i="1"/>
  <c r="O2845" i="1"/>
  <c r="O732" i="1"/>
  <c r="O733" i="1"/>
  <c r="O135" i="1"/>
  <c r="O949" i="1"/>
  <c r="O734" i="1"/>
  <c r="O633" i="1"/>
  <c r="O977" i="1"/>
  <c r="O735" i="1"/>
  <c r="O2433" i="1"/>
  <c r="O466" i="1"/>
  <c r="O2576" i="1"/>
  <c r="O736" i="1"/>
  <c r="O737" i="1"/>
  <c r="O1442" i="1"/>
  <c r="O738" i="1"/>
  <c r="O739" i="1"/>
  <c r="O1444" i="1"/>
  <c r="O740" i="1"/>
  <c r="O741" i="1"/>
  <c r="O1054" i="1"/>
  <c r="O742" i="1"/>
  <c r="O743" i="1"/>
  <c r="O2678" i="1"/>
  <c r="O744" i="1"/>
  <c r="O225" i="1"/>
  <c r="O680" i="1"/>
  <c r="O2862" i="1"/>
  <c r="O953" i="1"/>
  <c r="O745" i="1"/>
  <c r="O746" i="1"/>
  <c r="O747" i="1"/>
  <c r="O1081" i="1"/>
  <c r="O748" i="1"/>
  <c r="O749" i="1"/>
  <c r="O1412" i="1"/>
  <c r="O1105" i="1"/>
  <c r="O4068" i="1"/>
  <c r="O750" i="1"/>
  <c r="O4104" i="1"/>
  <c r="O751" i="1"/>
  <c r="O2775" i="1"/>
  <c r="O631" i="1"/>
  <c r="O752" i="1"/>
  <c r="O753" i="1"/>
  <c r="O754" i="1"/>
  <c r="O755" i="1"/>
  <c r="O756" i="1"/>
  <c r="O1552" i="1"/>
  <c r="O1731" i="1"/>
  <c r="O3887" i="1"/>
  <c r="O757" i="1"/>
  <c r="O3975" i="1"/>
  <c r="O758" i="1"/>
  <c r="O1176" i="1"/>
  <c r="O759" i="1"/>
  <c r="O760" i="1"/>
  <c r="O761" i="1"/>
  <c r="O782" i="1"/>
  <c r="O3988" i="1"/>
  <c r="O783" i="1"/>
  <c r="O2363" i="1"/>
  <c r="O784" i="1"/>
  <c r="O785" i="1"/>
  <c r="O786" i="1"/>
  <c r="O787" i="1"/>
  <c r="O788" i="1"/>
  <c r="O789" i="1"/>
  <c r="O790" i="1"/>
  <c r="O791" i="1"/>
  <c r="O2877" i="1"/>
  <c r="O2958" i="1"/>
  <c r="O1456" i="1"/>
  <c r="O792" i="1"/>
  <c r="O793" i="1"/>
  <c r="O794" i="1"/>
  <c r="O795" i="1"/>
  <c r="O796" i="1"/>
  <c r="O797" i="1"/>
  <c r="O798" i="1"/>
  <c r="O2884" i="1"/>
  <c r="O1448" i="1"/>
  <c r="O1719" i="1"/>
  <c r="O799" i="1"/>
  <c r="O800" i="1"/>
  <c r="O801" i="1"/>
  <c r="O1720" i="1"/>
  <c r="O802" i="1"/>
  <c r="O3060" i="1"/>
  <c r="O803" i="1"/>
  <c r="O3202" i="1"/>
  <c r="O804" i="1"/>
  <c r="O805" i="1"/>
  <c r="O806" i="1"/>
  <c r="O807" i="1"/>
  <c r="O808" i="1"/>
  <c r="O809" i="1"/>
  <c r="O3958" i="1"/>
  <c r="O1440" i="1"/>
  <c r="O810" i="1"/>
  <c r="O811" i="1"/>
  <c r="O1139" i="1"/>
  <c r="O2849" i="1"/>
  <c r="O812" i="1"/>
  <c r="O2851" i="1"/>
  <c r="O813" i="1"/>
  <c r="O814" i="1"/>
  <c r="O815" i="1"/>
  <c r="O816" i="1"/>
  <c r="O3970" i="1"/>
  <c r="O817" i="1"/>
  <c r="O818" i="1"/>
  <c r="O819" i="1"/>
  <c r="O820" i="1"/>
  <c r="O1710" i="1"/>
  <c r="O1325" i="1"/>
  <c r="O821" i="1"/>
  <c r="O822" i="1"/>
  <c r="O3637" i="1"/>
  <c r="O579" i="1"/>
  <c r="O2573" i="1"/>
  <c r="O823" i="1"/>
  <c r="O484" i="1"/>
  <c r="O824" i="1"/>
  <c r="O825" i="1"/>
  <c r="O3972" i="1"/>
  <c r="O826" i="1"/>
  <c r="O827" i="1"/>
  <c r="O828" i="1"/>
  <c r="O596" i="1"/>
  <c r="O4060" i="1"/>
  <c r="O829" i="1"/>
  <c r="O830" i="1"/>
  <c r="O1596" i="1"/>
  <c r="O831" i="1"/>
  <c r="O832" i="1"/>
  <c r="O2909" i="1"/>
  <c r="O946" i="1"/>
  <c r="O2402" i="1"/>
  <c r="O833" i="1"/>
  <c r="O834" i="1"/>
  <c r="O835" i="1"/>
  <c r="O836" i="1"/>
  <c r="O1093" i="1"/>
  <c r="O2567" i="1"/>
  <c r="O837" i="1"/>
  <c r="O1070" i="1"/>
  <c r="O3952" i="1"/>
  <c r="O227" i="1"/>
  <c r="O838" i="1"/>
  <c r="O1572" i="1"/>
  <c r="O2960" i="1"/>
  <c r="O839" i="1"/>
  <c r="O1601" i="1"/>
  <c r="O994" i="1"/>
  <c r="O4002" i="1"/>
  <c r="O840" i="1"/>
  <c r="O841" i="1"/>
  <c r="O3631" i="1"/>
  <c r="O4050" i="1"/>
  <c r="O2682" i="1"/>
  <c r="O3122" i="1"/>
  <c r="O1741" i="1"/>
  <c r="O3953" i="1"/>
  <c r="O842" i="1"/>
  <c r="O544" i="1"/>
  <c r="O1593" i="1"/>
  <c r="O843" i="1"/>
  <c r="O3059" i="1"/>
  <c r="O3932" i="1"/>
  <c r="O844" i="1"/>
  <c r="O1430" i="1"/>
  <c r="O1063" i="1"/>
  <c r="O845" i="1"/>
  <c r="O846" i="1"/>
  <c r="O847" i="1"/>
  <c r="O848" i="1"/>
  <c r="O849" i="1"/>
  <c r="O2157" i="1"/>
  <c r="O850" i="1"/>
  <c r="O851" i="1"/>
  <c r="O1882" i="1"/>
  <c r="O852" i="1"/>
  <c r="O853" i="1"/>
  <c r="O854" i="1"/>
  <c r="O902" i="1"/>
  <c r="O1117" i="1"/>
  <c r="O221" i="1"/>
  <c r="O855" i="1"/>
  <c r="O1709" i="1"/>
  <c r="O3128" i="1"/>
  <c r="O856" i="1"/>
  <c r="O857" i="1"/>
  <c r="O858" i="1"/>
  <c r="O2369" i="1"/>
  <c r="O1724" i="1"/>
  <c r="O859" i="1"/>
  <c r="O860" i="1"/>
  <c r="O861" i="1"/>
  <c r="O1022" i="1"/>
  <c r="O976" i="1"/>
  <c r="O1023" i="1"/>
  <c r="O442" i="1"/>
  <c r="O1024" i="1"/>
  <c r="O1025" i="1"/>
  <c r="O1026" i="1"/>
  <c r="O1027" i="1"/>
  <c r="O1028" i="1"/>
  <c r="O1029" i="1"/>
  <c r="O2591" i="1"/>
  <c r="O969" i="1"/>
  <c r="O1018" i="1"/>
  <c r="O4063" i="1"/>
  <c r="O1030" i="1"/>
  <c r="O1031" i="1"/>
  <c r="O1032" i="1"/>
  <c r="O1033" i="1"/>
  <c r="O1034" i="1"/>
  <c r="O4016" i="1"/>
  <c r="O1035" i="1"/>
  <c r="O1036" i="1"/>
  <c r="O1037" i="1"/>
  <c r="O1038" i="1"/>
  <c r="O1039" i="1"/>
  <c r="O4021" i="1"/>
  <c r="O1040" i="1"/>
  <c r="O1041" i="1"/>
  <c r="O214" i="1"/>
  <c r="O1186" i="1"/>
  <c r="O1187" i="1"/>
  <c r="O1188" i="1"/>
  <c r="O2893" i="1"/>
  <c r="O1189" i="1"/>
  <c r="O2917" i="1"/>
  <c r="O1190" i="1"/>
  <c r="O3934" i="1"/>
  <c r="O1191" i="1"/>
  <c r="O3967" i="1"/>
  <c r="O1087" i="1"/>
  <c r="O1881" i="1"/>
  <c r="O1988" i="1"/>
  <c r="O1123" i="1"/>
  <c r="O2429" i="1"/>
  <c r="O566" i="1"/>
  <c r="O1192" i="1"/>
  <c r="O950" i="1"/>
  <c r="O1193" i="1"/>
  <c r="O3801" i="1"/>
  <c r="O1336" i="1"/>
  <c r="O1194" i="1"/>
  <c r="O1195" i="1"/>
  <c r="O3076" i="1"/>
  <c r="O3646" i="1"/>
  <c r="O721" i="1"/>
  <c r="O2131" i="1"/>
  <c r="O4025" i="1"/>
  <c r="O2650" i="1"/>
  <c r="O1196" i="1"/>
  <c r="O1057" i="1"/>
  <c r="O1197" i="1"/>
  <c r="O1198" i="1"/>
  <c r="O1199" i="1"/>
  <c r="O1574" i="1"/>
  <c r="O1200" i="1"/>
  <c r="O3805" i="1"/>
  <c r="O181" i="1"/>
  <c r="O1201" i="1"/>
  <c r="O3868" i="1"/>
  <c r="O1202" i="1"/>
  <c r="O1315" i="1"/>
  <c r="O1203" i="1"/>
  <c r="O1204" i="1"/>
  <c r="O3992" i="1"/>
  <c r="O1205" i="1"/>
  <c r="O1206" i="1"/>
  <c r="O4114" i="1"/>
  <c r="O428" i="1"/>
  <c r="O1207" i="1"/>
  <c r="O512" i="1"/>
  <c r="O2405" i="1"/>
  <c r="O3987" i="1"/>
  <c r="O1208" i="1"/>
  <c r="O1992" i="1"/>
  <c r="O2435" i="1"/>
  <c r="O2148" i="1"/>
  <c r="O150" i="1"/>
  <c r="O1095" i="1"/>
  <c r="O159" i="1"/>
  <c r="O1209" i="1"/>
  <c r="O1210" i="1"/>
  <c r="O1211" i="1"/>
  <c r="O1420" i="1"/>
  <c r="O980" i="1"/>
  <c r="O2602" i="1"/>
  <c r="O1212" i="1"/>
  <c r="O1318" i="1"/>
  <c r="O979" i="1"/>
  <c r="O4008" i="1"/>
  <c r="O1213" i="1"/>
  <c r="O1438" i="1"/>
  <c r="O1214" i="1"/>
  <c r="O1452" i="1"/>
  <c r="O2853" i="1"/>
  <c r="O572" i="1"/>
  <c r="O1006" i="1"/>
  <c r="O2592" i="1"/>
  <c r="O1784" i="1"/>
  <c r="O699" i="1"/>
  <c r="O1215" i="1"/>
  <c r="O1309" i="1"/>
  <c r="O1216" i="1"/>
  <c r="O714" i="1"/>
  <c r="O629" i="1"/>
  <c r="O1102" i="1"/>
  <c r="O231" i="1"/>
  <c r="O2442" i="1"/>
  <c r="O1217" i="1"/>
  <c r="O2593" i="1"/>
  <c r="O944" i="1"/>
  <c r="O1218" i="1"/>
  <c r="O1051" i="1"/>
  <c r="O1219" i="1"/>
  <c r="O3101" i="1"/>
  <c r="O2432" i="1"/>
  <c r="O2657" i="1"/>
  <c r="O1220" i="1"/>
  <c r="O1221" i="1"/>
  <c r="O1222" i="1"/>
  <c r="O1223" i="1"/>
  <c r="O1224" i="1"/>
  <c r="O1225" i="1"/>
  <c r="O2371" i="1"/>
  <c r="O549" i="1"/>
  <c r="O1246" i="1"/>
  <c r="O1247" i="1"/>
  <c r="O1248" i="1"/>
  <c r="O1249" i="1"/>
  <c r="O2362" i="1"/>
  <c r="O239" i="1"/>
  <c r="O592" i="1"/>
  <c r="O1250" i="1"/>
  <c r="O196" i="1"/>
  <c r="O217" i="1"/>
  <c r="O1251" i="1"/>
  <c r="O1252" i="1"/>
  <c r="O1253" i="1"/>
  <c r="O2403" i="1"/>
  <c r="O4032" i="1"/>
  <c r="O1254" i="1"/>
  <c r="O3884" i="1"/>
  <c r="O964" i="1"/>
  <c r="O1255" i="1"/>
  <c r="O1256" i="1"/>
  <c r="O3878" i="1"/>
  <c r="O885" i="1"/>
  <c r="O1257" i="1"/>
  <c r="O2513" i="1"/>
  <c r="O1872" i="1"/>
  <c r="O2885" i="1"/>
  <c r="O1258" i="1"/>
  <c r="O1259" i="1"/>
  <c r="O2857" i="1"/>
  <c r="O937" i="1"/>
  <c r="O1260" i="1"/>
  <c r="O493" i="1"/>
  <c r="O1261" i="1"/>
  <c r="O2952" i="1"/>
  <c r="O1262" i="1"/>
  <c r="O951" i="1"/>
  <c r="O2350" i="1"/>
  <c r="O1263" i="1"/>
  <c r="O1264" i="1"/>
  <c r="O1415" i="1"/>
  <c r="O1265" i="1"/>
  <c r="O1266" i="1"/>
  <c r="O3100" i="1"/>
  <c r="O2881" i="1"/>
  <c r="O3921" i="1"/>
  <c r="O4115" i="1"/>
  <c r="O952" i="1"/>
  <c r="O2914" i="1"/>
  <c r="O4085" i="1"/>
  <c r="O1079" i="1"/>
  <c r="O167" i="1"/>
  <c r="O773" i="1"/>
  <c r="O570" i="1"/>
  <c r="O1267" i="1"/>
  <c r="O1113" i="1"/>
  <c r="O2367" i="1"/>
  <c r="O3127" i="1"/>
  <c r="O2002" i="1"/>
  <c r="O558" i="1"/>
  <c r="O2674" i="1"/>
  <c r="O4099" i="1"/>
  <c r="O1800" i="1"/>
  <c r="O1268" i="1"/>
  <c r="O3962" i="1"/>
  <c r="O906" i="1"/>
  <c r="O2406" i="1"/>
  <c r="O2651" i="1"/>
  <c r="O233" i="1"/>
  <c r="O1269" i="1"/>
  <c r="O1712" i="1"/>
  <c r="O1270" i="1"/>
  <c r="O1271" i="1"/>
  <c r="O1272" i="1"/>
  <c r="O571" i="1"/>
  <c r="O2144" i="1"/>
  <c r="O1425" i="1"/>
  <c r="O1273" i="1"/>
  <c r="O987" i="1"/>
  <c r="O1015" i="1"/>
  <c r="O1274" i="1"/>
  <c r="O1275" i="1"/>
  <c r="O1276" i="1"/>
  <c r="O1277" i="1"/>
  <c r="O2589" i="1"/>
  <c r="O2438" i="1"/>
  <c r="O1278" i="1"/>
  <c r="O1279" i="1"/>
  <c r="O2944" i="1"/>
  <c r="O1280" i="1"/>
  <c r="O1281" i="1"/>
  <c r="O1282" i="1"/>
  <c r="O3790" i="1"/>
  <c r="O1283" i="1"/>
  <c r="O1284" i="1"/>
  <c r="O1119" i="1"/>
  <c r="O2588" i="1"/>
  <c r="O1133" i="1"/>
  <c r="O1285" i="1"/>
  <c r="O1286" i="1"/>
  <c r="O1287" i="1"/>
  <c r="O1288" i="1"/>
  <c r="O1289" i="1"/>
  <c r="O1290" i="1"/>
  <c r="O1995" i="1"/>
  <c r="O1870" i="1"/>
  <c r="O1291" i="1"/>
  <c r="O613" i="1"/>
  <c r="O1292" i="1"/>
  <c r="O2345" i="1"/>
  <c r="O2653" i="1"/>
  <c r="O1138" i="1"/>
  <c r="O517" i="1"/>
  <c r="O1293" i="1"/>
  <c r="O1906" i="1"/>
  <c r="O3743" i="1"/>
  <c r="O1004" i="1"/>
  <c r="O1734" i="1"/>
  <c r="O1583" i="1"/>
  <c r="O1145" i="1"/>
  <c r="O1294" i="1"/>
  <c r="O988" i="1"/>
  <c r="O1295" i="1"/>
  <c r="O1296" i="1"/>
  <c r="O1297" i="1"/>
  <c r="O1298" i="1"/>
  <c r="O1299" i="1"/>
  <c r="O1300" i="1"/>
  <c r="O1301" i="1"/>
  <c r="O4031" i="1"/>
  <c r="O2365" i="1"/>
  <c r="O1803" i="1"/>
  <c r="O1302" i="1"/>
  <c r="O561" i="1"/>
  <c r="O1303" i="1"/>
  <c r="O238" i="1"/>
  <c r="O1048" i="1"/>
  <c r="O1723" i="1"/>
  <c r="O1304" i="1"/>
  <c r="O1305" i="1"/>
  <c r="O2378" i="1"/>
  <c r="O1346" i="1"/>
  <c r="O554" i="1"/>
  <c r="O1347" i="1"/>
  <c r="O507" i="1"/>
  <c r="O1348" i="1"/>
  <c r="O1152" i="1"/>
  <c r="O3903" i="1"/>
  <c r="O620" i="1"/>
  <c r="O1349" i="1"/>
  <c r="O1350" i="1"/>
  <c r="O1337" i="1"/>
  <c r="O1351" i="1"/>
  <c r="O1352" i="1"/>
  <c r="O1353" i="1"/>
  <c r="O1354" i="1"/>
  <c r="O1461" i="1"/>
  <c r="O1355" i="1"/>
  <c r="O1356" i="1"/>
  <c r="O1357" i="1"/>
  <c r="O3964" i="1"/>
  <c r="O1358" i="1"/>
  <c r="O4059" i="1"/>
  <c r="O1359" i="1"/>
  <c r="O1360" i="1"/>
  <c r="O3915" i="1"/>
  <c r="O1361" i="1"/>
  <c r="O4111" i="1"/>
  <c r="O4084" i="1"/>
  <c r="O611" i="1"/>
  <c r="O3957" i="1"/>
  <c r="O4041" i="1"/>
  <c r="O180" i="1"/>
  <c r="O4088" i="1"/>
  <c r="O1362" i="1"/>
  <c r="O1433" i="1"/>
  <c r="O1017" i="1"/>
  <c r="O1363" i="1"/>
  <c r="O634" i="1"/>
  <c r="O1364" i="1"/>
  <c r="O1365" i="1"/>
  <c r="O609" i="1"/>
  <c r="O2781" i="1"/>
  <c r="O1418" i="1"/>
  <c r="O1366" i="1"/>
  <c r="O3066" i="1"/>
  <c r="O1367" i="1"/>
  <c r="O2951" i="1"/>
  <c r="O3644" i="1"/>
  <c r="O1368" i="1"/>
  <c r="O1369" i="1"/>
  <c r="O1370" i="1"/>
  <c r="O3739" i="1"/>
  <c r="O1408" i="1"/>
  <c r="O241" i="1"/>
  <c r="O1371" i="1"/>
  <c r="O1372" i="1"/>
  <c r="O440" i="1"/>
  <c r="O3965" i="1"/>
  <c r="O3866" i="1"/>
  <c r="O1073" i="1"/>
  <c r="O1373" i="1"/>
  <c r="O2583" i="1"/>
  <c r="O1374" i="1"/>
  <c r="O3084" i="1"/>
  <c r="O3204" i="1"/>
  <c r="O4034" i="1"/>
  <c r="O1375" i="1"/>
  <c r="O1376" i="1"/>
  <c r="O1377" i="1"/>
  <c r="O1378" i="1"/>
  <c r="O1379" i="1"/>
  <c r="O1380" i="1"/>
  <c r="O1381" i="1"/>
  <c r="O1382" i="1"/>
  <c r="O1410" i="1"/>
  <c r="O3630" i="1"/>
  <c r="O2843" i="1"/>
  <c r="O1383" i="1"/>
  <c r="O1384" i="1"/>
  <c r="O1385" i="1"/>
  <c r="O1386" i="1"/>
  <c r="O1387" i="1"/>
  <c r="O1388" i="1"/>
  <c r="O1389" i="1"/>
  <c r="O1390" i="1"/>
  <c r="O3994" i="1"/>
  <c r="O1459" i="1"/>
  <c r="O1391" i="1"/>
  <c r="O1019" i="1"/>
  <c r="O1550" i="1"/>
  <c r="O1738" i="1"/>
  <c r="O3991" i="1"/>
  <c r="O1392" i="1"/>
  <c r="O2440" i="1"/>
  <c r="O429" i="1"/>
  <c r="O3645" i="1"/>
  <c r="O1393" i="1"/>
  <c r="O1394" i="1"/>
  <c r="O1395" i="1"/>
  <c r="O1396" i="1"/>
  <c r="O547" i="1"/>
  <c r="O4076" i="1"/>
  <c r="O587" i="1"/>
  <c r="O1397" i="1"/>
  <c r="O1398" i="1"/>
  <c r="O574" i="1"/>
  <c r="O1806" i="1"/>
  <c r="O4028" i="1"/>
  <c r="O1000" i="1"/>
  <c r="O1551" i="1"/>
  <c r="O1399" i="1"/>
  <c r="O3945" i="1"/>
  <c r="O1400" i="1"/>
  <c r="O1401" i="1"/>
  <c r="O2900" i="1"/>
  <c r="O1402" i="1"/>
  <c r="O2920" i="1"/>
  <c r="O1317" i="1"/>
  <c r="O1403" i="1"/>
  <c r="O1404" i="1"/>
  <c r="O1405" i="1"/>
  <c r="O550" i="1"/>
  <c r="O1007" i="1"/>
  <c r="O2394" i="1"/>
  <c r="O543" i="1"/>
  <c r="O427" i="1"/>
  <c r="O1463" i="1"/>
  <c r="O1464" i="1"/>
  <c r="O1181" i="1"/>
  <c r="O1465" i="1"/>
  <c r="O1466" i="1"/>
  <c r="O717" i="1"/>
  <c r="O486" i="1"/>
  <c r="O2662" i="1"/>
  <c r="O1467" i="1"/>
  <c r="O1732" i="1"/>
  <c r="O1468" i="1"/>
  <c r="O1469" i="1"/>
  <c r="O1922" i="1"/>
  <c r="O1470" i="1"/>
  <c r="O1471" i="1"/>
  <c r="O1472" i="1"/>
  <c r="O1473" i="1"/>
  <c r="O3804" i="1"/>
  <c r="O563" i="1"/>
  <c r="O1730" i="1"/>
  <c r="O2368" i="1"/>
  <c r="O1474" i="1"/>
  <c r="O1475" i="1"/>
  <c r="O1476" i="1"/>
  <c r="O2441" i="1"/>
  <c r="O3850" i="1"/>
  <c r="O3930" i="1"/>
  <c r="O1477" i="1"/>
  <c r="O1912" i="1"/>
  <c r="O2359" i="1"/>
  <c r="O1478" i="1"/>
  <c r="O1479" i="1"/>
  <c r="O3070" i="1"/>
  <c r="O1480" i="1"/>
  <c r="O2398" i="1"/>
  <c r="O1481" i="1"/>
  <c r="O690" i="1"/>
  <c r="O1482" i="1"/>
  <c r="O1503" i="1"/>
  <c r="O2888" i="1"/>
  <c r="O1504" i="1"/>
  <c r="O2563" i="1"/>
  <c r="O198" i="1"/>
  <c r="O1437" i="1"/>
  <c r="O2899" i="1"/>
  <c r="O2508" i="1"/>
  <c r="O1311" i="1"/>
  <c r="O2863" i="1"/>
  <c r="O975" i="1"/>
  <c r="O1591" i="1"/>
  <c r="O1505" i="1"/>
  <c r="O1506" i="1"/>
  <c r="O204" i="1"/>
  <c r="O2955" i="1"/>
  <c r="O3875" i="1"/>
  <c r="O3094" i="1"/>
  <c r="O1507" i="1"/>
  <c r="O1508" i="1"/>
  <c r="O1509" i="1"/>
  <c r="O1510" i="1"/>
  <c r="O3865" i="1"/>
  <c r="O1511" i="1"/>
  <c r="O1512" i="1"/>
  <c r="O2437" i="1"/>
  <c r="O1513" i="1"/>
  <c r="O778" i="1"/>
  <c r="O1514" i="1"/>
  <c r="O548" i="1"/>
  <c r="O212" i="1"/>
  <c r="O2366" i="1"/>
  <c r="O1515" i="1"/>
  <c r="O2382" i="1"/>
  <c r="O877" i="1"/>
  <c r="O1516" i="1"/>
  <c r="O1517" i="1"/>
  <c r="O207" i="1"/>
  <c r="O3847" i="1"/>
  <c r="O3064" i="1"/>
  <c r="O1807" i="1"/>
  <c r="O1518" i="1"/>
  <c r="O615" i="1"/>
  <c r="O3087" i="1"/>
  <c r="O1584" i="1"/>
  <c r="O3062" i="1"/>
  <c r="O2919" i="1"/>
  <c r="O1707" i="1"/>
  <c r="O2503" i="1"/>
  <c r="O165" i="1"/>
  <c r="O3954" i="1"/>
  <c r="O1519" i="1"/>
  <c r="O1520" i="1"/>
  <c r="O3205" i="1"/>
  <c r="O617" i="1"/>
  <c r="O1521" i="1"/>
  <c r="O2680" i="1"/>
  <c r="O1557" i="1"/>
  <c r="O3108" i="1"/>
  <c r="O1592" i="1"/>
  <c r="O1522" i="1"/>
  <c r="O2600" i="1"/>
  <c r="O1523" i="1"/>
  <c r="O139" i="1"/>
  <c r="O193" i="1"/>
  <c r="O434" i="1"/>
  <c r="O1524" i="1"/>
  <c r="O2580" i="1"/>
  <c r="O3083" i="1"/>
  <c r="O2381" i="1"/>
  <c r="O1525" i="1"/>
  <c r="O3208" i="1"/>
  <c r="O213" i="1"/>
  <c r="O1526" i="1"/>
  <c r="O4069" i="1"/>
  <c r="O1527" i="1"/>
  <c r="O1528" i="1"/>
  <c r="O1529" i="1"/>
  <c r="O2571" i="1"/>
  <c r="O1530" i="1"/>
  <c r="O1531" i="1"/>
  <c r="O1532" i="1"/>
  <c r="O3936" i="1"/>
  <c r="O2861" i="1"/>
  <c r="O1533" i="1"/>
  <c r="O1419" i="1"/>
  <c r="O1052" i="1"/>
  <c r="O1534" i="1"/>
  <c r="O580" i="1"/>
  <c r="O1535" i="1"/>
  <c r="O1536" i="1"/>
  <c r="O3990" i="1"/>
  <c r="O1537" i="1"/>
  <c r="O1538" i="1"/>
  <c r="O435" i="1"/>
  <c r="O3933" i="1"/>
  <c r="O1539" i="1"/>
  <c r="O1540" i="1"/>
  <c r="O1541" i="1"/>
  <c r="O766" i="1"/>
  <c r="O3069" i="1"/>
  <c r="O3638" i="1"/>
  <c r="O3078" i="1"/>
  <c r="O2648" i="1"/>
  <c r="O1542" i="1"/>
  <c r="O1603" i="1"/>
  <c r="O3912" i="1"/>
  <c r="O2412" i="1"/>
  <c r="O1153" i="1"/>
  <c r="O632" i="1"/>
  <c r="O520" i="1"/>
  <c r="O1604" i="1"/>
  <c r="O1156" i="1"/>
  <c r="O1605" i="1"/>
  <c r="O1606" i="1"/>
  <c r="O136" i="1"/>
  <c r="O1607" i="1"/>
  <c r="O1608" i="1"/>
  <c r="O3937" i="1"/>
  <c r="O1609" i="1"/>
  <c r="O1610" i="1"/>
  <c r="O1611" i="1"/>
  <c r="O1612" i="1"/>
  <c r="O1555" i="1"/>
  <c r="O1613" i="1"/>
  <c r="O1614" i="1"/>
  <c r="O898" i="1"/>
  <c r="O1615" i="1"/>
  <c r="O1616" i="1"/>
  <c r="O4026" i="1"/>
  <c r="O172" i="1"/>
  <c r="O2375" i="1"/>
  <c r="O1617" i="1"/>
  <c r="O1618" i="1"/>
  <c r="O3946" i="1"/>
  <c r="O1619" i="1"/>
  <c r="O2380" i="1"/>
  <c r="O1127" i="1"/>
  <c r="O1620" i="1"/>
  <c r="O1621" i="1"/>
  <c r="O2413" i="1"/>
  <c r="O1622" i="1"/>
  <c r="O2904" i="1"/>
  <c r="O4092" i="1"/>
  <c r="O1623" i="1"/>
  <c r="O1624" i="1"/>
  <c r="O1625" i="1"/>
  <c r="O1626" i="1"/>
  <c r="O966" i="1"/>
  <c r="O3096" i="1"/>
  <c r="O1627" i="1"/>
  <c r="O1628" i="1"/>
  <c r="O1629" i="1"/>
  <c r="O1630" i="1"/>
  <c r="O1990" i="1"/>
  <c r="O1631" i="1"/>
  <c r="O1632" i="1"/>
  <c r="O3730" i="1"/>
  <c r="O2411" i="1"/>
  <c r="O1633" i="1"/>
  <c r="O3732" i="1"/>
  <c r="O1634" i="1"/>
  <c r="O215" i="1"/>
  <c r="O1635" i="1"/>
  <c r="O1636" i="1"/>
  <c r="O3797" i="1"/>
  <c r="O1637" i="1"/>
  <c r="O1638" i="1"/>
  <c r="O1639" i="1"/>
  <c r="O1640" i="1"/>
  <c r="O1641" i="1"/>
  <c r="O147" i="1"/>
  <c r="O2649" i="1"/>
  <c r="O1446" i="1"/>
  <c r="O1642" i="1"/>
  <c r="O2908" i="1"/>
  <c r="O1643" i="1"/>
  <c r="O1644" i="1"/>
  <c r="O1645" i="1"/>
  <c r="O1646" i="1"/>
  <c r="O2351" i="1"/>
  <c r="O1443" i="1"/>
  <c r="O1647" i="1"/>
  <c r="O2416" i="1"/>
  <c r="O1648" i="1"/>
  <c r="O628" i="1"/>
  <c r="O1649" i="1"/>
  <c r="O1650" i="1"/>
  <c r="O2905" i="1"/>
  <c r="O1651" i="1"/>
  <c r="O1652" i="1"/>
  <c r="O222" i="1"/>
  <c r="O2384" i="1"/>
  <c r="O956" i="1"/>
  <c r="O1653" i="1"/>
  <c r="O2395" i="1"/>
  <c r="O607" i="1"/>
  <c r="O1654" i="1"/>
  <c r="O1233" i="1"/>
  <c r="O1655" i="1"/>
  <c r="O1656" i="1"/>
  <c r="O1657" i="1"/>
  <c r="O1658" i="1"/>
  <c r="O3900" i="1"/>
  <c r="O1659" i="1"/>
  <c r="O2882" i="1"/>
  <c r="O573" i="1"/>
  <c r="O1417" i="1"/>
  <c r="O1660" i="1"/>
  <c r="O1661" i="1"/>
  <c r="O1142" i="1"/>
  <c r="O178" i="1"/>
  <c r="O2387" i="1"/>
  <c r="O1662" i="1"/>
  <c r="O2127" i="1"/>
  <c r="O688" i="1"/>
  <c r="O1794" i="1"/>
  <c r="O4105" i="1"/>
  <c r="O1340" i="1"/>
  <c r="O1663" i="1"/>
  <c r="O1556" i="1"/>
  <c r="O583" i="1"/>
  <c r="O2699" i="1"/>
  <c r="O141" i="1"/>
  <c r="O1705" i="1"/>
  <c r="O1664" i="1"/>
  <c r="O1665" i="1"/>
  <c r="O140" i="1"/>
  <c r="O3905" i="1"/>
  <c r="O1666" i="1"/>
  <c r="O1667" i="1"/>
  <c r="O1560" i="1"/>
  <c r="O1668" i="1"/>
  <c r="O978" i="1"/>
  <c r="O1669" i="1"/>
  <c r="O1670" i="1"/>
  <c r="O1671" i="1"/>
  <c r="O1672" i="1"/>
  <c r="O1673" i="1"/>
  <c r="O1674" i="1"/>
  <c r="O1175" i="1"/>
  <c r="O1675" i="1"/>
  <c r="O189" i="1"/>
  <c r="O1676" i="1"/>
  <c r="O3196" i="1"/>
  <c r="O942" i="1"/>
  <c r="O1997" i="1"/>
  <c r="O1428" i="1"/>
  <c r="O2436" i="1"/>
  <c r="O3874" i="1"/>
  <c r="O1677" i="1"/>
  <c r="O1678" i="1"/>
  <c r="O2391" i="1"/>
  <c r="O1679" i="1"/>
  <c r="O1708" i="1"/>
  <c r="O1680" i="1"/>
  <c r="O4095" i="1"/>
  <c r="O591" i="1"/>
  <c r="O1681" i="1"/>
  <c r="O4010" i="1"/>
  <c r="O1682" i="1"/>
  <c r="O1743" i="1"/>
  <c r="O593" i="1"/>
  <c r="O423" i="1"/>
  <c r="O1744" i="1"/>
  <c r="O1745" i="1"/>
  <c r="O1739" i="1"/>
  <c r="O1746" i="1"/>
  <c r="O1434" i="1"/>
  <c r="O4017" i="1"/>
  <c r="O1747" i="1"/>
  <c r="O665" i="1"/>
  <c r="O1748" i="1"/>
  <c r="O1749" i="1"/>
  <c r="O3088" i="1"/>
  <c r="O1750" i="1"/>
  <c r="O553" i="1"/>
  <c r="O2769" i="1"/>
  <c r="O1817" i="1"/>
  <c r="O1344" i="1"/>
  <c r="O1751" i="1"/>
  <c r="O3206" i="1"/>
  <c r="O2779" i="1"/>
  <c r="O2866" i="1"/>
  <c r="O3853" i="1"/>
  <c r="O162" i="1"/>
  <c r="O497" i="1"/>
  <c r="O1752" i="1"/>
  <c r="O1742" i="1"/>
  <c r="O1753" i="1"/>
  <c r="O3892" i="1"/>
  <c r="O2878" i="1"/>
  <c r="O1754" i="1"/>
  <c r="O3103" i="1"/>
  <c r="O1755" i="1"/>
  <c r="O1756" i="1"/>
  <c r="O1544" i="1"/>
  <c r="O1757" i="1"/>
  <c r="O1758" i="1"/>
  <c r="O1177" i="1"/>
  <c r="O3794" i="1"/>
  <c r="O4051" i="1"/>
  <c r="O1759" i="1"/>
  <c r="O157" i="1"/>
  <c r="O1760" i="1"/>
  <c r="O1993" i="1"/>
  <c r="O2343" i="1"/>
  <c r="O1761" i="1"/>
  <c r="O1762" i="1"/>
  <c r="O1763" i="1"/>
  <c r="O2133" i="1"/>
  <c r="O1764" i="1"/>
  <c r="O1765" i="1"/>
  <c r="O1823" i="1"/>
  <c r="O211" i="1"/>
  <c r="O1824" i="1"/>
  <c r="O567" i="1"/>
  <c r="O1825" i="1"/>
  <c r="O2858" i="1"/>
  <c r="O237" i="1"/>
  <c r="O229" i="1"/>
  <c r="O1143" i="1"/>
  <c r="O1875" i="1"/>
  <c r="O3749" i="1"/>
  <c r="O2428" i="1"/>
  <c r="O1826" i="1"/>
  <c r="O1827" i="1"/>
  <c r="O551" i="1"/>
  <c r="O1828" i="1"/>
  <c r="O1829" i="1"/>
  <c r="O1830" i="1"/>
  <c r="O1831" i="1"/>
  <c r="O1832" i="1"/>
  <c r="O1833" i="1"/>
  <c r="O169" i="1"/>
  <c r="O1834" i="1"/>
  <c r="O1835" i="1"/>
  <c r="O1836" i="1"/>
  <c r="O1837" i="1"/>
  <c r="O2361" i="1"/>
  <c r="O1804" i="1"/>
  <c r="O3849" i="1"/>
  <c r="O1838" i="1"/>
  <c r="O693" i="1"/>
  <c r="O2400" i="1"/>
  <c r="O1839" i="1"/>
  <c r="O3198" i="1"/>
  <c r="O1840" i="1"/>
  <c r="O1841" i="1"/>
  <c r="O1842" i="1"/>
  <c r="O1843" i="1"/>
  <c r="O1844" i="1"/>
  <c r="O1845" i="1"/>
  <c r="O1846" i="1"/>
  <c r="O2565" i="1"/>
  <c r="O1874" i="1"/>
  <c r="O1847" i="1"/>
  <c r="O3880" i="1"/>
  <c r="O1161" i="1"/>
  <c r="O2689" i="1"/>
  <c r="O511" i="1"/>
  <c r="O1733" i="1"/>
  <c r="O1848" i="1"/>
  <c r="O1849" i="1"/>
  <c r="O1850" i="1"/>
  <c r="O1851" i="1"/>
  <c r="O3940" i="1"/>
  <c r="O1600" i="1"/>
  <c r="O4027" i="1"/>
  <c r="O1091" i="1"/>
  <c r="O1852" i="1"/>
  <c r="O2373" i="1"/>
  <c r="O1853" i="1"/>
  <c r="O1854" i="1"/>
  <c r="O1168" i="1"/>
  <c r="O1855" i="1"/>
  <c r="O1856" i="1"/>
  <c r="O1857" i="1"/>
  <c r="O1858" i="1"/>
  <c r="O1859" i="1"/>
  <c r="O183" i="1"/>
  <c r="O1860" i="1"/>
  <c r="O1861" i="1"/>
  <c r="O1862" i="1"/>
  <c r="O1883" i="1"/>
  <c r="O1884" i="1"/>
  <c r="O1885" i="1"/>
  <c r="O1886" i="1"/>
  <c r="O1573" i="1"/>
  <c r="O1887" i="1"/>
  <c r="O3190" i="1"/>
  <c r="O4042" i="1"/>
  <c r="O1888" i="1"/>
  <c r="O3908" i="1"/>
  <c r="O604" i="1"/>
  <c r="O1155" i="1"/>
  <c r="O1889" i="1"/>
  <c r="O1890" i="1"/>
  <c r="O2913" i="1"/>
  <c r="O1436" i="1"/>
  <c r="O1891" i="1"/>
  <c r="O1892" i="1"/>
  <c r="O1893" i="1"/>
  <c r="O2957" i="1"/>
  <c r="O1894" i="1"/>
  <c r="O610" i="1"/>
  <c r="O1578" i="1"/>
  <c r="O1895" i="1"/>
  <c r="O3648" i="1"/>
  <c r="O2586" i="1"/>
  <c r="O1896" i="1"/>
  <c r="O1897" i="1"/>
  <c r="O1447" i="1"/>
  <c r="O1898" i="1"/>
  <c r="O1899" i="1"/>
  <c r="O1900" i="1"/>
  <c r="O3791" i="1"/>
  <c r="O577" i="1"/>
  <c r="O1901" i="1"/>
  <c r="O1902" i="1"/>
  <c r="O1923" i="1"/>
  <c r="O3851" i="1"/>
  <c r="O1924" i="1"/>
  <c r="O1925" i="1"/>
  <c r="O1926" i="1"/>
  <c r="O1927" i="1"/>
  <c r="O2778" i="1"/>
  <c r="O1928" i="1"/>
  <c r="O1929" i="1"/>
  <c r="O1930" i="1"/>
  <c r="O3902" i="1"/>
  <c r="O236" i="1"/>
  <c r="O1931" i="1"/>
  <c r="O197" i="1"/>
  <c r="O1932" i="1"/>
  <c r="O128" i="1"/>
  <c r="O226" i="1"/>
  <c r="O1933" i="1"/>
  <c r="O1934" i="1"/>
  <c r="O2946" i="1"/>
  <c r="O3984" i="1"/>
  <c r="O3796" i="1"/>
  <c r="O1935" i="1"/>
  <c r="O638" i="1"/>
  <c r="O1936" i="1"/>
  <c r="O1487" i="1"/>
  <c r="O2358" i="1"/>
  <c r="O1937" i="1"/>
  <c r="O447" i="1"/>
  <c r="O1725" i="1"/>
  <c r="O232" i="1"/>
  <c r="O1938" i="1"/>
  <c r="O1914" i="1"/>
  <c r="O1939" i="1"/>
  <c r="O1940" i="1"/>
  <c r="O3109" i="1"/>
  <c r="O1941" i="1"/>
  <c r="O1942" i="1"/>
  <c r="O1943" i="1"/>
  <c r="O2880" i="1"/>
  <c r="O3860" i="1"/>
  <c r="O1944" i="1"/>
  <c r="O1945" i="1"/>
  <c r="O1946" i="1"/>
  <c r="O1714" i="1"/>
  <c r="O1947" i="1"/>
  <c r="O1948" i="1"/>
  <c r="O3993" i="1"/>
  <c r="O1949" i="1"/>
  <c r="O1950" i="1"/>
  <c r="O1951" i="1"/>
  <c r="O1172" i="1"/>
  <c r="O1952" i="1"/>
  <c r="O1953" i="1"/>
  <c r="O3907" i="1"/>
  <c r="O1954" i="1"/>
  <c r="O1329" i="1"/>
  <c r="O2850" i="1"/>
  <c r="O1092" i="1"/>
  <c r="O4091" i="1"/>
  <c r="O3737" i="1"/>
  <c r="O3054" i="1"/>
  <c r="O1163" i="1"/>
  <c r="O625" i="1"/>
  <c r="O1553" i="1"/>
  <c r="O1955" i="1"/>
  <c r="O1956" i="1"/>
  <c r="O1566" i="1"/>
  <c r="O1957" i="1"/>
  <c r="O1958" i="1"/>
  <c r="O1959" i="1"/>
  <c r="O1960" i="1"/>
  <c r="O1961" i="1"/>
  <c r="O3191" i="1"/>
  <c r="O2947" i="1"/>
  <c r="O1962" i="1"/>
  <c r="O1963" i="1"/>
  <c r="O1903" i="1"/>
  <c r="O1785" i="1"/>
  <c r="O1450" i="1"/>
  <c r="O1964" i="1"/>
  <c r="O1965" i="1"/>
  <c r="O1966" i="1"/>
  <c r="O1324" i="1"/>
  <c r="O156" i="1"/>
  <c r="O769" i="1"/>
  <c r="O2874" i="1"/>
  <c r="O1967" i="1"/>
  <c r="O1968" i="1"/>
  <c r="O126" i="1"/>
  <c r="O3098" i="1"/>
  <c r="O3916" i="1"/>
  <c r="O495" i="1"/>
  <c r="O1045" i="1"/>
  <c r="O1969" i="1"/>
  <c r="O1921" i="1"/>
  <c r="O153" i="1"/>
  <c r="O2692" i="1"/>
  <c r="O1970" i="1"/>
  <c r="O1971" i="1"/>
  <c r="O3944" i="1"/>
  <c r="O1972" i="1"/>
  <c r="O2856" i="1"/>
  <c r="O973" i="1"/>
  <c r="O3075" i="1"/>
  <c r="O1973" i="1"/>
  <c r="O2582" i="1"/>
  <c r="O143" i="1"/>
  <c r="O1974" i="1"/>
  <c r="O1975" i="1"/>
  <c r="O3947" i="1"/>
  <c r="O1976" i="1"/>
  <c r="O1154" i="1"/>
  <c r="O626" i="1"/>
  <c r="O2848" i="1"/>
  <c r="O1977" i="1"/>
  <c r="O1561" i="1"/>
  <c r="O3995" i="1"/>
  <c r="O2912" i="1"/>
  <c r="O1101" i="1"/>
  <c r="O454" i="1"/>
  <c r="O2404" i="1"/>
  <c r="O1978" i="1"/>
  <c r="O3105" i="1"/>
  <c r="O1979" i="1"/>
  <c r="O228" i="1"/>
  <c r="O1980" i="1"/>
  <c r="O2509" i="1"/>
  <c r="O1981" i="1"/>
  <c r="O3642" i="1"/>
  <c r="O3856" i="1"/>
  <c r="O2355" i="1"/>
  <c r="O1982" i="1"/>
  <c r="O2003" i="1"/>
  <c r="O2004" i="1"/>
  <c r="O2005" i="1"/>
  <c r="O2006" i="1"/>
  <c r="O3735" i="1"/>
  <c r="O2847" i="1"/>
  <c r="O2007" i="1"/>
  <c r="O2008" i="1"/>
  <c r="O608" i="1"/>
  <c r="O2009" i="1"/>
  <c r="O1736" i="1"/>
  <c r="O2010" i="1"/>
  <c r="O2011" i="1"/>
  <c r="O2012" i="1"/>
  <c r="O2013" i="1"/>
  <c r="O2354" i="1"/>
  <c r="O2014" i="1"/>
  <c r="O2015" i="1"/>
  <c r="O2016" i="1"/>
  <c r="O775" i="1"/>
  <c r="O3086" i="1"/>
  <c r="O2017" i="1"/>
  <c r="O477" i="1"/>
  <c r="O2018" i="1"/>
  <c r="O2019" i="1"/>
  <c r="O2020" i="1"/>
  <c r="O2021" i="1"/>
  <c r="O2022" i="1"/>
  <c r="O3073" i="1"/>
  <c r="O2950" i="1"/>
  <c r="O2357" i="1"/>
  <c r="O123" i="1"/>
  <c r="O230" i="1"/>
  <c r="O2023" i="1"/>
  <c r="O4014" i="1"/>
  <c r="O138" i="1"/>
  <c r="O1716" i="1"/>
  <c r="O3207" i="1"/>
  <c r="O2024" i="1"/>
  <c r="O3906" i="1"/>
  <c r="O695" i="1"/>
  <c r="O1126" i="1"/>
  <c r="O2025" i="1"/>
  <c r="O2353" i="1"/>
  <c r="O2026" i="1"/>
  <c r="O2027" i="1"/>
  <c r="O2028" i="1"/>
  <c r="O2029" i="1"/>
  <c r="O4066" i="1"/>
  <c r="O1146" i="1"/>
  <c r="O1427" i="1"/>
  <c r="O518" i="1"/>
  <c r="O2030" i="1"/>
  <c r="O3809" i="1"/>
  <c r="O670" i="1"/>
  <c r="O152" i="1"/>
  <c r="O3736" i="1"/>
  <c r="O2595" i="1"/>
  <c r="O2031" i="1"/>
  <c r="O2032" i="1"/>
  <c r="O2693" i="1"/>
  <c r="O2033" i="1"/>
  <c r="O2034" i="1"/>
  <c r="O2035" i="1"/>
  <c r="O2036" i="1"/>
  <c r="O2374" i="1"/>
  <c r="O2569" i="1"/>
  <c r="O2037" i="1"/>
  <c r="O2038" i="1"/>
  <c r="O2039" i="1"/>
  <c r="O2040" i="1"/>
  <c r="O619" i="1"/>
  <c r="O612" i="1"/>
  <c r="O1451" i="1"/>
  <c r="O2041" i="1"/>
  <c r="O3799" i="1"/>
  <c r="O2042" i="1"/>
  <c r="O2043" i="1"/>
  <c r="O597" i="1"/>
  <c r="O960" i="1"/>
  <c r="O1314" i="1"/>
  <c r="O2044" i="1"/>
  <c r="O2409" i="1"/>
  <c r="O2661" i="1"/>
  <c r="O2045" i="1"/>
  <c r="O2046" i="1"/>
  <c r="O2047" i="1"/>
  <c r="O3115" i="1"/>
  <c r="O3118" i="1"/>
  <c r="O589" i="1"/>
  <c r="O1062" i="1"/>
  <c r="O3889" i="1"/>
  <c r="O2048" i="1"/>
  <c r="O220" i="1"/>
  <c r="O2512" i="1"/>
  <c r="O2049" i="1"/>
  <c r="O2050" i="1"/>
  <c r="O4075" i="1"/>
  <c r="O2051" i="1"/>
  <c r="O666" i="1"/>
  <c r="O2945" i="1"/>
  <c r="O2574" i="1"/>
  <c r="O2052" i="1"/>
  <c r="O637" i="1"/>
  <c r="O3925" i="1"/>
  <c r="O2053" i="1"/>
  <c r="O2054" i="1"/>
  <c r="O2055" i="1"/>
  <c r="O2383" i="1"/>
  <c r="O4046" i="1"/>
  <c r="O1431" i="1"/>
  <c r="O2056" i="1"/>
  <c r="O602" i="1"/>
  <c r="O2057" i="1"/>
  <c r="O2757" i="1"/>
  <c r="O176" i="1"/>
  <c r="O2058" i="1"/>
  <c r="O2059" i="1"/>
  <c r="O2060" i="1"/>
  <c r="O2061" i="1"/>
  <c r="O595" i="1"/>
  <c r="O179" i="1"/>
  <c r="O3981" i="1"/>
  <c r="O3999" i="1"/>
  <c r="O1588" i="1"/>
  <c r="O2062" i="1"/>
  <c r="O2063" i="1"/>
  <c r="O2751" i="1"/>
  <c r="O1789" i="1"/>
  <c r="O2064" i="1"/>
  <c r="O2065" i="1"/>
  <c r="O182" i="1"/>
  <c r="O4036" i="1"/>
  <c r="O2066" i="1"/>
  <c r="O2067" i="1"/>
  <c r="O1496" i="1"/>
  <c r="O129" i="1"/>
  <c r="O1820" i="1"/>
  <c r="O2068" i="1"/>
  <c r="O218" i="1"/>
  <c r="O2150" i="1"/>
  <c r="O480" i="1"/>
  <c r="O895" i="1"/>
  <c r="O2069" i="1"/>
  <c r="O3092" i="1"/>
  <c r="O3886" i="1"/>
  <c r="O2070" i="1"/>
  <c r="O3854" i="1"/>
  <c r="O1822" i="1"/>
  <c r="O2071" i="1"/>
  <c r="O2393" i="1"/>
  <c r="O2072" i="1"/>
  <c r="O2073" i="1"/>
  <c r="O2074" i="1"/>
  <c r="O1717" i="1"/>
  <c r="O1704" i="1"/>
  <c r="O2370" i="1"/>
  <c r="O2075" i="1"/>
  <c r="O3110" i="1"/>
  <c r="O2076" i="1"/>
  <c r="O2077" i="1"/>
  <c r="O4000" i="1"/>
  <c r="O2687" i="1"/>
  <c r="O2078" i="1"/>
  <c r="O1162" i="1"/>
  <c r="O986" i="1"/>
  <c r="O958" i="1"/>
  <c r="O2079" i="1"/>
  <c r="O3121" i="1"/>
  <c r="O2080" i="1"/>
  <c r="O2578" i="1"/>
  <c r="O2347" i="1"/>
  <c r="O3857" i="1"/>
  <c r="O2081" i="1"/>
  <c r="O2082" i="1"/>
  <c r="O3914" i="1"/>
  <c r="O2083" i="1"/>
  <c r="O2084" i="1"/>
  <c r="O2085" i="1"/>
  <c r="O2511" i="1"/>
  <c r="O2922" i="1"/>
  <c r="O1058" i="1"/>
  <c r="O4087" i="1"/>
  <c r="O2694" i="1"/>
  <c r="O2086" i="1"/>
  <c r="O560" i="1"/>
  <c r="O2087" i="1"/>
  <c r="O3209" i="1"/>
  <c r="O4022" i="1"/>
  <c r="O2088" i="1"/>
  <c r="O3893" i="1"/>
  <c r="O2089" i="1"/>
  <c r="O2090" i="1"/>
  <c r="O2091" i="1"/>
  <c r="O584" i="1"/>
  <c r="O3081" i="1"/>
  <c r="O2656" i="1"/>
  <c r="O2092" i="1"/>
  <c r="O2093" i="1"/>
  <c r="O2094" i="1"/>
  <c r="O2095" i="1"/>
  <c r="O2096" i="1"/>
  <c r="O2097" i="1"/>
  <c r="O2098" i="1"/>
  <c r="O3966" i="1"/>
  <c r="O2099" i="1"/>
  <c r="O3640" i="1"/>
  <c r="O2100" i="1"/>
  <c r="O142" i="1"/>
  <c r="O2101" i="1"/>
  <c r="O1546" i="1"/>
  <c r="O4108" i="1"/>
  <c r="O2102" i="1"/>
  <c r="O585" i="1"/>
  <c r="O170" i="1"/>
  <c r="O2519" i="1"/>
  <c r="O2103" i="1"/>
  <c r="O2104" i="1"/>
  <c r="O2105" i="1"/>
  <c r="O2106" i="1"/>
  <c r="O2107" i="1"/>
  <c r="O2108" i="1"/>
  <c r="O2109" i="1"/>
  <c r="O2110" i="1"/>
  <c r="O2111" i="1"/>
  <c r="O586" i="1"/>
  <c r="O2112" i="1"/>
  <c r="O3738" i="1"/>
  <c r="O2697" i="1"/>
  <c r="O1060" i="1"/>
  <c r="O601" i="1"/>
  <c r="O146" i="1"/>
  <c r="O3871" i="1"/>
  <c r="O174" i="1"/>
  <c r="O2113" i="1"/>
  <c r="O2887" i="1"/>
  <c r="O2507" i="1"/>
  <c r="O1061" i="1"/>
  <c r="O1594" i="1"/>
  <c r="O2114" i="1"/>
  <c r="O1780" i="1"/>
  <c r="O2115" i="1"/>
  <c r="O2430" i="1"/>
  <c r="O2129" i="1"/>
  <c r="O2116" i="1"/>
  <c r="O1729" i="1"/>
  <c r="O2117" i="1"/>
  <c r="O2424" i="1"/>
  <c r="O2118" i="1"/>
  <c r="O2119" i="1"/>
  <c r="O2120" i="1"/>
  <c r="O2121" i="1"/>
  <c r="O2122" i="1"/>
  <c r="O2590" i="1"/>
  <c r="O2163" i="1"/>
  <c r="O2164" i="1"/>
  <c r="O3858" i="1"/>
  <c r="O2165" i="1"/>
  <c r="O4083" i="1"/>
  <c r="O2434" i="1"/>
  <c r="O3731" i="1"/>
  <c r="O2166" i="1"/>
  <c r="O1441" i="1"/>
  <c r="O2167" i="1"/>
  <c r="O2168" i="1"/>
  <c r="O2169" i="1"/>
  <c r="O2170" i="1"/>
  <c r="O4094" i="1"/>
  <c r="O455" i="1"/>
  <c r="O2171" i="1"/>
  <c r="O2896" i="1"/>
  <c r="O2172" i="1"/>
  <c r="O2173" i="1"/>
  <c r="O2174" i="1"/>
  <c r="O1904" i="1"/>
  <c r="O2175" i="1"/>
  <c r="O448" i="1"/>
  <c r="O2176" i="1"/>
  <c r="O2177" i="1"/>
  <c r="O2178" i="1"/>
  <c r="O1879" i="1"/>
  <c r="O2943" i="1"/>
  <c r="O2179" i="1"/>
  <c r="O3129" i="1"/>
  <c r="O2685" i="1"/>
  <c r="O1989" i="1"/>
  <c r="O1183" i="1"/>
  <c r="O1595" i="1"/>
  <c r="O2180" i="1"/>
  <c r="O175" i="1"/>
  <c r="O2181" i="1"/>
  <c r="O1816" i="1"/>
  <c r="O2681" i="1"/>
  <c r="O234" i="1"/>
  <c r="O2182" i="1"/>
  <c r="O2183" i="1"/>
  <c r="O1406" i="1"/>
  <c r="O3897" i="1"/>
  <c r="O1488" i="1"/>
  <c r="O2439" i="1"/>
  <c r="O636" i="1"/>
  <c r="O1547" i="1"/>
  <c r="O223" i="1"/>
  <c r="O3948" i="1"/>
  <c r="O224" i="1"/>
  <c r="O4072" i="1"/>
  <c r="O2184" i="1"/>
  <c r="O578" i="1"/>
  <c r="O2396" i="1"/>
  <c r="O3080" i="1"/>
  <c r="O2959" i="1"/>
  <c r="O1811" i="1"/>
  <c r="O4113" i="1"/>
  <c r="O1158" i="1"/>
  <c r="O2185" i="1"/>
  <c r="O2690" i="1"/>
  <c r="O2420" i="1"/>
  <c r="O2517" i="1"/>
  <c r="O3056" i="1"/>
  <c r="O1171" i="1"/>
  <c r="O2186" i="1"/>
  <c r="O2385" i="1"/>
  <c r="O2187" i="1"/>
  <c r="O2188" i="1"/>
  <c r="O2189" i="1"/>
  <c r="O2423" i="1"/>
  <c r="O2190" i="1"/>
  <c r="O2191" i="1"/>
  <c r="O2192" i="1"/>
  <c r="O868" i="1"/>
  <c r="O1779" i="1"/>
  <c r="O2193" i="1"/>
  <c r="O444" i="1"/>
  <c r="O2194" i="1"/>
  <c r="O2195" i="1"/>
  <c r="O203" i="1"/>
  <c r="O2196" i="1"/>
  <c r="O1994" i="1"/>
  <c r="O4071" i="1"/>
  <c r="O565" i="1"/>
  <c r="O1144" i="1"/>
  <c r="O2197" i="1"/>
  <c r="O768" i="1"/>
  <c r="O4015" i="1"/>
  <c r="O1706" i="1"/>
  <c r="O588" i="1"/>
  <c r="O2198" i="1"/>
  <c r="O2199" i="1"/>
  <c r="O3924" i="1"/>
  <c r="O2200" i="1"/>
  <c r="O4005" i="1"/>
  <c r="O2201" i="1"/>
  <c r="O2585" i="1"/>
  <c r="O2418" i="1"/>
  <c r="O3997" i="1"/>
  <c r="O2202" i="1"/>
  <c r="O2203" i="1"/>
  <c r="O2204" i="1"/>
  <c r="O3194" i="1"/>
  <c r="O2205" i="1"/>
  <c r="O1805" i="1"/>
  <c r="O2206" i="1"/>
  <c r="O1576" i="1"/>
  <c r="O2916" i="1"/>
  <c r="O2207" i="1"/>
  <c r="O2376" i="1"/>
  <c r="O3197" i="1"/>
  <c r="O2208" i="1"/>
  <c r="O2209" i="1"/>
  <c r="O2210" i="1"/>
  <c r="O2211" i="1"/>
  <c r="O2212" i="1"/>
  <c r="O2213" i="1"/>
  <c r="O3951" i="1"/>
  <c r="O2214" i="1"/>
  <c r="O2215" i="1"/>
  <c r="O1423" i="1"/>
  <c r="O3200" i="1"/>
  <c r="O2216" i="1"/>
  <c r="O1413" i="1"/>
  <c r="O678" i="1"/>
  <c r="O1046" i="1"/>
  <c r="O2217" i="1"/>
  <c r="O1796" i="1"/>
  <c r="O2218" i="1"/>
  <c r="O3195" i="1"/>
  <c r="O2219" i="1"/>
  <c r="O1792" i="1"/>
  <c r="O1021" i="1"/>
  <c r="O542" i="1"/>
  <c r="O216" i="1"/>
  <c r="O3199" i="1"/>
  <c r="O1236" i="1"/>
  <c r="O3876" i="1"/>
  <c r="O3106" i="1"/>
  <c r="O2220" i="1"/>
  <c r="O1590" i="1"/>
  <c r="O2221" i="1"/>
  <c r="O2222" i="1"/>
  <c r="O1786" i="1"/>
  <c r="O1083" i="1"/>
  <c r="O2875" i="1"/>
  <c r="O4013" i="1"/>
  <c r="O1863" i="1"/>
  <c r="O3881" i="1"/>
  <c r="O955" i="1"/>
  <c r="O2223" i="1"/>
  <c r="O2224" i="1"/>
  <c r="O2225" i="1"/>
  <c r="O2226" i="1"/>
  <c r="O4044" i="1"/>
  <c r="O2227" i="1"/>
  <c r="O2421" i="1"/>
  <c r="O961" i="1"/>
  <c r="O1493" i="1"/>
  <c r="O505" i="1"/>
  <c r="O4049" i="1"/>
  <c r="O2228" i="1"/>
  <c r="O4090" i="1"/>
  <c r="O2229" i="1"/>
  <c r="O4024" i="1"/>
  <c r="O4093" i="1"/>
  <c r="O664" i="1"/>
  <c r="O2230" i="1"/>
  <c r="O2231" i="1"/>
  <c r="O2390" i="1"/>
  <c r="O2232" i="1"/>
  <c r="O1703" i="1"/>
  <c r="O2233" i="1"/>
  <c r="O2234" i="1"/>
  <c r="O2235" i="1"/>
  <c r="O2236" i="1"/>
  <c r="O2237" i="1"/>
  <c r="O1771" i="1"/>
  <c r="O2577" i="1"/>
  <c r="O2889" i="1"/>
  <c r="O1320" i="1"/>
  <c r="O673" i="1"/>
  <c r="O3733" i="1"/>
  <c r="O2408" i="1"/>
  <c r="O2903" i="1"/>
  <c r="O2238" i="1"/>
  <c r="O3899" i="1"/>
  <c r="O2239" i="1"/>
  <c r="O3802" i="1"/>
  <c r="O2240" i="1"/>
  <c r="O2241" i="1"/>
  <c r="O2242" i="1"/>
  <c r="O3090" i="1"/>
  <c r="O3974" i="1"/>
  <c r="O2243" i="1"/>
  <c r="O2360" i="1"/>
  <c r="O1775" i="1"/>
  <c r="O209" i="1"/>
  <c r="O2244" i="1"/>
  <c r="O3126" i="1"/>
  <c r="O1008" i="1"/>
  <c r="O3891" i="1"/>
  <c r="O2399" i="1"/>
  <c r="O2245" i="1"/>
  <c r="O677" i="1"/>
  <c r="O2246" i="1"/>
  <c r="O569" i="1"/>
  <c r="O3639" i="1"/>
  <c r="O3803" i="1"/>
  <c r="O3980" i="1"/>
  <c r="O1141" i="1"/>
  <c r="O2247" i="1"/>
  <c r="O3852" i="1"/>
  <c r="O2155" i="1"/>
  <c r="O2248" i="1"/>
  <c r="O1328" i="1"/>
  <c r="O2249" i="1"/>
  <c r="O2873" i="1"/>
  <c r="O1543" i="1"/>
  <c r="O2425" i="1"/>
  <c r="O674" i="1"/>
  <c r="O205" i="1"/>
  <c r="O1793" i="1"/>
  <c r="O2250" i="1"/>
  <c r="O2514" i="1"/>
  <c r="O687" i="1"/>
  <c r="O2251" i="1"/>
  <c r="O2252" i="1"/>
  <c r="O219" i="1"/>
  <c r="O3928" i="1"/>
  <c r="O603" i="1"/>
  <c r="O149" i="1"/>
  <c r="O2253" i="1"/>
  <c r="O3795" i="1"/>
  <c r="O581" i="1"/>
  <c r="O2254" i="1"/>
  <c r="O3734" i="1"/>
  <c r="O2392" i="1"/>
  <c r="O151" i="1"/>
  <c r="O2255" i="1"/>
  <c r="O2698" i="1"/>
  <c r="O2256" i="1"/>
  <c r="O2257" i="1"/>
  <c r="O2258" i="1"/>
  <c r="O2259" i="1"/>
  <c r="O2260" i="1"/>
  <c r="O1114" i="1"/>
  <c r="O2261" i="1"/>
  <c r="O575" i="1"/>
  <c r="O2673" i="1"/>
  <c r="O2262" i="1"/>
  <c r="O2263" i="1"/>
  <c r="O1570" i="1"/>
  <c r="O1432" i="1"/>
  <c r="O2264" i="1"/>
  <c r="O3942" i="1"/>
  <c r="O2372" i="1"/>
  <c r="O562" i="1"/>
  <c r="O2265" i="1"/>
  <c r="O2266" i="1"/>
  <c r="O210" i="1"/>
  <c r="O1788" i="1"/>
  <c r="O1136" i="1"/>
  <c r="O3071" i="1"/>
  <c r="O2267" i="1"/>
  <c r="O1589" i="1"/>
  <c r="O2401" i="1"/>
  <c r="O1791" i="1"/>
  <c r="O2268" i="1"/>
  <c r="O1338" i="1"/>
  <c r="O2269" i="1"/>
  <c r="O1016" i="1"/>
  <c r="O2270" i="1"/>
  <c r="O2388" i="1"/>
  <c r="O2356" i="1"/>
  <c r="O2364" i="1"/>
  <c r="O2860" i="1"/>
  <c r="O3888" i="1"/>
  <c r="O2271" i="1"/>
  <c r="O3057" i="1"/>
  <c r="O2272" i="1"/>
  <c r="O2895" i="1"/>
  <c r="O2654" i="1"/>
  <c r="O2273" i="1"/>
  <c r="O1160" i="1"/>
  <c r="O2128" i="1"/>
  <c r="O2274" i="1"/>
  <c r="O2275" i="1"/>
  <c r="O2276" i="1"/>
  <c r="O2277" i="1"/>
  <c r="O2278" i="1"/>
  <c r="O3998" i="1"/>
  <c r="O2867" i="1"/>
  <c r="O2279" i="1"/>
  <c r="O4045" i="1"/>
  <c r="O2139" i="1"/>
  <c r="O2886" i="1"/>
  <c r="O2280" i="1"/>
  <c r="O2281" i="1"/>
  <c r="O711" i="1"/>
  <c r="O600" i="1"/>
  <c r="O997" i="1"/>
  <c r="O2282" i="1"/>
  <c r="O1308" i="1"/>
  <c r="O1414" i="1"/>
  <c r="O3634" i="1"/>
  <c r="O1013" i="1"/>
  <c r="O2283" i="1"/>
  <c r="O2284" i="1"/>
  <c r="O594" i="1"/>
  <c r="O2285" i="1"/>
  <c r="O1411" i="1"/>
  <c r="O499" i="1"/>
  <c r="O920" i="1"/>
  <c r="O2286" i="1"/>
  <c r="O2287" i="1"/>
  <c r="O2288" i="1"/>
  <c r="O2289" i="1"/>
  <c r="O2290" i="1"/>
  <c r="O2291" i="1"/>
  <c r="O2292" i="1"/>
  <c r="O3632" i="1"/>
  <c r="O2518" i="1"/>
  <c r="O2293" i="1"/>
  <c r="O2294" i="1"/>
  <c r="O2295" i="1"/>
  <c r="O1407" i="1"/>
  <c r="O4033" i="1"/>
  <c r="O2296" i="1"/>
  <c r="O1598" i="1"/>
  <c r="O999" i="1"/>
  <c r="O2906" i="1"/>
  <c r="O1795" i="1"/>
  <c r="O2297" i="1"/>
  <c r="O718" i="1"/>
  <c r="O2298" i="1"/>
  <c r="O3943" i="1"/>
  <c r="O3082" i="1"/>
  <c r="O3913" i="1"/>
  <c r="O185" i="1"/>
  <c r="O2299" i="1"/>
  <c r="O2300" i="1"/>
  <c r="O144" i="1"/>
  <c r="O1173" i="1"/>
  <c r="O456" i="1"/>
  <c r="O2301" i="1"/>
  <c r="O2302" i="1"/>
  <c r="O1341" i="1"/>
  <c r="O1562" i="1"/>
  <c r="O2303" i="1"/>
  <c r="O1545" i="1"/>
  <c r="O1331" i="1"/>
  <c r="O2304" i="1"/>
  <c r="O925" i="1"/>
  <c r="O2305" i="1"/>
  <c r="O1801" i="1"/>
  <c r="O2306" i="1"/>
  <c r="O2307" i="1"/>
  <c r="O2308" i="1"/>
  <c r="O155" i="1"/>
  <c r="O2309" i="1"/>
  <c r="O2684" i="1"/>
  <c r="O2310" i="1"/>
  <c r="O2311" i="1"/>
  <c r="O2312" i="1"/>
  <c r="O2313" i="1"/>
  <c r="O2314" i="1"/>
  <c r="O1453" i="1"/>
  <c r="O2315" i="1"/>
  <c r="O2316" i="1"/>
  <c r="O1776" i="1"/>
  <c r="O2911" i="1"/>
  <c r="O1916" i="1"/>
  <c r="O2317" i="1"/>
  <c r="O982" i="1"/>
  <c r="O2318" i="1"/>
  <c r="O4055" i="1"/>
  <c r="O2319" i="1"/>
  <c r="O2506" i="1"/>
  <c r="O2320" i="1"/>
  <c r="O2321" i="1"/>
  <c r="O2322" i="1"/>
  <c r="O555" i="1"/>
  <c r="O2149" i="1"/>
  <c r="O2143" i="1"/>
  <c r="O4102" i="1"/>
  <c r="O2386" i="1"/>
  <c r="O2329" i="1"/>
  <c r="O1129" i="1"/>
  <c r="O2330" i="1"/>
  <c r="O2520" i="1"/>
  <c r="O2331" i="1"/>
  <c r="O3923" i="1"/>
  <c r="O2001" i="1"/>
  <c r="O1001" i="1"/>
  <c r="O2332" i="1"/>
  <c r="O2333" i="1"/>
  <c r="O2334" i="1"/>
  <c r="O2677" i="1"/>
  <c r="O2335" i="1"/>
  <c r="O1243" i="1"/>
  <c r="O1873" i="1"/>
  <c r="O2336" i="1"/>
  <c r="O1722" i="1"/>
  <c r="O662" i="1"/>
  <c r="O2337" i="1"/>
  <c r="O2890" i="1"/>
  <c r="O2647" i="1"/>
  <c r="O4012" i="1"/>
  <c r="O2338" i="1"/>
  <c r="O2339" i="1"/>
  <c r="O996" i="1"/>
  <c r="O3986" i="1"/>
  <c r="O2340" i="1"/>
  <c r="O2341" i="1"/>
  <c r="O441" i="1"/>
  <c r="O2410" i="1"/>
  <c r="O2342" i="1"/>
  <c r="O1049" i="1"/>
  <c r="O2443" i="1"/>
  <c r="O2444" i="1"/>
  <c r="O1159" i="1"/>
  <c r="O2445" i="1"/>
  <c r="O2883" i="1"/>
  <c r="O1462" i="1"/>
  <c r="O2446" i="1"/>
  <c r="O2447" i="1"/>
  <c r="O2448" i="1"/>
  <c r="O3941" i="1"/>
  <c r="O2449" i="1"/>
  <c r="O2450" i="1"/>
  <c r="O3863" i="1"/>
  <c r="O2451" i="1"/>
  <c r="O2452" i="1"/>
  <c r="O545" i="1"/>
  <c r="O1790" i="1"/>
  <c r="O1986" i="1"/>
  <c r="O697" i="1"/>
  <c r="O2453" i="1"/>
  <c r="O1726" i="1"/>
  <c r="O2454" i="1"/>
  <c r="O2455" i="1"/>
  <c r="O2675" i="1"/>
  <c r="O195" i="1"/>
  <c r="O2743" i="1"/>
  <c r="O2456" i="1"/>
  <c r="O2426" i="1"/>
  <c r="O1132" i="1"/>
  <c r="O621" i="1"/>
  <c r="O3909" i="1"/>
  <c r="O1773" i="1"/>
  <c r="O1778" i="1"/>
  <c r="O134" i="1"/>
  <c r="O4078" i="1"/>
  <c r="O2457" i="1"/>
  <c r="O4052" i="1"/>
  <c r="O1911" i="1"/>
  <c r="O2458" i="1"/>
  <c r="O2459" i="1"/>
  <c r="O125" i="1"/>
  <c r="O4048" i="1"/>
  <c r="O481" i="1"/>
  <c r="O160" i="1"/>
  <c r="O4037" i="1"/>
  <c r="O2460" i="1"/>
  <c r="O3102" i="1"/>
  <c r="O2461" i="1"/>
  <c r="O2462" i="1"/>
  <c r="O556" i="1"/>
  <c r="O767" i="1"/>
  <c r="O2463" i="1"/>
  <c r="O171" i="1"/>
  <c r="O2464" i="1"/>
  <c r="O2465" i="1"/>
  <c r="O194" i="1"/>
  <c r="O2466" i="1"/>
  <c r="O3643" i="1"/>
  <c r="O2467" i="1"/>
  <c r="O2468" i="1"/>
  <c r="O2469" i="1"/>
  <c r="O2344" i="1"/>
  <c r="O1179" i="1"/>
  <c r="O2470" i="1"/>
  <c r="O2471" i="1"/>
  <c r="O1787" i="1"/>
  <c r="O2472" i="1"/>
  <c r="O2473" i="1"/>
  <c r="O2474" i="1"/>
  <c r="O2475" i="1"/>
  <c r="O2476" i="1"/>
  <c r="O2422" i="1"/>
  <c r="O2688" i="1"/>
  <c r="O1554" i="1"/>
  <c r="O1777" i="1"/>
  <c r="O2477" i="1"/>
  <c r="O1772" i="1"/>
  <c r="O2478" i="1"/>
  <c r="O2479" i="1"/>
  <c r="O1915" i="1"/>
  <c r="O2480" i="1"/>
  <c r="O4006" i="1"/>
  <c r="O4096" i="1"/>
  <c r="O2481" i="1"/>
  <c r="O2482" i="1"/>
  <c r="O2483" i="1"/>
  <c r="O2594" i="1"/>
  <c r="O1715" i="1"/>
  <c r="O891" i="1"/>
  <c r="O2484" i="1"/>
  <c r="O200" i="1"/>
  <c r="O2485" i="1"/>
  <c r="O2486" i="1"/>
  <c r="O3113" i="1"/>
  <c r="O1098" i="1"/>
  <c r="O2487" i="1"/>
  <c r="O3848" i="1"/>
  <c r="O1740" i="1"/>
  <c r="O2488" i="1"/>
  <c r="O2489" i="1"/>
  <c r="O2490" i="1"/>
  <c r="O4109" i="1"/>
  <c r="O131" i="1"/>
  <c r="O2491" i="1"/>
  <c r="O2492" i="1"/>
  <c r="O2493" i="1"/>
  <c r="O2494" i="1"/>
  <c r="O2643" i="1"/>
  <c r="O3961" i="1"/>
  <c r="O2495" i="1"/>
  <c r="O3633" i="1"/>
  <c r="O1809" i="1"/>
  <c r="O2496" i="1"/>
  <c r="O2497" i="1"/>
  <c r="O2498" i="1"/>
  <c r="O2499" i="1"/>
  <c r="O2500" i="1"/>
  <c r="O4004" i="1"/>
  <c r="O2501" i="1"/>
  <c r="O4023" i="1"/>
  <c r="O2502" i="1"/>
  <c r="O2523" i="1"/>
  <c r="O924" i="1"/>
  <c r="O2696" i="1"/>
  <c r="O2524" i="1"/>
  <c r="O1585" i="1"/>
  <c r="O2525" i="1"/>
  <c r="O1808" i="1"/>
  <c r="O2526" i="1"/>
  <c r="O2527" i="1"/>
  <c r="O3107" i="1"/>
  <c r="O1164" i="1"/>
  <c r="O1813" i="1"/>
  <c r="O2528" i="1"/>
  <c r="O2529" i="1"/>
  <c r="O154" i="1"/>
  <c r="O2530" i="1"/>
  <c r="O2531" i="1"/>
  <c r="O4007" i="1"/>
  <c r="O2953" i="1"/>
  <c r="O2532" i="1"/>
  <c r="O2533" i="1"/>
  <c r="O1149" i="1"/>
  <c r="O2534" i="1"/>
  <c r="O2535" i="1"/>
  <c r="O1559" i="1"/>
  <c r="O2702" i="1"/>
  <c r="O2536" i="1"/>
  <c r="O4018" i="1"/>
  <c r="O4040" i="1"/>
  <c r="O2537" i="1"/>
  <c r="O2894" i="1"/>
  <c r="O475" i="1"/>
  <c r="O2538" i="1"/>
  <c r="O1721" i="1"/>
  <c r="O2539" i="1"/>
  <c r="O3894" i="1"/>
  <c r="O202" i="1"/>
  <c r="O700" i="1"/>
  <c r="O2540" i="1"/>
  <c r="O4061" i="1"/>
  <c r="O2541" i="1"/>
  <c r="O2542" i="1"/>
  <c r="O4054" i="1"/>
  <c r="O3870" i="1"/>
  <c r="O641" i="1"/>
  <c r="O2543" i="1"/>
  <c r="O682" i="1"/>
  <c r="O1917" i="1"/>
  <c r="O2962" i="1"/>
  <c r="O1169" i="1"/>
  <c r="O2756" i="1"/>
  <c r="O2544" i="1"/>
  <c r="O3919" i="1"/>
  <c r="O2545" i="1"/>
  <c r="O2546" i="1"/>
  <c r="O3911" i="1"/>
  <c r="O424" i="1"/>
  <c r="O2547" i="1"/>
  <c r="O2548" i="1"/>
  <c r="O2549" i="1"/>
  <c r="O3055" i="1"/>
  <c r="O3203" i="1"/>
  <c r="O2550" i="1"/>
  <c r="O2551" i="1"/>
  <c r="O1812" i="1"/>
  <c r="O1907" i="1"/>
  <c r="O2504" i="1"/>
  <c r="O3201" i="1"/>
  <c r="O2552" i="1"/>
  <c r="O3744" i="1"/>
  <c r="O2852" i="1"/>
  <c r="O719" i="1"/>
  <c r="O190" i="1"/>
  <c r="O974" i="1"/>
  <c r="O2553" i="1"/>
  <c r="O4019" i="1"/>
  <c r="O2554" i="1"/>
  <c r="O1768" i="1"/>
  <c r="O992" i="1"/>
  <c r="O2555" i="1"/>
  <c r="O177" i="1"/>
  <c r="O2556" i="1"/>
  <c r="O1147" i="1"/>
  <c r="O3885" i="1"/>
  <c r="O2516" i="1"/>
  <c r="O3085" i="1"/>
  <c r="O2557" i="1"/>
  <c r="O2558" i="1"/>
  <c r="O2559" i="1"/>
  <c r="O2560" i="1"/>
  <c r="O1713" i="1"/>
  <c r="O2561" i="1"/>
  <c r="O2562" i="1"/>
  <c r="O2603" i="1"/>
  <c r="O4011" i="1"/>
  <c r="O1044" i="1"/>
  <c r="O3058" i="1"/>
  <c r="O2604" i="1"/>
  <c r="O2605" i="1"/>
  <c r="O2891" i="1"/>
  <c r="O2748" i="1"/>
  <c r="O2606" i="1"/>
  <c r="O1053" i="1"/>
  <c r="O3807" i="1"/>
  <c r="O1770" i="1"/>
  <c r="O606" i="1"/>
  <c r="O2607" i="1"/>
  <c r="O3855" i="1"/>
  <c r="O4009" i="1"/>
  <c r="O3123" i="1"/>
  <c r="O2608" i="1"/>
  <c r="O1999" i="1"/>
  <c r="O2780" i="1"/>
  <c r="O2609" i="1"/>
  <c r="O2610" i="1"/>
  <c r="O1727" i="1"/>
  <c r="O1088" i="1"/>
  <c r="O2611" i="1"/>
  <c r="O474" i="1"/>
  <c r="O1047" i="1"/>
  <c r="O2612" i="1"/>
  <c r="O3111" i="1"/>
  <c r="O3901" i="1"/>
  <c r="O2130" i="1"/>
  <c r="O3920" i="1"/>
  <c r="O2613" i="1"/>
  <c r="O3116" i="1"/>
  <c r="O2614" i="1"/>
  <c r="O2568" i="1"/>
  <c r="O2615" i="1"/>
  <c r="O4001" i="1"/>
  <c r="O2616" i="1"/>
  <c r="O2617" i="1"/>
  <c r="O4047" i="1"/>
  <c r="O893" i="1"/>
  <c r="O2618" i="1"/>
  <c r="O2619" i="1"/>
  <c r="O166" i="1"/>
  <c r="O1174" i="1"/>
  <c r="O3867" i="1"/>
  <c r="O1711" i="1"/>
  <c r="O2620" i="1"/>
  <c r="O2621" i="1"/>
  <c r="O1500" i="1"/>
  <c r="O2622" i="1"/>
  <c r="O1548" i="1"/>
  <c r="O2623" i="1"/>
  <c r="O2624" i="1"/>
  <c r="O675" i="1"/>
  <c r="O668" i="1"/>
  <c r="O1409" i="1"/>
  <c r="O1498" i="1"/>
  <c r="O1078" i="1"/>
  <c r="O712" i="1"/>
  <c r="O1180" i="1"/>
  <c r="O2581" i="1"/>
  <c r="O459" i="1"/>
  <c r="O2625" i="1"/>
  <c r="O2626" i="1"/>
  <c r="O970" i="1"/>
  <c r="O2627" i="1"/>
  <c r="O1342" i="1"/>
  <c r="O2628" i="1"/>
  <c r="O2855" i="1"/>
  <c r="O1115" i="1"/>
  <c r="O2510" i="1"/>
  <c r="O2629" i="1"/>
  <c r="O1157" i="1"/>
  <c r="O2630" i="1"/>
  <c r="O605" i="1"/>
  <c r="O710" i="1"/>
  <c r="O2631" i="1"/>
  <c r="O164" i="1"/>
  <c r="O1767" i="1"/>
  <c r="O2632" i="1"/>
  <c r="O3063" i="1"/>
  <c r="O2633" i="1"/>
  <c r="O2634" i="1"/>
  <c r="O2695" i="1"/>
  <c r="O3910" i="1"/>
  <c r="O4067" i="1"/>
  <c r="O3862" i="1"/>
  <c r="O2635" i="1"/>
  <c r="O3742" i="1"/>
  <c r="O2636" i="1"/>
  <c r="O1457" i="1"/>
  <c r="O2132" i="1"/>
  <c r="O2419" i="1"/>
  <c r="O1056" i="1"/>
  <c r="O2637" i="1"/>
  <c r="O2892" i="1"/>
  <c r="O3800" i="1"/>
  <c r="O622" i="1"/>
  <c r="O1460" i="1"/>
  <c r="O3747" i="1"/>
  <c r="O2865" i="1"/>
  <c r="O1043" i="1"/>
  <c r="O983" i="1"/>
  <c r="O3978" i="1"/>
  <c r="O2579" i="1"/>
  <c r="O1165" i="1"/>
  <c r="O516" i="1"/>
  <c r="O2638" i="1"/>
  <c r="O3929" i="1"/>
  <c r="O2902" i="1"/>
  <c r="O1913" i="1"/>
  <c r="O2639" i="1"/>
  <c r="O904" i="1"/>
  <c r="O3061" i="1"/>
  <c r="O1086" i="1"/>
  <c r="O2701" i="1"/>
  <c r="O1815" i="1"/>
  <c r="O2640" i="1"/>
  <c r="O2641" i="1"/>
  <c r="O2642" i="1"/>
  <c r="O3859" i="1"/>
  <c r="O2663" i="1"/>
  <c r="O2664" i="1"/>
  <c r="O2575" i="1"/>
  <c r="O2665" i="1"/>
  <c r="O3950" i="1"/>
  <c r="O2596" i="1"/>
  <c r="O2915" i="1"/>
  <c r="O1920" i="1"/>
  <c r="O2666" i="1"/>
  <c r="O2598" i="1"/>
  <c r="O1130" i="1"/>
  <c r="O2667" i="1"/>
  <c r="O2668" i="1"/>
  <c r="O2669" i="1"/>
  <c r="O2670" i="1"/>
  <c r="O471" i="1"/>
  <c r="O1229" i="1"/>
  <c r="O2671" i="1"/>
  <c r="O2708" i="1"/>
  <c r="O2709" i="1"/>
  <c r="O2710" i="1"/>
  <c r="O2711" i="1"/>
  <c r="O2921" i="1"/>
  <c r="O186" i="1"/>
  <c r="O1766" i="1"/>
  <c r="O3067" i="1"/>
  <c r="O1769" i="1"/>
  <c r="O2712" i="1"/>
  <c r="O2713" i="1"/>
  <c r="O2714" i="1"/>
  <c r="O2566" i="1"/>
  <c r="O2715" i="1"/>
  <c r="O1135" i="1"/>
  <c r="O2716" i="1"/>
  <c r="O2672" i="1"/>
  <c r="O2717" i="1"/>
  <c r="O2686" i="1"/>
  <c r="O3927" i="1"/>
  <c r="O2718" i="1"/>
  <c r="O1821" i="1"/>
  <c r="O2719" i="1"/>
  <c r="O2720" i="1"/>
  <c r="O1454" i="1"/>
  <c r="O998" i="1"/>
  <c r="O2721" i="1"/>
  <c r="O2722" i="1"/>
  <c r="O3960" i="1"/>
  <c r="O1321" i="1"/>
  <c r="O698" i="1"/>
  <c r="O3882" i="1"/>
  <c r="O2723" i="1"/>
  <c r="O2724" i="1"/>
  <c r="O2725" i="1"/>
  <c r="O2726" i="1"/>
  <c r="O3740" i="1"/>
  <c r="O1109" i="1"/>
  <c r="O2727" i="1"/>
  <c r="O703" i="1"/>
  <c r="O4074" i="1"/>
  <c r="O2728" i="1"/>
  <c r="O2897" i="1"/>
  <c r="O3973" i="1"/>
  <c r="O2729" i="1"/>
  <c r="O2730" i="1"/>
  <c r="O2601" i="1"/>
  <c r="O686" i="1"/>
  <c r="O3996" i="1"/>
  <c r="O2731" i="1"/>
  <c r="O2521" i="1"/>
  <c r="O2732" i="1"/>
  <c r="O2733" i="1"/>
  <c r="O2734" i="1"/>
  <c r="O2735" i="1"/>
  <c r="O2736" i="1"/>
  <c r="O2737" i="1"/>
  <c r="O2738" i="1"/>
  <c r="O2739" i="1"/>
  <c r="O2740" i="1"/>
  <c r="O2741" i="1"/>
  <c r="O2742" i="1"/>
  <c r="O2000" i="1"/>
  <c r="O2783" i="1"/>
  <c r="O2784" i="1"/>
  <c r="O2785" i="1"/>
  <c r="O2786" i="1"/>
  <c r="O2787" i="1"/>
  <c r="O1335" i="1"/>
  <c r="O2683" i="1"/>
  <c r="O4038" i="1"/>
  <c r="O2788" i="1"/>
  <c r="O630" i="1"/>
  <c r="O2789" i="1"/>
  <c r="O676" i="1"/>
  <c r="O919" i="1"/>
  <c r="O2790" i="1"/>
  <c r="O2791" i="1"/>
  <c r="O2792" i="1"/>
  <c r="O2793" i="1"/>
  <c r="O3968" i="1"/>
  <c r="O467" i="1"/>
  <c r="O2794" i="1"/>
  <c r="O1998" i="1"/>
  <c r="O2795" i="1"/>
  <c r="O2796" i="1"/>
  <c r="O2797" i="1"/>
  <c r="O2798" i="1"/>
  <c r="O496" i="1"/>
  <c r="O2799" i="1"/>
  <c r="O1983" i="1"/>
  <c r="O2800" i="1"/>
  <c r="O1577" i="1"/>
  <c r="O3808" i="1"/>
  <c r="O2801" i="1"/>
  <c r="O2802" i="1"/>
  <c r="O1439" i="1"/>
  <c r="O2803" i="1"/>
  <c r="O2587" i="1"/>
  <c r="O3982" i="1"/>
  <c r="O2804" i="1"/>
  <c r="O2805" i="1"/>
  <c r="O2806" i="1"/>
  <c r="O158" i="1"/>
  <c r="O2807" i="1"/>
  <c r="O3746" i="1"/>
  <c r="O3745" i="1"/>
  <c r="O2808" i="1"/>
  <c r="O1085" i="1"/>
  <c r="O3898" i="1"/>
  <c r="O3872" i="1"/>
  <c r="O2679" i="1"/>
  <c r="O163" i="1"/>
  <c r="O2809" i="1"/>
  <c r="O2810" i="1"/>
  <c r="O2811" i="1"/>
  <c r="O1167" i="1"/>
  <c r="O2812" i="1"/>
  <c r="O2813" i="1"/>
  <c r="O2814" i="1"/>
  <c r="O1602" i="1"/>
  <c r="O2815" i="1"/>
  <c r="O3861" i="1"/>
  <c r="O2816" i="1"/>
  <c r="O2817" i="1"/>
  <c r="O2818" i="1"/>
  <c r="O2819" i="1"/>
  <c r="O1728" i="1"/>
  <c r="O2820" i="1"/>
  <c r="O2821" i="1"/>
  <c r="O137" i="1"/>
  <c r="O2822" i="1"/>
  <c r="O2700" i="1"/>
  <c r="O4065" i="1"/>
  <c r="O2823" i="1"/>
  <c r="O3926" i="1"/>
  <c r="O2824" i="1"/>
  <c r="O2825" i="1"/>
  <c r="O2826" i="1"/>
  <c r="O2827" i="1"/>
  <c r="O2828" i="1"/>
  <c r="O2829" i="1"/>
  <c r="O2830" i="1"/>
  <c r="O2831" i="1"/>
  <c r="O2844" i="1"/>
  <c r="O2864" i="1"/>
  <c r="O2832" i="1"/>
  <c r="O2833" i="1"/>
  <c r="O2834" i="1"/>
  <c r="O1182" i="1"/>
  <c r="O2835" i="1"/>
  <c r="O2836" i="1"/>
  <c r="O2837" i="1"/>
  <c r="O2854" i="1"/>
  <c r="O2838" i="1"/>
  <c r="O3843" i="1"/>
  <c r="O2839" i="1"/>
  <c r="O2840" i="1"/>
  <c r="O2841" i="1"/>
  <c r="O2842" i="1"/>
  <c r="O2923" i="1"/>
  <c r="O1597" i="1"/>
  <c r="O2924" i="1"/>
  <c r="O4062" i="1"/>
  <c r="O3895" i="1"/>
  <c r="O1586" i="1"/>
  <c r="O4057" i="1"/>
  <c r="O2925" i="1"/>
  <c r="O4077" i="1"/>
  <c r="O132" i="1"/>
  <c r="O430" i="1"/>
  <c r="O2926" i="1"/>
  <c r="O2927" i="1"/>
  <c r="O2928" i="1"/>
  <c r="O1878" i="1"/>
  <c r="O2929" i="1"/>
  <c r="O2930" i="1"/>
  <c r="O2931" i="1"/>
  <c r="O1089" i="1"/>
  <c r="O2932" i="1"/>
  <c r="O2933" i="1"/>
  <c r="O3956" i="1"/>
  <c r="O2934" i="1"/>
  <c r="O2935" i="1"/>
  <c r="O989" i="1"/>
  <c r="O1880" i="1"/>
  <c r="O1865" i="1"/>
  <c r="O2936" i="1"/>
  <c r="O2937" i="1"/>
  <c r="O2938" i="1"/>
  <c r="O2939" i="1"/>
  <c r="O2940" i="1"/>
  <c r="O2655" i="1"/>
  <c r="O2941" i="1"/>
  <c r="O1106" i="1"/>
  <c r="O2942" i="1"/>
  <c r="O2963" i="1"/>
  <c r="O2964" i="1"/>
  <c r="O1909" i="1"/>
  <c r="O2965" i="1"/>
  <c r="O2966" i="1"/>
  <c r="O1774" i="1"/>
  <c r="O3793" i="1"/>
  <c r="O3846" i="1"/>
  <c r="O3845" i="1"/>
  <c r="O4030" i="1"/>
  <c r="O3989" i="1"/>
  <c r="O2967" i="1"/>
  <c r="O2968" i="1"/>
  <c r="O488" i="1"/>
  <c r="O4053" i="1"/>
  <c r="O2969" i="1"/>
  <c r="O2970" i="1"/>
  <c r="O3095" i="1"/>
  <c r="O2971" i="1"/>
  <c r="O2972" i="1"/>
  <c r="O2415" i="1"/>
  <c r="O2973" i="1"/>
  <c r="O2974" i="1"/>
  <c r="O462" i="1"/>
  <c r="O2975" i="1"/>
  <c r="O2976" i="1"/>
  <c r="O2977" i="1"/>
  <c r="O478" i="1"/>
  <c r="O2918" i="1"/>
  <c r="O2978" i="1"/>
  <c r="O2979" i="1"/>
  <c r="O2980" i="1"/>
  <c r="O2981" i="1"/>
  <c r="O450" i="1"/>
  <c r="O2982" i="1"/>
  <c r="O2983" i="1"/>
  <c r="O2984" i="1"/>
  <c r="O2985" i="1"/>
  <c r="O2753" i="1"/>
  <c r="O3985" i="1"/>
  <c r="O2986" i="1"/>
  <c r="O2872" i="1"/>
  <c r="O3963" i="1"/>
  <c r="O2987" i="1"/>
  <c r="O2771" i="1"/>
  <c r="O2988" i="1"/>
  <c r="O2989" i="1"/>
  <c r="O2990" i="1"/>
  <c r="O2991" i="1"/>
  <c r="O2992" i="1"/>
  <c r="O3844" i="1"/>
  <c r="O1082" i="1"/>
  <c r="O2993" i="1"/>
  <c r="O2994" i="1"/>
  <c r="O2995" i="1"/>
  <c r="O2996" i="1"/>
  <c r="O2997" i="1"/>
  <c r="O1226" i="1"/>
  <c r="O2998" i="1"/>
  <c r="O936" i="1"/>
  <c r="O1866" i="1"/>
  <c r="O2999" i="1"/>
  <c r="O3000" i="1"/>
  <c r="O3001" i="1"/>
  <c r="O3002" i="1"/>
  <c r="O3003" i="1"/>
  <c r="O3004" i="1"/>
  <c r="O3005" i="1"/>
  <c r="O3006" i="1"/>
  <c r="O780" i="1"/>
  <c r="O3007" i="1"/>
  <c r="O3008" i="1"/>
  <c r="O3009" i="1"/>
  <c r="O3010" i="1"/>
  <c r="O1148" i="1"/>
  <c r="O1090" i="1"/>
  <c r="O1121" i="1"/>
  <c r="O3011" i="1"/>
  <c r="O3012" i="1"/>
  <c r="O3013" i="1"/>
  <c r="O3014" i="1"/>
  <c r="O3015" i="1"/>
  <c r="O1125" i="1"/>
  <c r="O3016" i="1"/>
  <c r="O3017" i="1"/>
  <c r="O3018" i="1"/>
  <c r="O3019" i="1"/>
  <c r="O1228" i="1"/>
  <c r="O1100" i="1"/>
  <c r="O935" i="1"/>
  <c r="O3020" i="1"/>
  <c r="O3021" i="1"/>
  <c r="O3022" i="1"/>
  <c r="O1120" i="1"/>
  <c r="O473" i="1"/>
  <c r="O3023" i="1"/>
  <c r="O3024" i="1"/>
  <c r="O3025" i="1"/>
  <c r="O3026" i="1"/>
  <c r="O3027" i="1"/>
  <c r="O1107" i="1"/>
  <c r="O3028" i="1"/>
  <c r="O3029" i="1"/>
  <c r="O3030" i="1"/>
  <c r="O2772" i="1"/>
  <c r="O2154" i="1"/>
  <c r="O3031" i="1"/>
  <c r="O422" i="1"/>
  <c r="O3032" i="1"/>
  <c r="O3033" i="1"/>
  <c r="O908" i="1"/>
  <c r="O3034" i="1"/>
  <c r="O933" i="1"/>
  <c r="O3035" i="1"/>
  <c r="O3036" i="1"/>
  <c r="O3037" i="1"/>
  <c r="O1569" i="1"/>
  <c r="O3038" i="1"/>
  <c r="O3039" i="1"/>
  <c r="O3040" i="1"/>
  <c r="O3041" i="1"/>
  <c r="O3042" i="1"/>
  <c r="O3043" i="1"/>
  <c r="O776" i="1"/>
  <c r="O3044" i="1"/>
  <c r="O3045" i="1"/>
  <c r="O3046" i="1"/>
  <c r="O3047" i="1"/>
  <c r="O1067" i="1"/>
  <c r="O1099" i="1"/>
  <c r="O3048" i="1"/>
  <c r="O3049" i="1"/>
  <c r="O3050" i="1"/>
  <c r="O3051" i="1"/>
  <c r="O3052" i="1"/>
  <c r="O452" i="1"/>
  <c r="O1565" i="1"/>
  <c r="O445" i="1"/>
  <c r="O3149" i="1"/>
  <c r="O2156" i="1"/>
  <c r="O3150" i="1"/>
  <c r="O3151" i="1"/>
  <c r="O3152" i="1"/>
  <c r="O1074" i="1"/>
  <c r="O2134" i="1"/>
  <c r="O763" i="1"/>
  <c r="O913" i="1"/>
  <c r="O3153" i="1"/>
  <c r="O3154" i="1"/>
  <c r="O453" i="1"/>
  <c r="O3155" i="1"/>
  <c r="O3156" i="1"/>
  <c r="O3157" i="1"/>
  <c r="O3158" i="1"/>
  <c r="O498" i="1"/>
  <c r="O2758" i="1"/>
  <c r="O3159" i="1"/>
  <c r="O3160" i="1"/>
  <c r="O3161" i="1"/>
  <c r="O870" i="1"/>
  <c r="O3162" i="1"/>
  <c r="O1490" i="1"/>
  <c r="O1076" i="1"/>
  <c r="O3163" i="1"/>
  <c r="O3164" i="1"/>
  <c r="O3165" i="1"/>
  <c r="O3166" i="1"/>
  <c r="O3167" i="1"/>
  <c r="O3168" i="1"/>
  <c r="O472" i="1"/>
  <c r="O771" i="1"/>
  <c r="O3169" i="1"/>
  <c r="O3170" i="1"/>
  <c r="O3171" i="1"/>
  <c r="O1069" i="1"/>
  <c r="O3172" i="1"/>
  <c r="O3173" i="1"/>
  <c r="O879" i="1"/>
  <c r="O3174" i="1"/>
  <c r="O770" i="1"/>
  <c r="O3175" i="1"/>
  <c r="O3176" i="1"/>
  <c r="O3177" i="1"/>
  <c r="O3178" i="1"/>
  <c r="O3179" i="1"/>
  <c r="O3180" i="1"/>
  <c r="O1237" i="1"/>
  <c r="O3181" i="1"/>
  <c r="O3182" i="1"/>
  <c r="O3183" i="1"/>
  <c r="O3184" i="1"/>
  <c r="O3185" i="1"/>
  <c r="O3186" i="1"/>
  <c r="O873" i="1"/>
  <c r="O1104" i="1"/>
  <c r="O436" i="1"/>
  <c r="O927" i="1"/>
  <c r="O3187" i="1"/>
  <c r="O2147" i="1"/>
  <c r="O3188" i="1"/>
  <c r="O3189" i="1"/>
  <c r="O1071" i="1"/>
  <c r="O3210" i="1"/>
  <c r="O862" i="1"/>
  <c r="O892" i="1"/>
  <c r="O3211" i="1"/>
  <c r="O3212" i="1"/>
  <c r="O701" i="1"/>
  <c r="O922" i="1"/>
  <c r="O3213" i="1"/>
  <c r="O3214" i="1"/>
  <c r="O3215" i="1"/>
  <c r="O864" i="1"/>
  <c r="O3216" i="1"/>
  <c r="O3217" i="1"/>
  <c r="O2140" i="1"/>
  <c r="O3218" i="1"/>
  <c r="O1563" i="1"/>
  <c r="O939" i="1"/>
  <c r="O1483" i="1"/>
  <c r="O3219" i="1"/>
  <c r="O443" i="1"/>
  <c r="O3220" i="1"/>
  <c r="O3221" i="1"/>
  <c r="O3222" i="1"/>
  <c r="O3223" i="1"/>
  <c r="O458" i="1"/>
  <c r="O3224" i="1"/>
  <c r="O3225" i="1"/>
  <c r="O3226" i="1"/>
  <c r="O3227" i="1"/>
  <c r="O3228" i="1"/>
  <c r="O3229" i="1"/>
  <c r="O866" i="1"/>
  <c r="O2774" i="1"/>
  <c r="O2138" i="1"/>
  <c r="O3230" i="1"/>
  <c r="O3231" i="1"/>
  <c r="O451" i="1"/>
  <c r="O3232" i="1"/>
  <c r="O3233" i="1"/>
  <c r="O3234" i="1"/>
  <c r="O3235" i="1"/>
  <c r="O3236" i="1"/>
  <c r="O3237" i="1"/>
  <c r="O1116" i="1"/>
  <c r="O3238" i="1"/>
  <c r="O3239" i="1"/>
  <c r="O3240" i="1"/>
  <c r="O1492" i="1"/>
  <c r="O3241" i="1"/>
  <c r="O432" i="1"/>
  <c r="O1227" i="1"/>
  <c r="O3242" i="1"/>
  <c r="O3243" i="1"/>
  <c r="O1234" i="1"/>
  <c r="O3244" i="1"/>
  <c r="O3245" i="1"/>
  <c r="O437" i="1"/>
  <c r="O3246" i="1"/>
  <c r="O2146" i="1"/>
  <c r="O3247" i="1"/>
  <c r="O3248" i="1"/>
  <c r="O3249" i="1"/>
  <c r="O3250" i="1"/>
  <c r="O2158" i="1"/>
  <c r="O872" i="1"/>
  <c r="O3251" i="1"/>
  <c r="O1097" i="1"/>
  <c r="O3252" i="1"/>
  <c r="O3253" i="1"/>
  <c r="O3254" i="1"/>
  <c r="O1581" i="1"/>
  <c r="O3255" i="1"/>
  <c r="O765" i="1"/>
  <c r="O3256" i="1"/>
  <c r="O508" i="1"/>
  <c r="O482" i="1"/>
  <c r="O3257" i="1"/>
  <c r="O3258" i="1"/>
  <c r="O3259" i="1"/>
  <c r="O3260" i="1"/>
  <c r="O3261" i="1"/>
  <c r="O779" i="1"/>
  <c r="O438" i="1"/>
  <c r="O3262" i="1"/>
  <c r="O3263" i="1"/>
  <c r="O3264" i="1"/>
  <c r="O3265" i="1"/>
  <c r="O3266" i="1"/>
  <c r="O3267" i="1"/>
  <c r="O3268" i="1"/>
  <c r="O1068" i="1"/>
  <c r="O3269" i="1"/>
  <c r="O149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1066" i="1"/>
  <c r="O941" i="1"/>
  <c r="O3282" i="1"/>
  <c r="O2762" i="1"/>
  <c r="O1495" i="1"/>
  <c r="O1124" i="1"/>
  <c r="O3283" i="1"/>
  <c r="O1242" i="1"/>
  <c r="O3284" i="1"/>
  <c r="O463" i="1"/>
  <c r="O3285" i="1"/>
  <c r="O3286" i="1"/>
  <c r="O3287" i="1"/>
  <c r="O3288" i="1"/>
  <c r="O3289" i="1"/>
  <c r="O425" i="1"/>
  <c r="O3290" i="1"/>
  <c r="O3291" i="1"/>
  <c r="O3292" i="1"/>
  <c r="O3293" i="1"/>
  <c r="O3294" i="1"/>
  <c r="O3295" i="1"/>
  <c r="O3296" i="1"/>
  <c r="O1571" i="1"/>
  <c r="O3297" i="1"/>
  <c r="O3298" i="1"/>
  <c r="O3299" i="1"/>
  <c r="O3300" i="1"/>
  <c r="O3301" i="1"/>
  <c r="O3302" i="1"/>
  <c r="O487" i="1"/>
  <c r="O3303" i="1"/>
  <c r="O460" i="1"/>
  <c r="O3304" i="1"/>
  <c r="O3305" i="1"/>
  <c r="O3306" i="1"/>
  <c r="O3307" i="1"/>
  <c r="O2765" i="1"/>
  <c r="O3308" i="1"/>
  <c r="O3309" i="1"/>
  <c r="O3310" i="1"/>
  <c r="O3311" i="1"/>
  <c r="O876" i="1"/>
  <c r="O3312" i="1"/>
  <c r="O3313" i="1"/>
  <c r="O3314" i="1"/>
  <c r="O1502" i="1"/>
  <c r="O3315" i="1"/>
  <c r="O2136" i="1"/>
  <c r="O3316" i="1"/>
  <c r="O3317" i="1"/>
  <c r="O3318" i="1"/>
  <c r="O3319" i="1"/>
  <c r="O3320" i="1"/>
  <c r="O3321" i="1"/>
  <c r="O3322" i="1"/>
  <c r="O3323" i="1"/>
  <c r="O3324" i="1"/>
  <c r="O3325" i="1"/>
  <c r="O3326" i="1"/>
  <c r="O871" i="1"/>
  <c r="O3327" i="1"/>
  <c r="O3328" i="1"/>
  <c r="O513" i="1"/>
  <c r="O3329" i="1"/>
  <c r="O3330" i="1"/>
  <c r="O449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2776" i="1"/>
  <c r="O934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772" i="1"/>
  <c r="O926" i="1"/>
  <c r="O3367" i="1"/>
  <c r="O3368" i="1"/>
  <c r="O3369" i="1"/>
  <c r="O3370" i="1"/>
  <c r="O3371" i="1"/>
  <c r="O878" i="1"/>
  <c r="O3372" i="1"/>
  <c r="O3373" i="1"/>
  <c r="O3374" i="1"/>
  <c r="O3375" i="1"/>
  <c r="O2160" i="1"/>
  <c r="O3376" i="1"/>
  <c r="O3377" i="1"/>
  <c r="O3378" i="1"/>
  <c r="O2773" i="1"/>
  <c r="O2142" i="1"/>
  <c r="O3379" i="1"/>
  <c r="O1094" i="1"/>
  <c r="O3380" i="1"/>
  <c r="O3381" i="1"/>
  <c r="O2763" i="1"/>
  <c r="O3382" i="1"/>
  <c r="O3383" i="1"/>
  <c r="O3384" i="1"/>
  <c r="O485" i="1"/>
  <c r="O3385" i="1"/>
  <c r="O3386" i="1"/>
  <c r="O3387" i="1"/>
  <c r="O867" i="1"/>
  <c r="O3388" i="1"/>
  <c r="O3389" i="1"/>
  <c r="O3390" i="1"/>
  <c r="O921" i="1"/>
  <c r="O3391" i="1"/>
  <c r="O3392" i="1"/>
  <c r="O3393" i="1"/>
  <c r="O3394" i="1"/>
  <c r="O3395" i="1"/>
  <c r="O3396" i="1"/>
  <c r="O1112" i="1"/>
  <c r="O521" i="1"/>
  <c r="O3397" i="1"/>
  <c r="O3398" i="1"/>
  <c r="O3399" i="1"/>
  <c r="O899" i="1"/>
  <c r="O3400" i="1"/>
  <c r="O3401" i="1"/>
  <c r="O3402" i="1"/>
  <c r="O3403" i="1"/>
  <c r="O3404" i="1"/>
  <c r="O1491" i="1"/>
  <c r="O3405" i="1"/>
  <c r="O3406" i="1"/>
  <c r="O2767" i="1"/>
  <c r="O914" i="1"/>
  <c r="O3407" i="1"/>
  <c r="O3408" i="1"/>
  <c r="O3409" i="1"/>
  <c r="O3410" i="1"/>
  <c r="O3411" i="1"/>
  <c r="O3412" i="1"/>
  <c r="O3413" i="1"/>
  <c r="O875" i="1"/>
  <c r="O930" i="1"/>
  <c r="O882" i="1"/>
  <c r="O3414" i="1"/>
  <c r="O3415" i="1"/>
  <c r="O3416" i="1"/>
  <c r="O3417" i="1"/>
  <c r="O3418" i="1"/>
  <c r="O3419" i="1"/>
  <c r="O3420" i="1"/>
  <c r="O3421" i="1"/>
  <c r="O1072" i="1"/>
  <c r="O483" i="1"/>
  <c r="O3422" i="1"/>
  <c r="O3423" i="1"/>
  <c r="O3424" i="1"/>
  <c r="O3425" i="1"/>
  <c r="O2137" i="1"/>
  <c r="O509" i="1"/>
  <c r="O3426" i="1"/>
  <c r="O3427" i="1"/>
  <c r="O3428" i="1"/>
  <c r="O3429" i="1"/>
  <c r="O905" i="1"/>
  <c r="O3430" i="1"/>
  <c r="O3431" i="1"/>
  <c r="O3432" i="1"/>
  <c r="O3433" i="1"/>
  <c r="O3434" i="1"/>
  <c r="O3435" i="1"/>
  <c r="O3436" i="1"/>
  <c r="O1484" i="1"/>
  <c r="O3437" i="1"/>
  <c r="O3438" i="1"/>
  <c r="O469" i="1"/>
  <c r="O3439" i="1"/>
  <c r="O3440" i="1"/>
  <c r="O3441" i="1"/>
  <c r="O468" i="1"/>
  <c r="O3442" i="1"/>
  <c r="O1239" i="1"/>
  <c r="O940" i="1"/>
  <c r="O3443" i="1"/>
  <c r="O3444" i="1"/>
  <c r="O3445" i="1"/>
  <c r="O3446" i="1"/>
  <c r="O2755" i="1"/>
  <c r="O916" i="1"/>
  <c r="O3447" i="1"/>
  <c r="O3448" i="1"/>
  <c r="O3449" i="1"/>
  <c r="O492" i="1"/>
  <c r="O3450" i="1"/>
  <c r="O3451" i="1"/>
  <c r="O3452" i="1"/>
  <c r="O1238" i="1"/>
  <c r="O3453" i="1"/>
  <c r="O3454" i="1"/>
  <c r="O3455" i="1"/>
  <c r="O3456" i="1"/>
  <c r="O1084" i="1"/>
  <c r="O3457" i="1"/>
  <c r="O3458" i="1"/>
  <c r="O3459" i="1"/>
  <c r="O3460" i="1"/>
  <c r="O3461" i="1"/>
  <c r="O3462" i="1"/>
  <c r="O3463" i="1"/>
  <c r="O3464" i="1"/>
  <c r="O3465" i="1"/>
  <c r="O3466" i="1"/>
  <c r="O911" i="1"/>
  <c r="O3467" i="1"/>
  <c r="O3468" i="1"/>
  <c r="O3469" i="1"/>
  <c r="O2752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1579" i="1"/>
  <c r="O3488" i="1"/>
  <c r="O3489" i="1"/>
  <c r="O1486" i="1"/>
  <c r="O3490" i="1"/>
  <c r="O2747" i="1"/>
  <c r="O2749" i="1"/>
  <c r="O470" i="1"/>
  <c r="O3491" i="1"/>
  <c r="O3492" i="1"/>
  <c r="O3493" i="1"/>
  <c r="O881" i="1"/>
  <c r="O3494" i="1"/>
  <c r="O3495" i="1"/>
  <c r="O3496" i="1"/>
  <c r="O3497" i="1"/>
  <c r="O3498" i="1"/>
  <c r="O3499" i="1"/>
  <c r="O2744" i="1"/>
  <c r="O2766" i="1"/>
  <c r="O3500" i="1"/>
  <c r="O889" i="1"/>
  <c r="O3501" i="1"/>
  <c r="O3502" i="1"/>
  <c r="O3503" i="1"/>
  <c r="O3504" i="1"/>
  <c r="O3505" i="1"/>
  <c r="O3506" i="1"/>
  <c r="O3507" i="1"/>
  <c r="O3508" i="1"/>
  <c r="O3509" i="1"/>
  <c r="O3510" i="1"/>
  <c r="O3511" i="1"/>
  <c r="O2162" i="1"/>
  <c r="O3512" i="1"/>
  <c r="O3513" i="1"/>
  <c r="O929" i="1"/>
  <c r="O3514" i="1"/>
  <c r="O3515" i="1"/>
  <c r="O1118" i="1"/>
  <c r="O1077" i="1"/>
  <c r="O3516" i="1"/>
  <c r="O3517" i="1"/>
  <c r="O3518" i="1"/>
  <c r="O3519" i="1"/>
  <c r="O915" i="1"/>
  <c r="O3520" i="1"/>
  <c r="O3521" i="1"/>
  <c r="O3522" i="1"/>
  <c r="O3523" i="1"/>
  <c r="O3524" i="1"/>
  <c r="O3525" i="1"/>
  <c r="O3526" i="1"/>
  <c r="O3527" i="1"/>
  <c r="O3528" i="1"/>
  <c r="O3529" i="1"/>
  <c r="O510" i="1"/>
  <c r="O3530" i="1"/>
  <c r="O3531" i="1"/>
  <c r="O3532" i="1"/>
  <c r="O1582" i="1"/>
  <c r="O3533" i="1"/>
  <c r="O3534" i="1"/>
  <c r="O479" i="1"/>
  <c r="O3535" i="1"/>
  <c r="O3536" i="1"/>
  <c r="O3537" i="1"/>
  <c r="O3538" i="1"/>
  <c r="O1231" i="1"/>
  <c r="O3539" i="1"/>
  <c r="O886" i="1"/>
  <c r="O3540" i="1"/>
  <c r="O931" i="1"/>
  <c r="O3541" i="1"/>
  <c r="O3542" i="1"/>
  <c r="O3543" i="1"/>
  <c r="O3544" i="1"/>
  <c r="O3545" i="1"/>
  <c r="O1108" i="1"/>
  <c r="O3546" i="1"/>
  <c r="O3547" i="1"/>
  <c r="O457" i="1"/>
  <c r="O3548" i="1"/>
  <c r="O3549" i="1"/>
  <c r="O3550" i="1"/>
  <c r="O2770" i="1"/>
  <c r="O3551" i="1"/>
  <c r="O3552" i="1"/>
  <c r="O3553" i="1"/>
  <c r="O3554" i="1"/>
  <c r="O3555" i="1"/>
  <c r="O3556" i="1"/>
  <c r="O3557" i="1"/>
  <c r="O504" i="1"/>
  <c r="O3558" i="1"/>
  <c r="O1110" i="1"/>
  <c r="O506" i="1"/>
  <c r="O3559" i="1"/>
  <c r="O3560" i="1"/>
  <c r="O3561" i="1"/>
  <c r="O3562" i="1"/>
  <c r="O3563" i="1"/>
  <c r="O3564" i="1"/>
  <c r="O3565" i="1"/>
  <c r="O3566" i="1"/>
  <c r="O3567" i="1"/>
  <c r="O3568" i="1"/>
  <c r="O1235" i="1"/>
  <c r="O3569" i="1"/>
  <c r="O3570" i="1"/>
  <c r="O3571" i="1"/>
  <c r="O2746" i="1"/>
  <c r="O917" i="1"/>
  <c r="O3572" i="1"/>
  <c r="O3573" i="1"/>
  <c r="O426" i="1"/>
  <c r="O3574" i="1"/>
  <c r="O3575" i="1"/>
  <c r="O3576" i="1"/>
  <c r="O3577" i="1"/>
  <c r="O3578" i="1"/>
  <c r="O2764" i="1"/>
  <c r="O3579" i="1"/>
  <c r="O3580" i="1"/>
  <c r="O3581" i="1"/>
  <c r="O3582" i="1"/>
  <c r="O3583" i="1"/>
  <c r="O3584" i="1"/>
  <c r="O865" i="1"/>
  <c r="O3585" i="1"/>
  <c r="O3586" i="1"/>
  <c r="O3587" i="1"/>
  <c r="O3588" i="1"/>
  <c r="O3589" i="1"/>
  <c r="O3590" i="1"/>
  <c r="O3591" i="1"/>
  <c r="O3592" i="1"/>
  <c r="O3593" i="1"/>
  <c r="O446" i="1"/>
  <c r="O3594" i="1"/>
  <c r="O3595" i="1"/>
  <c r="O3596" i="1"/>
  <c r="O3597" i="1"/>
  <c r="O1241" i="1"/>
  <c r="O3598" i="1"/>
  <c r="O938" i="1"/>
  <c r="O491" i="1"/>
  <c r="O3599" i="1"/>
  <c r="O900" i="1"/>
  <c r="O883" i="1"/>
  <c r="O3600" i="1"/>
  <c r="O3601" i="1"/>
  <c r="O3602" i="1"/>
  <c r="O3603" i="1"/>
  <c r="O3604" i="1"/>
  <c r="O3605" i="1"/>
  <c r="O777" i="1"/>
  <c r="O2777" i="1"/>
  <c r="O3606" i="1"/>
  <c r="O3607" i="1"/>
  <c r="O3608" i="1"/>
  <c r="O500" i="1"/>
  <c r="O2754" i="1"/>
  <c r="O3609" i="1"/>
  <c r="O3610" i="1"/>
  <c r="O3611" i="1"/>
  <c r="O3612" i="1"/>
  <c r="O923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1075" i="1"/>
  <c r="O3627" i="1"/>
  <c r="O461" i="1"/>
  <c r="O1122" i="1"/>
  <c r="O3628" i="1"/>
  <c r="O3629" i="1"/>
  <c r="O1096" i="1"/>
  <c r="O3650" i="1"/>
  <c r="O3651" i="1"/>
  <c r="O3652" i="1"/>
  <c r="O3653" i="1"/>
  <c r="O3654" i="1"/>
  <c r="O3655" i="1"/>
  <c r="O1244" i="1"/>
  <c r="O3656" i="1"/>
  <c r="O3657" i="1"/>
  <c r="O3658" i="1"/>
  <c r="O3659" i="1"/>
  <c r="O909" i="1"/>
  <c r="O3660" i="1"/>
  <c r="O3661" i="1"/>
  <c r="O3662" i="1"/>
  <c r="O3663" i="1"/>
  <c r="O3664" i="1"/>
  <c r="O3665" i="1"/>
  <c r="O3666" i="1"/>
  <c r="O884" i="1"/>
  <c r="O3667" i="1"/>
  <c r="O3668" i="1"/>
  <c r="O1230" i="1"/>
  <c r="O3669" i="1"/>
  <c r="O1497" i="1"/>
  <c r="O3670" i="1"/>
  <c r="O890" i="1"/>
  <c r="O465" i="1"/>
  <c r="O3671" i="1"/>
  <c r="O3672" i="1"/>
  <c r="O3673" i="1"/>
  <c r="O2768" i="1"/>
  <c r="O3674" i="1"/>
  <c r="O3675" i="1"/>
  <c r="O3676" i="1"/>
  <c r="O1240" i="1"/>
  <c r="O3677" i="1"/>
  <c r="O3678" i="1"/>
  <c r="O3679" i="1"/>
  <c r="O3680" i="1"/>
  <c r="O3681" i="1"/>
  <c r="O3682" i="1"/>
  <c r="O3683" i="1"/>
  <c r="O3684" i="1"/>
  <c r="O3685" i="1"/>
  <c r="O2161" i="1"/>
  <c r="O3686" i="1"/>
  <c r="O3687" i="1"/>
  <c r="O464" i="1"/>
  <c r="O503" i="1"/>
  <c r="O3688" i="1"/>
  <c r="O1080" i="1"/>
  <c r="O3689" i="1"/>
  <c r="O3690" i="1"/>
  <c r="O3691" i="1"/>
  <c r="O3692" i="1"/>
  <c r="O3693" i="1"/>
  <c r="O3694" i="1"/>
  <c r="O3695" i="1"/>
  <c r="O3696" i="1"/>
  <c r="O3697" i="1"/>
  <c r="O3698" i="1"/>
  <c r="O1494" i="1"/>
  <c r="O3699" i="1"/>
  <c r="O3700" i="1"/>
  <c r="O3701" i="1"/>
  <c r="O1567" i="1"/>
  <c r="O1245" i="1"/>
  <c r="O3702" i="1"/>
  <c r="O3703" i="1"/>
  <c r="O3704" i="1"/>
  <c r="O3705" i="1"/>
  <c r="O3706" i="1"/>
  <c r="O3707" i="1"/>
  <c r="O3708" i="1"/>
  <c r="O3709" i="1"/>
  <c r="O901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2135" i="1"/>
  <c r="O3726" i="1"/>
  <c r="O3727" i="1"/>
  <c r="O3728" i="1"/>
  <c r="O3729" i="1"/>
  <c r="O3750" i="1"/>
  <c r="O3751" i="1"/>
  <c r="O3752" i="1"/>
  <c r="O3753" i="1"/>
  <c r="O3754" i="1"/>
  <c r="O3755" i="1"/>
  <c r="O1232" i="1"/>
  <c r="O874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907" i="1"/>
  <c r="O880" i="1"/>
  <c r="O3772" i="1"/>
  <c r="O3773" i="1"/>
  <c r="O3774" i="1"/>
  <c r="O3775" i="1"/>
  <c r="O3776" i="1"/>
  <c r="O3777" i="1"/>
  <c r="O3778" i="1"/>
  <c r="O2126" i="1"/>
  <c r="O3779" i="1"/>
  <c r="O3780" i="1"/>
  <c r="O781" i="1"/>
  <c r="O918" i="1"/>
  <c r="O897" i="1"/>
  <c r="O3781" i="1"/>
  <c r="O3782" i="1"/>
  <c r="O3783" i="1"/>
  <c r="O1580" i="1"/>
  <c r="O3784" i="1"/>
  <c r="O3785" i="1"/>
  <c r="O3786" i="1"/>
  <c r="O3787" i="1"/>
  <c r="O3788" i="1"/>
  <c r="O2151" i="1"/>
  <c r="O3789" i="1"/>
  <c r="O3810" i="1"/>
  <c r="O3811" i="1"/>
  <c r="O3812" i="1"/>
  <c r="O910" i="1"/>
  <c r="O928" i="1"/>
  <c r="O3813" i="1"/>
  <c r="O3814" i="1"/>
  <c r="O2145" i="1"/>
  <c r="O3815" i="1"/>
  <c r="O3816" i="1"/>
  <c r="O3817" i="1"/>
  <c r="O3818" i="1"/>
  <c r="O932" i="1"/>
  <c r="O3819" i="1"/>
  <c r="O894" i="1"/>
  <c r="O3820" i="1"/>
  <c r="O903" i="1"/>
  <c r="O3821" i="1"/>
  <c r="O3822" i="1"/>
  <c r="O3823" i="1"/>
  <c r="O3824" i="1"/>
  <c r="O3825" i="1"/>
  <c r="O3826" i="1"/>
  <c r="O3827" i="1"/>
  <c r="O502" i="1"/>
  <c r="O3828" i="1"/>
  <c r="O3829" i="1"/>
  <c r="O3830" i="1"/>
  <c r="O3831" i="1"/>
  <c r="O2125" i="1"/>
  <c r="O3832" i="1"/>
  <c r="O3833" i="1"/>
  <c r="O3834" i="1"/>
  <c r="O3835" i="1"/>
  <c r="O3836" i="1"/>
  <c r="O3837" i="1"/>
  <c r="O869" i="1"/>
  <c r="O3838" i="1"/>
  <c r="O1564" i="1"/>
  <c r="O431" i="1"/>
  <c r="O3839" i="1"/>
  <c r="O774" i="1"/>
  <c r="O3840" i="1"/>
  <c r="O501" i="1"/>
  <c r="O3841" i="1"/>
  <c r="O3842" i="1"/>
  <c r="O3140" i="1"/>
  <c r="G9" i="7"/>
  <c r="G8" i="7"/>
  <c r="G7" i="7"/>
  <c r="G6" i="7"/>
  <c r="G5" i="7"/>
  <c r="G4" i="7"/>
  <c r="F9" i="7"/>
  <c r="F8" i="7"/>
  <c r="F7" i="7"/>
  <c r="F6" i="7"/>
  <c r="F5" i="7"/>
  <c r="F4" i="7"/>
  <c r="D13" i="6"/>
  <c r="D2" i="6"/>
  <c r="D12" i="6"/>
  <c r="D11" i="6"/>
  <c r="D10" i="6"/>
  <c r="D9" i="6"/>
  <c r="D8" i="6"/>
  <c r="D7" i="6"/>
  <c r="D6" i="6"/>
  <c r="D5" i="6"/>
  <c r="D4" i="6"/>
  <c r="D3" i="6"/>
  <c r="C13" i="6"/>
  <c r="C9" i="6"/>
  <c r="C8" i="6"/>
  <c r="C7" i="6"/>
  <c r="C6" i="6"/>
  <c r="C5" i="6"/>
  <c r="C12" i="6"/>
  <c r="C11" i="6"/>
  <c r="C10" i="6"/>
  <c r="C3" i="6"/>
  <c r="C4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1685" i="1"/>
  <c r="S3132" i="1"/>
  <c r="S3145" i="1"/>
  <c r="S3139" i="1"/>
  <c r="S2325" i="1"/>
  <c r="S3137" i="1"/>
  <c r="S1701" i="1"/>
  <c r="S1699" i="1"/>
  <c r="S2324" i="1"/>
  <c r="S1690" i="1"/>
  <c r="S2328" i="1"/>
  <c r="S1695" i="1"/>
  <c r="S3131" i="1"/>
  <c r="S3133" i="1"/>
  <c r="S3142" i="1"/>
  <c r="S1689" i="1"/>
  <c r="S2703" i="1"/>
  <c r="S1692" i="1"/>
  <c r="S1697" i="1"/>
  <c r="S2704" i="1"/>
  <c r="S3143" i="1"/>
  <c r="S2" i="1"/>
  <c r="S3136" i="1"/>
  <c r="S2323" i="1"/>
  <c r="S3148" i="1"/>
  <c r="S3146" i="1"/>
  <c r="S1700" i="1"/>
  <c r="S1702" i="1"/>
  <c r="S1698" i="1"/>
  <c r="S1693" i="1"/>
  <c r="S1455" i="1"/>
  <c r="S2327" i="1"/>
  <c r="S3" i="1"/>
  <c r="S1688" i="1"/>
  <c r="S1696" i="1"/>
  <c r="S627" i="1"/>
  <c r="S2326" i="1"/>
  <c r="S2956" i="1"/>
  <c r="S3138" i="1"/>
  <c r="S3135" i="1"/>
  <c r="S1687" i="1"/>
  <c r="S1694" i="1"/>
  <c r="S2706" i="1"/>
  <c r="S3134" i="1"/>
  <c r="S1575" i="1"/>
  <c r="S3141" i="1"/>
  <c r="S1686" i="1"/>
  <c r="S3144" i="1"/>
  <c r="S4" i="1"/>
  <c r="S1549" i="1"/>
  <c r="S5" i="1"/>
  <c r="S1691" i="1"/>
  <c r="S3130" i="1"/>
  <c r="S6" i="1"/>
  <c r="S1005" i="1"/>
  <c r="S7" i="1"/>
  <c r="S8" i="1"/>
  <c r="S9" i="1"/>
  <c r="S1684" i="1"/>
  <c r="S684" i="1"/>
  <c r="S10" i="1"/>
  <c r="S11" i="1"/>
  <c r="S4003" i="1"/>
  <c r="S12" i="1"/>
  <c r="S13" i="1"/>
  <c r="S14" i="1"/>
  <c r="S1055" i="1"/>
  <c r="S2646" i="1"/>
  <c r="S15" i="1"/>
  <c r="S2782" i="1"/>
  <c r="S1683" i="1"/>
  <c r="S2707" i="1"/>
  <c r="S16" i="1"/>
  <c r="S17" i="1"/>
  <c r="S18" i="1"/>
  <c r="S19" i="1"/>
  <c r="S3969" i="1"/>
  <c r="S20" i="1"/>
  <c r="S21" i="1"/>
  <c r="S22" i="1"/>
  <c r="S4029" i="1"/>
  <c r="S23" i="1"/>
  <c r="S24" i="1"/>
  <c r="S188" i="1"/>
  <c r="S25" i="1"/>
  <c r="S2658" i="1"/>
  <c r="S1339" i="1"/>
  <c r="S4110" i="1"/>
  <c r="S3079" i="1"/>
  <c r="S26" i="1"/>
  <c r="S27" i="1"/>
  <c r="S962" i="1"/>
  <c r="S28" i="1"/>
  <c r="S3873" i="1"/>
  <c r="S639" i="1"/>
  <c r="S29" i="1"/>
  <c r="S3890" i="1"/>
  <c r="S3147" i="1"/>
  <c r="S30" i="1"/>
  <c r="S31" i="1"/>
  <c r="S618" i="1"/>
  <c r="S32" i="1"/>
  <c r="S2597" i="1"/>
  <c r="S33" i="1"/>
  <c r="S34" i="1"/>
  <c r="S640" i="1"/>
  <c r="S35" i="1"/>
  <c r="S36" i="1"/>
  <c r="S37" i="1"/>
  <c r="S38" i="1"/>
  <c r="S39" i="1"/>
  <c r="S2705" i="1"/>
  <c r="S40" i="1"/>
  <c r="S3883" i="1"/>
  <c r="S41" i="1"/>
  <c r="S1864" i="1"/>
  <c r="S42" i="1"/>
  <c r="S552" i="1"/>
  <c r="S476" i="1"/>
  <c r="S43" i="1"/>
  <c r="S720" i="1"/>
  <c r="S44" i="1"/>
  <c r="S45" i="1"/>
  <c r="S46" i="1"/>
  <c r="S47" i="1"/>
  <c r="S4098" i="1"/>
  <c r="S1002" i="1"/>
  <c r="S48" i="1"/>
  <c r="S49" i="1"/>
  <c r="S1306" i="1"/>
  <c r="S1919" i="1"/>
  <c r="S50" i="1"/>
  <c r="S943" i="1"/>
  <c r="S51" i="1"/>
  <c r="S1178" i="1"/>
  <c r="S52" i="1"/>
  <c r="S53" i="1"/>
  <c r="S54" i="1"/>
  <c r="S3112" i="1"/>
  <c r="S2572" i="1"/>
  <c r="S3053" i="1"/>
  <c r="S1810" i="1"/>
  <c r="S971" i="1"/>
  <c r="S1868" i="1"/>
  <c r="S199" i="1"/>
  <c r="S55" i="1"/>
  <c r="S56" i="1"/>
  <c r="S57" i="1"/>
  <c r="S963" i="1"/>
  <c r="S58" i="1"/>
  <c r="S519" i="1"/>
  <c r="S59" i="1"/>
  <c r="S696" i="1"/>
  <c r="S912" i="1"/>
  <c r="S1140" i="1"/>
  <c r="S60" i="1"/>
  <c r="S2431" i="1"/>
  <c r="S61" i="1"/>
  <c r="S716" i="1"/>
  <c r="S62" i="1"/>
  <c r="S63" i="1"/>
  <c r="S64" i="1"/>
  <c r="S947" i="1"/>
  <c r="S4080" i="1"/>
  <c r="S1334" i="1"/>
  <c r="S2515" i="1"/>
  <c r="S65" i="1"/>
  <c r="S4103" i="1"/>
  <c r="S1184" i="1"/>
  <c r="S66" i="1"/>
  <c r="S2859" i="1"/>
  <c r="S707" i="1"/>
  <c r="S706" i="1"/>
  <c r="S67" i="1"/>
  <c r="S68" i="1"/>
  <c r="S69" i="1"/>
  <c r="S70" i="1"/>
  <c r="S71" i="1"/>
  <c r="S2876" i="1"/>
  <c r="S972" i="1"/>
  <c r="S72" i="1"/>
  <c r="S168" i="1"/>
  <c r="S1003" i="1"/>
  <c r="S73" i="1"/>
  <c r="S74" i="1"/>
  <c r="S4070" i="1"/>
  <c r="S2397" i="1"/>
  <c r="S2123" i="1"/>
  <c r="S702" i="1"/>
  <c r="S1014" i="1"/>
  <c r="S490" i="1"/>
  <c r="S240" i="1"/>
  <c r="S887" i="1"/>
  <c r="S2124" i="1"/>
  <c r="S75" i="1"/>
  <c r="S184" i="1"/>
  <c r="S705" i="1"/>
  <c r="S76" i="1"/>
  <c r="S689" i="1"/>
  <c r="S77" i="1"/>
  <c r="S78" i="1"/>
  <c r="S79" i="1"/>
  <c r="S80" i="1"/>
  <c r="S127" i="1"/>
  <c r="S2846" i="1"/>
  <c r="S81" i="1"/>
  <c r="S1871" i="1"/>
  <c r="S2352" i="1"/>
  <c r="S1458" i="1"/>
  <c r="S1416" i="1"/>
  <c r="S1445" i="1"/>
  <c r="S1587" i="1"/>
  <c r="S82" i="1"/>
  <c r="S1134" i="1"/>
  <c r="S83" i="1"/>
  <c r="S84" i="1"/>
  <c r="S1322" i="1"/>
  <c r="S1819" i="1"/>
  <c r="S85" i="1"/>
  <c r="S86" i="1"/>
  <c r="S87" i="1"/>
  <c r="S88" i="1"/>
  <c r="S1327" i="1"/>
  <c r="S1910" i="1"/>
  <c r="S89" i="1"/>
  <c r="S90" i="1"/>
  <c r="S1010" i="1"/>
  <c r="S91" i="1"/>
  <c r="S1905" i="1"/>
  <c r="S92" i="1"/>
  <c r="S2898" i="1"/>
  <c r="S3636" i="1"/>
  <c r="S4073" i="1"/>
  <c r="S93" i="1"/>
  <c r="S1323" i="1"/>
  <c r="S94" i="1"/>
  <c r="S95" i="1"/>
  <c r="S4107" i="1"/>
  <c r="S709" i="1"/>
  <c r="S96" i="1"/>
  <c r="S694" i="1"/>
  <c r="S4079" i="1"/>
  <c r="S2652" i="1"/>
  <c r="S97" i="1"/>
  <c r="S2159" i="1"/>
  <c r="S98" i="1"/>
  <c r="S99" i="1"/>
  <c r="S4097" i="1"/>
  <c r="S148" i="1"/>
  <c r="S100" i="1"/>
  <c r="S101" i="1"/>
  <c r="S564" i="1"/>
  <c r="S102" i="1"/>
  <c r="S103" i="1"/>
  <c r="S104" i="1"/>
  <c r="S764" i="1"/>
  <c r="S3072" i="1"/>
  <c r="S105" i="1"/>
  <c r="S106" i="1"/>
  <c r="S107" i="1"/>
  <c r="S108" i="1"/>
  <c r="S109" i="1"/>
  <c r="S2645" i="1"/>
  <c r="S1799" i="1"/>
  <c r="S110" i="1"/>
  <c r="S111" i="1"/>
  <c r="S112" i="1"/>
  <c r="S3798" i="1"/>
  <c r="S113" i="1"/>
  <c r="S114" i="1"/>
  <c r="S667" i="1"/>
  <c r="S115" i="1"/>
  <c r="S116" i="1"/>
  <c r="S1991" i="1"/>
  <c r="S117" i="1"/>
  <c r="S118" i="1"/>
  <c r="S3192" i="1"/>
  <c r="S3879" i="1"/>
  <c r="S119" i="1"/>
  <c r="S120" i="1"/>
  <c r="S121" i="1"/>
  <c r="S242" i="1"/>
  <c r="S3896" i="1"/>
  <c r="S3124" i="1"/>
  <c r="S1059" i="1"/>
  <c r="S1984" i="1"/>
  <c r="S713" i="1"/>
  <c r="S243" i="1"/>
  <c r="S244" i="1"/>
  <c r="S708" i="1"/>
  <c r="S559" i="1"/>
  <c r="S1426" i="1"/>
  <c r="S245" i="1"/>
  <c r="S1009" i="1"/>
  <c r="S246" i="1"/>
  <c r="S247" i="1"/>
  <c r="S248" i="1"/>
  <c r="S249" i="1"/>
  <c r="S691" i="1"/>
  <c r="S250" i="1"/>
  <c r="S251" i="1"/>
  <c r="S3938" i="1"/>
  <c r="S1150" i="1"/>
  <c r="S252" i="1"/>
  <c r="S945" i="1"/>
  <c r="S1435" i="1"/>
  <c r="S1718" i="1"/>
  <c r="S2879" i="1"/>
  <c r="S762" i="1"/>
  <c r="S253" i="1"/>
  <c r="S2379" i="1"/>
  <c r="S1313" i="1"/>
  <c r="S489" i="1"/>
  <c r="S704" i="1"/>
  <c r="S254" i="1"/>
  <c r="S3792" i="1"/>
  <c r="S3647" i="1"/>
  <c r="S255" i="1"/>
  <c r="S3089" i="1"/>
  <c r="S256" i="1"/>
  <c r="S257" i="1"/>
  <c r="S3904" i="1"/>
  <c r="S1111" i="1"/>
  <c r="S954" i="1"/>
  <c r="S258" i="1"/>
  <c r="S259" i="1"/>
  <c r="S260" i="1"/>
  <c r="S261" i="1"/>
  <c r="S262" i="1"/>
  <c r="S263" i="1"/>
  <c r="S959" i="1"/>
  <c r="S264" i="1"/>
  <c r="S3074" i="1"/>
  <c r="S3922" i="1"/>
  <c r="S1185" i="1"/>
  <c r="S265" i="1"/>
  <c r="S1918" i="1"/>
  <c r="S266" i="1"/>
  <c r="S2414" i="1"/>
  <c r="S267" i="1"/>
  <c r="S268" i="1"/>
  <c r="S269" i="1"/>
  <c r="S270" i="1"/>
  <c r="S271" i="1"/>
  <c r="S995" i="1"/>
  <c r="S272" i="1"/>
  <c r="S1996" i="1"/>
  <c r="S1869" i="1"/>
  <c r="S514" i="1"/>
  <c r="S3635" i="1"/>
  <c r="S2949" i="1"/>
  <c r="S273" i="1"/>
  <c r="S274" i="1"/>
  <c r="S275" i="1"/>
  <c r="S2141" i="1"/>
  <c r="S276" i="1"/>
  <c r="S598" i="1"/>
  <c r="S277" i="1"/>
  <c r="S1867" i="1"/>
  <c r="S278" i="1"/>
  <c r="S279" i="1"/>
  <c r="S280" i="1"/>
  <c r="S281" i="1"/>
  <c r="S2584" i="1"/>
  <c r="S282" i="1"/>
  <c r="S4106" i="1"/>
  <c r="S683" i="1"/>
  <c r="S283" i="1"/>
  <c r="S2760" i="1"/>
  <c r="S284" i="1"/>
  <c r="S967" i="1"/>
  <c r="S285" i="1"/>
  <c r="S663" i="1"/>
  <c r="S286" i="1"/>
  <c r="S685" i="1"/>
  <c r="S287" i="1"/>
  <c r="S288" i="1"/>
  <c r="S289" i="1"/>
  <c r="S290" i="1"/>
  <c r="S291" i="1"/>
  <c r="S576" i="1"/>
  <c r="S669" i="1"/>
  <c r="S292" i="1"/>
  <c r="S2745" i="1"/>
  <c r="S590" i="1"/>
  <c r="S3065" i="1"/>
  <c r="S293" i="1"/>
  <c r="S3099" i="1"/>
  <c r="S294" i="1"/>
  <c r="S2954" i="1"/>
  <c r="S295" i="1"/>
  <c r="S1797" i="1"/>
  <c r="S130" i="1"/>
  <c r="S2868" i="1"/>
  <c r="S296" i="1"/>
  <c r="S297" i="1"/>
  <c r="S298" i="1"/>
  <c r="S299" i="1"/>
  <c r="S300" i="1"/>
  <c r="S1326" i="1"/>
  <c r="S965" i="1"/>
  <c r="S1802" i="1"/>
  <c r="S301" i="1"/>
  <c r="S1421" i="1"/>
  <c r="S4086" i="1"/>
  <c r="S3748" i="1"/>
  <c r="S4020" i="1"/>
  <c r="S302" i="1"/>
  <c r="S303" i="1"/>
  <c r="S304" i="1"/>
  <c r="S968" i="1"/>
  <c r="S305" i="1"/>
  <c r="S2870" i="1"/>
  <c r="S306" i="1"/>
  <c r="S122" i="1"/>
  <c r="S2348" i="1"/>
  <c r="S984" i="1"/>
  <c r="S3877" i="1"/>
  <c r="S3949" i="1"/>
  <c r="S3114" i="1"/>
  <c r="S307" i="1"/>
  <c r="S308" i="1"/>
  <c r="S1735" i="1"/>
  <c r="S990" i="1"/>
  <c r="S4035" i="1"/>
  <c r="S4056" i="1"/>
  <c r="S309" i="1"/>
  <c r="S235" i="1"/>
  <c r="S310" i="1"/>
  <c r="S1330" i="1"/>
  <c r="S1343" i="1"/>
  <c r="S2522" i="1"/>
  <c r="S311" i="1"/>
  <c r="S991" i="1"/>
  <c r="S312" i="1"/>
  <c r="S1310" i="1"/>
  <c r="S313" i="1"/>
  <c r="S3864" i="1"/>
  <c r="S314" i="1"/>
  <c r="S315" i="1"/>
  <c r="S316" i="1"/>
  <c r="S317" i="1"/>
  <c r="S318" i="1"/>
  <c r="S319" i="1"/>
  <c r="S2907" i="1"/>
  <c r="S582" i="1"/>
  <c r="S320" i="1"/>
  <c r="S321" i="1"/>
  <c r="S1170" i="1"/>
  <c r="S322" i="1"/>
  <c r="S1316" i="1"/>
  <c r="S1424" i="1"/>
  <c r="S888" i="1"/>
  <c r="S1599" i="1"/>
  <c r="S323" i="1"/>
  <c r="S3971" i="1"/>
  <c r="S1429" i="1"/>
  <c r="S3931" i="1"/>
  <c r="S324" i="1"/>
  <c r="S325" i="1"/>
  <c r="S863" i="1"/>
  <c r="S3649" i="1"/>
  <c r="S1050" i="1"/>
  <c r="S326" i="1"/>
  <c r="S1783" i="1"/>
  <c r="S327" i="1"/>
  <c r="S494" i="1"/>
  <c r="S2407" i="1"/>
  <c r="S2564" i="1"/>
  <c r="S328" i="1"/>
  <c r="S124" i="1"/>
  <c r="S1985" i="1"/>
  <c r="S2377" i="1"/>
  <c r="S948" i="1"/>
  <c r="S329" i="1"/>
  <c r="S330" i="1"/>
  <c r="S439" i="1"/>
  <c r="S331" i="1"/>
  <c r="S3641" i="1"/>
  <c r="S332" i="1"/>
  <c r="S333" i="1"/>
  <c r="S957" i="1"/>
  <c r="S334" i="1"/>
  <c r="S2750" i="1"/>
  <c r="S1781" i="1"/>
  <c r="S335" i="1"/>
  <c r="S614" i="1"/>
  <c r="S336" i="1"/>
  <c r="S2570" i="1"/>
  <c r="S201" i="1"/>
  <c r="S337" i="1"/>
  <c r="S1065" i="1"/>
  <c r="S338" i="1"/>
  <c r="S1042" i="1"/>
  <c r="S692" i="1"/>
  <c r="S339" i="1"/>
  <c r="S2349" i="1"/>
  <c r="S340" i="1"/>
  <c r="S341" i="1"/>
  <c r="S342" i="1"/>
  <c r="S343" i="1"/>
  <c r="S985" i="1"/>
  <c r="S2759" i="1"/>
  <c r="S344" i="1"/>
  <c r="S345" i="1"/>
  <c r="S346" i="1"/>
  <c r="S347" i="1"/>
  <c r="S348" i="1"/>
  <c r="S349" i="1"/>
  <c r="S350" i="1"/>
  <c r="S187" i="1"/>
  <c r="S4101" i="1"/>
  <c r="S351" i="1"/>
  <c r="S352" i="1"/>
  <c r="S353" i="1"/>
  <c r="S1333" i="1"/>
  <c r="S354" i="1"/>
  <c r="S355" i="1"/>
  <c r="S2948" i="1"/>
  <c r="S356" i="1"/>
  <c r="S208" i="1"/>
  <c r="S3093" i="1"/>
  <c r="S357" i="1"/>
  <c r="S358" i="1"/>
  <c r="S359" i="1"/>
  <c r="S360" i="1"/>
  <c r="S361" i="1"/>
  <c r="S362" i="1"/>
  <c r="S363" i="1"/>
  <c r="S364" i="1"/>
  <c r="S1012" i="1"/>
  <c r="S365" i="1"/>
  <c r="S366" i="1"/>
  <c r="S1737" i="1"/>
  <c r="S367" i="1"/>
  <c r="S368" i="1"/>
  <c r="S4043" i="1"/>
  <c r="S369" i="1"/>
  <c r="S145" i="1"/>
  <c r="S1137" i="1"/>
  <c r="S370" i="1"/>
  <c r="S371" i="1"/>
  <c r="S372" i="1"/>
  <c r="S1064" i="1"/>
  <c r="S681" i="1"/>
  <c r="S191" i="1"/>
  <c r="S1312" i="1"/>
  <c r="S206" i="1"/>
  <c r="S373" i="1"/>
  <c r="S1987" i="1"/>
  <c r="S374" i="1"/>
  <c r="S3104" i="1"/>
  <c r="S375" i="1"/>
  <c r="S1489" i="1"/>
  <c r="S376" i="1"/>
  <c r="S377" i="1"/>
  <c r="S378" i="1"/>
  <c r="S379" i="1"/>
  <c r="S515" i="1"/>
  <c r="S380" i="1"/>
  <c r="S381" i="1"/>
  <c r="S2691" i="1"/>
  <c r="S2659" i="1"/>
  <c r="S2660" i="1"/>
  <c r="S3077" i="1"/>
  <c r="S382" i="1"/>
  <c r="S3955" i="1"/>
  <c r="S1568" i="1"/>
  <c r="S383" i="1"/>
  <c r="S384" i="1"/>
  <c r="S385" i="1"/>
  <c r="S1818" i="1"/>
  <c r="S386" i="1"/>
  <c r="S3741" i="1"/>
  <c r="S387" i="1"/>
  <c r="S1485" i="1"/>
  <c r="S388" i="1"/>
  <c r="S389" i="1"/>
  <c r="S599" i="1"/>
  <c r="S390" i="1"/>
  <c r="S391" i="1"/>
  <c r="S392" i="1"/>
  <c r="S393" i="1"/>
  <c r="S3979" i="1"/>
  <c r="S1307" i="1"/>
  <c r="S1345" i="1"/>
  <c r="S133" i="1"/>
  <c r="S394" i="1"/>
  <c r="S2871" i="1"/>
  <c r="S395" i="1"/>
  <c r="S3935" i="1"/>
  <c r="S1103" i="1"/>
  <c r="S993" i="1"/>
  <c r="S3193" i="1"/>
  <c r="S4089" i="1"/>
  <c r="S396" i="1"/>
  <c r="S2417" i="1"/>
  <c r="S397" i="1"/>
  <c r="S398" i="1"/>
  <c r="S2644" i="1"/>
  <c r="S399" i="1"/>
  <c r="S400" i="1"/>
  <c r="S568" i="1"/>
  <c r="S1020" i="1"/>
  <c r="S1128" i="1"/>
  <c r="S401" i="1"/>
  <c r="S4058" i="1"/>
  <c r="S402" i="1"/>
  <c r="S3977" i="1"/>
  <c r="S3120" i="1"/>
  <c r="S3939" i="1"/>
  <c r="S2152" i="1"/>
  <c r="S173" i="1"/>
  <c r="S624" i="1"/>
  <c r="S403" i="1"/>
  <c r="S404" i="1"/>
  <c r="S3068" i="1"/>
  <c r="S2869" i="1"/>
  <c r="S3125" i="1"/>
  <c r="S405" i="1"/>
  <c r="S1876" i="1"/>
  <c r="S1449" i="1"/>
  <c r="S2676" i="1"/>
  <c r="S406" i="1"/>
  <c r="S623" i="1"/>
  <c r="S1877" i="1"/>
  <c r="S2389" i="1"/>
  <c r="S3091" i="1"/>
  <c r="S192" i="1"/>
  <c r="S671" i="1"/>
  <c r="S3806" i="1"/>
  <c r="S1501" i="1"/>
  <c r="S407" i="1"/>
  <c r="S433" i="1"/>
  <c r="S546" i="1"/>
  <c r="S1558" i="1"/>
  <c r="S408" i="1"/>
  <c r="S1422" i="1"/>
  <c r="S409" i="1"/>
  <c r="S2761" i="1"/>
  <c r="S1814" i="1"/>
  <c r="S410" i="1"/>
  <c r="S4064" i="1"/>
  <c r="S411" i="1"/>
  <c r="S412" i="1"/>
  <c r="S3097" i="1"/>
  <c r="S413" i="1"/>
  <c r="S414" i="1"/>
  <c r="S415" i="1"/>
  <c r="S1332" i="1"/>
  <c r="S416" i="1"/>
  <c r="S417" i="1"/>
  <c r="S418" i="1"/>
  <c r="S2153" i="1"/>
  <c r="S1319" i="1"/>
  <c r="S419" i="1"/>
  <c r="S420" i="1"/>
  <c r="S421" i="1"/>
  <c r="S522" i="1"/>
  <c r="S2346" i="1"/>
  <c r="S523" i="1"/>
  <c r="S1798" i="1"/>
  <c r="S2901" i="1"/>
  <c r="S616" i="1"/>
  <c r="S1908" i="1"/>
  <c r="S524" i="1"/>
  <c r="S161" i="1"/>
  <c r="S3959" i="1"/>
  <c r="S525" i="1"/>
  <c r="S526" i="1"/>
  <c r="S527" i="1"/>
  <c r="S4112" i="1"/>
  <c r="S528" i="1"/>
  <c r="S529" i="1"/>
  <c r="S4082" i="1"/>
  <c r="S530" i="1"/>
  <c r="S4081" i="1"/>
  <c r="S531" i="1"/>
  <c r="S1011" i="1"/>
  <c r="S2599" i="1"/>
  <c r="S3869" i="1"/>
  <c r="S1166" i="1"/>
  <c r="S3119" i="1"/>
  <c r="S532" i="1"/>
  <c r="S533" i="1"/>
  <c r="S3983" i="1"/>
  <c r="S534" i="1"/>
  <c r="S1151" i="1"/>
  <c r="S535" i="1"/>
  <c r="S635" i="1"/>
  <c r="S536" i="1"/>
  <c r="S537" i="1"/>
  <c r="S672" i="1"/>
  <c r="S538" i="1"/>
  <c r="S981" i="1"/>
  <c r="S539" i="1"/>
  <c r="S540" i="1"/>
  <c r="S541" i="1"/>
  <c r="S642" i="1"/>
  <c r="S643" i="1"/>
  <c r="S679" i="1"/>
  <c r="S644" i="1"/>
  <c r="S645" i="1"/>
  <c r="S646" i="1"/>
  <c r="S647" i="1"/>
  <c r="S557" i="1"/>
  <c r="S2427" i="1"/>
  <c r="S648" i="1"/>
  <c r="S649" i="1"/>
  <c r="S650" i="1"/>
  <c r="S651" i="1"/>
  <c r="S652" i="1"/>
  <c r="S653" i="1"/>
  <c r="S654" i="1"/>
  <c r="S2910" i="1"/>
  <c r="S655" i="1"/>
  <c r="S656" i="1"/>
  <c r="S2505" i="1"/>
  <c r="S657" i="1"/>
  <c r="S2961" i="1"/>
  <c r="S658" i="1"/>
  <c r="S4039" i="1"/>
  <c r="S896" i="1"/>
  <c r="S659" i="1"/>
  <c r="S660" i="1"/>
  <c r="S715" i="1"/>
  <c r="S3117" i="1"/>
  <c r="S1131" i="1"/>
  <c r="S661" i="1"/>
  <c r="S722" i="1"/>
  <c r="S723" i="1"/>
  <c r="S4100" i="1"/>
  <c r="S724" i="1"/>
  <c r="S725" i="1"/>
  <c r="S726" i="1"/>
  <c r="S3918" i="1"/>
  <c r="S727" i="1"/>
  <c r="S728" i="1"/>
  <c r="S1782" i="1"/>
  <c r="S729" i="1"/>
  <c r="S3976" i="1"/>
  <c r="S730" i="1"/>
  <c r="S731" i="1"/>
  <c r="S3917" i="1"/>
  <c r="S2845" i="1"/>
  <c r="S732" i="1"/>
  <c r="S733" i="1"/>
  <c r="S135" i="1"/>
  <c r="S949" i="1"/>
  <c r="S734" i="1"/>
  <c r="S633" i="1"/>
  <c r="S977" i="1"/>
  <c r="S735" i="1"/>
  <c r="S2433" i="1"/>
  <c r="S466" i="1"/>
  <c r="S2576" i="1"/>
  <c r="S736" i="1"/>
  <c r="S737" i="1"/>
  <c r="S1442" i="1"/>
  <c r="S738" i="1"/>
  <c r="S739" i="1"/>
  <c r="S1444" i="1"/>
  <c r="S740" i="1"/>
  <c r="S741" i="1"/>
  <c r="S1054" i="1"/>
  <c r="S742" i="1"/>
  <c r="S743" i="1"/>
  <c r="S2678" i="1"/>
  <c r="S744" i="1"/>
  <c r="S225" i="1"/>
  <c r="S680" i="1"/>
  <c r="S2862" i="1"/>
  <c r="S953" i="1"/>
  <c r="S745" i="1"/>
  <c r="S746" i="1"/>
  <c r="S747" i="1"/>
  <c r="S1081" i="1"/>
  <c r="S748" i="1"/>
  <c r="S749" i="1"/>
  <c r="S1412" i="1"/>
  <c r="S1105" i="1"/>
  <c r="S4068" i="1"/>
  <c r="S750" i="1"/>
  <c r="S4104" i="1"/>
  <c r="S751" i="1"/>
  <c r="S2775" i="1"/>
  <c r="S631" i="1"/>
  <c r="S752" i="1"/>
  <c r="S753" i="1"/>
  <c r="S754" i="1"/>
  <c r="S755" i="1"/>
  <c r="S756" i="1"/>
  <c r="S1552" i="1"/>
  <c r="S1731" i="1"/>
  <c r="S3887" i="1"/>
  <c r="S757" i="1"/>
  <c r="S3975" i="1"/>
  <c r="S758" i="1"/>
  <c r="S1176" i="1"/>
  <c r="S759" i="1"/>
  <c r="S760" i="1"/>
  <c r="S761" i="1"/>
  <c r="S782" i="1"/>
  <c r="S3988" i="1"/>
  <c r="S783" i="1"/>
  <c r="S2363" i="1"/>
  <c r="S784" i="1"/>
  <c r="S785" i="1"/>
  <c r="S786" i="1"/>
  <c r="S787" i="1"/>
  <c r="S788" i="1"/>
  <c r="S789" i="1"/>
  <c r="S790" i="1"/>
  <c r="S791" i="1"/>
  <c r="S2877" i="1"/>
  <c r="S2958" i="1"/>
  <c r="S1456" i="1"/>
  <c r="S792" i="1"/>
  <c r="S793" i="1"/>
  <c r="S794" i="1"/>
  <c r="S795" i="1"/>
  <c r="S796" i="1"/>
  <c r="S797" i="1"/>
  <c r="S798" i="1"/>
  <c r="S2884" i="1"/>
  <c r="S1448" i="1"/>
  <c r="S1719" i="1"/>
  <c r="S799" i="1"/>
  <c r="S800" i="1"/>
  <c r="S801" i="1"/>
  <c r="S1720" i="1"/>
  <c r="S802" i="1"/>
  <c r="S3060" i="1"/>
  <c r="S803" i="1"/>
  <c r="S3202" i="1"/>
  <c r="S804" i="1"/>
  <c r="S805" i="1"/>
  <c r="S806" i="1"/>
  <c r="S807" i="1"/>
  <c r="S808" i="1"/>
  <c r="S809" i="1"/>
  <c r="S3958" i="1"/>
  <c r="S1440" i="1"/>
  <c r="S810" i="1"/>
  <c r="S811" i="1"/>
  <c r="S1139" i="1"/>
  <c r="S2849" i="1"/>
  <c r="S812" i="1"/>
  <c r="S2851" i="1"/>
  <c r="S813" i="1"/>
  <c r="S814" i="1"/>
  <c r="S815" i="1"/>
  <c r="S816" i="1"/>
  <c r="S3970" i="1"/>
  <c r="S817" i="1"/>
  <c r="S818" i="1"/>
  <c r="S819" i="1"/>
  <c r="S820" i="1"/>
  <c r="S1710" i="1"/>
  <c r="S1325" i="1"/>
  <c r="S821" i="1"/>
  <c r="S822" i="1"/>
  <c r="S3637" i="1"/>
  <c r="S579" i="1"/>
  <c r="S2573" i="1"/>
  <c r="S823" i="1"/>
  <c r="S484" i="1"/>
  <c r="S824" i="1"/>
  <c r="S825" i="1"/>
  <c r="S3972" i="1"/>
  <c r="S826" i="1"/>
  <c r="S827" i="1"/>
  <c r="S828" i="1"/>
  <c r="S596" i="1"/>
  <c r="S4060" i="1"/>
  <c r="S829" i="1"/>
  <c r="S830" i="1"/>
  <c r="S1596" i="1"/>
  <c r="S831" i="1"/>
  <c r="S832" i="1"/>
  <c r="S2909" i="1"/>
  <c r="S946" i="1"/>
  <c r="S2402" i="1"/>
  <c r="S833" i="1"/>
  <c r="S834" i="1"/>
  <c r="S835" i="1"/>
  <c r="S836" i="1"/>
  <c r="S1093" i="1"/>
  <c r="S2567" i="1"/>
  <c r="S837" i="1"/>
  <c r="S1070" i="1"/>
  <c r="S3952" i="1"/>
  <c r="S227" i="1"/>
  <c r="S838" i="1"/>
  <c r="S1572" i="1"/>
  <c r="S2960" i="1"/>
  <c r="S839" i="1"/>
  <c r="S1601" i="1"/>
  <c r="S994" i="1"/>
  <c r="S4002" i="1"/>
  <c r="S840" i="1"/>
  <c r="S841" i="1"/>
  <c r="S3631" i="1"/>
  <c r="S4050" i="1"/>
  <c r="S2682" i="1"/>
  <c r="S3122" i="1"/>
  <c r="S1741" i="1"/>
  <c r="S3953" i="1"/>
  <c r="S842" i="1"/>
  <c r="S544" i="1"/>
  <c r="S1593" i="1"/>
  <c r="S843" i="1"/>
  <c r="S3059" i="1"/>
  <c r="S3932" i="1"/>
  <c r="S844" i="1"/>
  <c r="S1430" i="1"/>
  <c r="S1063" i="1"/>
  <c r="S845" i="1"/>
  <c r="S846" i="1"/>
  <c r="S847" i="1"/>
  <c r="S848" i="1"/>
  <c r="S849" i="1"/>
  <c r="S2157" i="1"/>
  <c r="S850" i="1"/>
  <c r="S851" i="1"/>
  <c r="S1882" i="1"/>
  <c r="S852" i="1"/>
  <c r="S853" i="1"/>
  <c r="S854" i="1"/>
  <c r="S902" i="1"/>
  <c r="S1117" i="1"/>
  <c r="S221" i="1"/>
  <c r="S855" i="1"/>
  <c r="S1709" i="1"/>
  <c r="S3128" i="1"/>
  <c r="S856" i="1"/>
  <c r="S857" i="1"/>
  <c r="S858" i="1"/>
  <c r="S2369" i="1"/>
  <c r="S1724" i="1"/>
  <c r="S859" i="1"/>
  <c r="S860" i="1"/>
  <c r="S861" i="1"/>
  <c r="S1022" i="1"/>
  <c r="S976" i="1"/>
  <c r="S1023" i="1"/>
  <c r="S442" i="1"/>
  <c r="S1024" i="1"/>
  <c r="S1025" i="1"/>
  <c r="S1026" i="1"/>
  <c r="S1027" i="1"/>
  <c r="S1028" i="1"/>
  <c r="S1029" i="1"/>
  <c r="S2591" i="1"/>
  <c r="S969" i="1"/>
  <c r="S1018" i="1"/>
  <c r="S4063" i="1"/>
  <c r="S1030" i="1"/>
  <c r="S1031" i="1"/>
  <c r="S1032" i="1"/>
  <c r="S1033" i="1"/>
  <c r="S1034" i="1"/>
  <c r="S4016" i="1"/>
  <c r="S1035" i="1"/>
  <c r="S1036" i="1"/>
  <c r="S1037" i="1"/>
  <c r="S1038" i="1"/>
  <c r="S1039" i="1"/>
  <c r="S4021" i="1"/>
  <c r="S1040" i="1"/>
  <c r="S1041" i="1"/>
  <c r="S214" i="1"/>
  <c r="S1186" i="1"/>
  <c r="S1187" i="1"/>
  <c r="S1188" i="1"/>
  <c r="S2893" i="1"/>
  <c r="S1189" i="1"/>
  <c r="S2917" i="1"/>
  <c r="S1190" i="1"/>
  <c r="S3934" i="1"/>
  <c r="S1191" i="1"/>
  <c r="S3967" i="1"/>
  <c r="S1087" i="1"/>
  <c r="S1881" i="1"/>
  <c r="S1988" i="1"/>
  <c r="S1123" i="1"/>
  <c r="S2429" i="1"/>
  <c r="S566" i="1"/>
  <c r="S1192" i="1"/>
  <c r="S950" i="1"/>
  <c r="S1193" i="1"/>
  <c r="S3801" i="1"/>
  <c r="S1336" i="1"/>
  <c r="S1194" i="1"/>
  <c r="S1195" i="1"/>
  <c r="S3076" i="1"/>
  <c r="S3646" i="1"/>
  <c r="S721" i="1"/>
  <c r="S2131" i="1"/>
  <c r="S4025" i="1"/>
  <c r="S2650" i="1"/>
  <c r="S1196" i="1"/>
  <c r="S1057" i="1"/>
  <c r="S1197" i="1"/>
  <c r="S1198" i="1"/>
  <c r="S1199" i="1"/>
  <c r="S1574" i="1"/>
  <c r="S1200" i="1"/>
  <c r="S3805" i="1"/>
  <c r="S181" i="1"/>
  <c r="S1201" i="1"/>
  <c r="S3868" i="1"/>
  <c r="S1202" i="1"/>
  <c r="S1315" i="1"/>
  <c r="S1203" i="1"/>
  <c r="S1204" i="1"/>
  <c r="S3992" i="1"/>
  <c r="S1205" i="1"/>
  <c r="S1206" i="1"/>
  <c r="S4114" i="1"/>
  <c r="S428" i="1"/>
  <c r="S1207" i="1"/>
  <c r="S512" i="1"/>
  <c r="S2405" i="1"/>
  <c r="S3987" i="1"/>
  <c r="S1208" i="1"/>
  <c r="S1992" i="1"/>
  <c r="S2435" i="1"/>
  <c r="S2148" i="1"/>
  <c r="S150" i="1"/>
  <c r="S1095" i="1"/>
  <c r="S159" i="1"/>
  <c r="S1209" i="1"/>
  <c r="S1210" i="1"/>
  <c r="S1211" i="1"/>
  <c r="S1420" i="1"/>
  <c r="S980" i="1"/>
  <c r="S2602" i="1"/>
  <c r="S1212" i="1"/>
  <c r="S1318" i="1"/>
  <c r="S979" i="1"/>
  <c r="S4008" i="1"/>
  <c r="S1213" i="1"/>
  <c r="S1438" i="1"/>
  <c r="S1214" i="1"/>
  <c r="S1452" i="1"/>
  <c r="S2853" i="1"/>
  <c r="S572" i="1"/>
  <c r="S1006" i="1"/>
  <c r="S2592" i="1"/>
  <c r="S1784" i="1"/>
  <c r="S699" i="1"/>
  <c r="S1215" i="1"/>
  <c r="S1309" i="1"/>
  <c r="S1216" i="1"/>
  <c r="S714" i="1"/>
  <c r="S629" i="1"/>
  <c r="S1102" i="1"/>
  <c r="S231" i="1"/>
  <c r="S2442" i="1"/>
  <c r="S1217" i="1"/>
  <c r="S2593" i="1"/>
  <c r="S944" i="1"/>
  <c r="S1218" i="1"/>
  <c r="S1051" i="1"/>
  <c r="S1219" i="1"/>
  <c r="S3101" i="1"/>
  <c r="S2432" i="1"/>
  <c r="S2657" i="1"/>
  <c r="S1220" i="1"/>
  <c r="S1221" i="1"/>
  <c r="S1222" i="1"/>
  <c r="S1223" i="1"/>
  <c r="S1224" i="1"/>
  <c r="S1225" i="1"/>
  <c r="S2371" i="1"/>
  <c r="S549" i="1"/>
  <c r="S1246" i="1"/>
  <c r="S1247" i="1"/>
  <c r="S1248" i="1"/>
  <c r="S1249" i="1"/>
  <c r="S2362" i="1"/>
  <c r="S239" i="1"/>
  <c r="S592" i="1"/>
  <c r="S1250" i="1"/>
  <c r="S196" i="1"/>
  <c r="S217" i="1"/>
  <c r="S1251" i="1"/>
  <c r="S1252" i="1"/>
  <c r="S1253" i="1"/>
  <c r="S2403" i="1"/>
  <c r="S4032" i="1"/>
  <c r="S1254" i="1"/>
  <c r="S3884" i="1"/>
  <c r="S964" i="1"/>
  <c r="S1255" i="1"/>
  <c r="S1256" i="1"/>
  <c r="S3878" i="1"/>
  <c r="S885" i="1"/>
  <c r="S1257" i="1"/>
  <c r="S2513" i="1"/>
  <c r="S1872" i="1"/>
  <c r="S2885" i="1"/>
  <c r="S1258" i="1"/>
  <c r="S1259" i="1"/>
  <c r="S2857" i="1"/>
  <c r="S937" i="1"/>
  <c r="S1260" i="1"/>
  <c r="S493" i="1"/>
  <c r="S1261" i="1"/>
  <c r="S2952" i="1"/>
  <c r="S1262" i="1"/>
  <c r="S951" i="1"/>
  <c r="S2350" i="1"/>
  <c r="S1263" i="1"/>
  <c r="S1264" i="1"/>
  <c r="S1415" i="1"/>
  <c r="S1265" i="1"/>
  <c r="S1266" i="1"/>
  <c r="S3100" i="1"/>
  <c r="S2881" i="1"/>
  <c r="S3921" i="1"/>
  <c r="S4115" i="1"/>
  <c r="S952" i="1"/>
  <c r="S2914" i="1"/>
  <c r="S4085" i="1"/>
  <c r="S1079" i="1"/>
  <c r="S167" i="1"/>
  <c r="S773" i="1"/>
  <c r="S570" i="1"/>
  <c r="S1267" i="1"/>
  <c r="S1113" i="1"/>
  <c r="S2367" i="1"/>
  <c r="S3127" i="1"/>
  <c r="S2002" i="1"/>
  <c r="S558" i="1"/>
  <c r="S2674" i="1"/>
  <c r="S4099" i="1"/>
  <c r="S1800" i="1"/>
  <c r="S1268" i="1"/>
  <c r="S3962" i="1"/>
  <c r="S906" i="1"/>
  <c r="S2406" i="1"/>
  <c r="S2651" i="1"/>
  <c r="S233" i="1"/>
  <c r="S1269" i="1"/>
  <c r="S1712" i="1"/>
  <c r="S1270" i="1"/>
  <c r="S1271" i="1"/>
  <c r="S1272" i="1"/>
  <c r="S571" i="1"/>
  <c r="S2144" i="1"/>
  <c r="S1425" i="1"/>
  <c r="S1273" i="1"/>
  <c r="S987" i="1"/>
  <c r="S1015" i="1"/>
  <c r="S1274" i="1"/>
  <c r="S1275" i="1"/>
  <c r="S1276" i="1"/>
  <c r="S1277" i="1"/>
  <c r="S2589" i="1"/>
  <c r="S2438" i="1"/>
  <c r="S1278" i="1"/>
  <c r="S1279" i="1"/>
  <c r="S2944" i="1"/>
  <c r="S1280" i="1"/>
  <c r="S1281" i="1"/>
  <c r="S1282" i="1"/>
  <c r="S3790" i="1"/>
  <c r="S1283" i="1"/>
  <c r="S1284" i="1"/>
  <c r="S1119" i="1"/>
  <c r="S2588" i="1"/>
  <c r="S1133" i="1"/>
  <c r="S1285" i="1"/>
  <c r="S1286" i="1"/>
  <c r="S1287" i="1"/>
  <c r="S1288" i="1"/>
  <c r="S1289" i="1"/>
  <c r="S1290" i="1"/>
  <c r="S1995" i="1"/>
  <c r="S1870" i="1"/>
  <c r="S1291" i="1"/>
  <c r="S613" i="1"/>
  <c r="S1292" i="1"/>
  <c r="S2345" i="1"/>
  <c r="S2653" i="1"/>
  <c r="S1138" i="1"/>
  <c r="S517" i="1"/>
  <c r="S1293" i="1"/>
  <c r="S1906" i="1"/>
  <c r="S3743" i="1"/>
  <c r="S1004" i="1"/>
  <c r="S1734" i="1"/>
  <c r="S1583" i="1"/>
  <c r="S1145" i="1"/>
  <c r="S1294" i="1"/>
  <c r="S988" i="1"/>
  <c r="S1295" i="1"/>
  <c r="S1296" i="1"/>
  <c r="S1297" i="1"/>
  <c r="S1298" i="1"/>
  <c r="S1299" i="1"/>
  <c r="S1300" i="1"/>
  <c r="S1301" i="1"/>
  <c r="S4031" i="1"/>
  <c r="S2365" i="1"/>
  <c r="S1803" i="1"/>
  <c r="S1302" i="1"/>
  <c r="S561" i="1"/>
  <c r="S1303" i="1"/>
  <c r="S238" i="1"/>
  <c r="S1048" i="1"/>
  <c r="S1723" i="1"/>
  <c r="S1304" i="1"/>
  <c r="S1305" i="1"/>
  <c r="S2378" i="1"/>
  <c r="S1346" i="1"/>
  <c r="S554" i="1"/>
  <c r="S1347" i="1"/>
  <c r="S507" i="1"/>
  <c r="S1348" i="1"/>
  <c r="S1152" i="1"/>
  <c r="S3903" i="1"/>
  <c r="S620" i="1"/>
  <c r="S1349" i="1"/>
  <c r="S1350" i="1"/>
  <c r="S1337" i="1"/>
  <c r="S1351" i="1"/>
  <c r="S1352" i="1"/>
  <c r="S1353" i="1"/>
  <c r="S1354" i="1"/>
  <c r="S1461" i="1"/>
  <c r="S1355" i="1"/>
  <c r="S1356" i="1"/>
  <c r="S1357" i="1"/>
  <c r="S3964" i="1"/>
  <c r="S1358" i="1"/>
  <c r="S4059" i="1"/>
  <c r="S1359" i="1"/>
  <c r="S1360" i="1"/>
  <c r="S3915" i="1"/>
  <c r="S1361" i="1"/>
  <c r="S4111" i="1"/>
  <c r="S4084" i="1"/>
  <c r="S611" i="1"/>
  <c r="S3957" i="1"/>
  <c r="S4041" i="1"/>
  <c r="S180" i="1"/>
  <c r="S4088" i="1"/>
  <c r="S1362" i="1"/>
  <c r="S1433" i="1"/>
  <c r="S1017" i="1"/>
  <c r="S1363" i="1"/>
  <c r="S634" i="1"/>
  <c r="S1364" i="1"/>
  <c r="S1365" i="1"/>
  <c r="S609" i="1"/>
  <c r="S2781" i="1"/>
  <c r="S1418" i="1"/>
  <c r="S1366" i="1"/>
  <c r="S3066" i="1"/>
  <c r="S1367" i="1"/>
  <c r="S2951" i="1"/>
  <c r="S3644" i="1"/>
  <c r="S1368" i="1"/>
  <c r="S1369" i="1"/>
  <c r="S1370" i="1"/>
  <c r="S3739" i="1"/>
  <c r="S1408" i="1"/>
  <c r="S241" i="1"/>
  <c r="S1371" i="1"/>
  <c r="S1372" i="1"/>
  <c r="S440" i="1"/>
  <c r="S3965" i="1"/>
  <c r="S3866" i="1"/>
  <c r="S1073" i="1"/>
  <c r="S1373" i="1"/>
  <c r="S2583" i="1"/>
  <c r="S1374" i="1"/>
  <c r="S3084" i="1"/>
  <c r="S3204" i="1"/>
  <c r="S4034" i="1"/>
  <c r="S1375" i="1"/>
  <c r="S1376" i="1"/>
  <c r="S1377" i="1"/>
  <c r="S1378" i="1"/>
  <c r="S1379" i="1"/>
  <c r="S1380" i="1"/>
  <c r="S1381" i="1"/>
  <c r="S1382" i="1"/>
  <c r="S1410" i="1"/>
  <c r="S3630" i="1"/>
  <c r="S2843" i="1"/>
  <c r="S1383" i="1"/>
  <c r="S1384" i="1"/>
  <c r="S1385" i="1"/>
  <c r="S1386" i="1"/>
  <c r="S1387" i="1"/>
  <c r="S1388" i="1"/>
  <c r="S1389" i="1"/>
  <c r="S1390" i="1"/>
  <c r="S3994" i="1"/>
  <c r="S1459" i="1"/>
  <c r="S1391" i="1"/>
  <c r="S1019" i="1"/>
  <c r="S1550" i="1"/>
  <c r="S1738" i="1"/>
  <c r="S3991" i="1"/>
  <c r="S1392" i="1"/>
  <c r="S2440" i="1"/>
  <c r="S429" i="1"/>
  <c r="S3645" i="1"/>
  <c r="S1393" i="1"/>
  <c r="S1394" i="1"/>
  <c r="S1395" i="1"/>
  <c r="S1396" i="1"/>
  <c r="S547" i="1"/>
  <c r="S4076" i="1"/>
  <c r="S587" i="1"/>
  <c r="S1397" i="1"/>
  <c r="S1398" i="1"/>
  <c r="S574" i="1"/>
  <c r="S1806" i="1"/>
  <c r="S4028" i="1"/>
  <c r="S1000" i="1"/>
  <c r="S1551" i="1"/>
  <c r="S1399" i="1"/>
  <c r="S3945" i="1"/>
  <c r="S1400" i="1"/>
  <c r="S1401" i="1"/>
  <c r="S2900" i="1"/>
  <c r="S1402" i="1"/>
  <c r="S2920" i="1"/>
  <c r="S1317" i="1"/>
  <c r="S1403" i="1"/>
  <c r="S1404" i="1"/>
  <c r="S1405" i="1"/>
  <c r="S550" i="1"/>
  <c r="S1007" i="1"/>
  <c r="S2394" i="1"/>
  <c r="S543" i="1"/>
  <c r="S427" i="1"/>
  <c r="S1463" i="1"/>
  <c r="S1464" i="1"/>
  <c r="S1181" i="1"/>
  <c r="S1465" i="1"/>
  <c r="S1466" i="1"/>
  <c r="S717" i="1"/>
  <c r="S486" i="1"/>
  <c r="S2662" i="1"/>
  <c r="S1467" i="1"/>
  <c r="S1732" i="1"/>
  <c r="S1468" i="1"/>
  <c r="S1469" i="1"/>
  <c r="S1922" i="1"/>
  <c r="S1470" i="1"/>
  <c r="S1471" i="1"/>
  <c r="S1472" i="1"/>
  <c r="S1473" i="1"/>
  <c r="S3804" i="1"/>
  <c r="S563" i="1"/>
  <c r="S1730" i="1"/>
  <c r="S2368" i="1"/>
  <c r="S1474" i="1"/>
  <c r="S1475" i="1"/>
  <c r="S1476" i="1"/>
  <c r="S2441" i="1"/>
  <c r="S3850" i="1"/>
  <c r="S3930" i="1"/>
  <c r="S1477" i="1"/>
  <c r="S1912" i="1"/>
  <c r="S2359" i="1"/>
  <c r="S1478" i="1"/>
  <c r="S1479" i="1"/>
  <c r="S3070" i="1"/>
  <c r="S1480" i="1"/>
  <c r="S2398" i="1"/>
  <c r="S1481" i="1"/>
  <c r="S690" i="1"/>
  <c r="S1482" i="1"/>
  <c r="S1503" i="1"/>
  <c r="S2888" i="1"/>
  <c r="S1504" i="1"/>
  <c r="S2563" i="1"/>
  <c r="S198" i="1"/>
  <c r="S1437" i="1"/>
  <c r="S2899" i="1"/>
  <c r="S2508" i="1"/>
  <c r="S1311" i="1"/>
  <c r="S2863" i="1"/>
  <c r="S975" i="1"/>
  <c r="S1591" i="1"/>
  <c r="S1505" i="1"/>
  <c r="S1506" i="1"/>
  <c r="S204" i="1"/>
  <c r="S2955" i="1"/>
  <c r="S3875" i="1"/>
  <c r="S3094" i="1"/>
  <c r="S1507" i="1"/>
  <c r="S1508" i="1"/>
  <c r="S1509" i="1"/>
  <c r="S1510" i="1"/>
  <c r="S3865" i="1"/>
  <c r="S1511" i="1"/>
  <c r="S1512" i="1"/>
  <c r="S2437" i="1"/>
  <c r="S1513" i="1"/>
  <c r="S778" i="1"/>
  <c r="S1514" i="1"/>
  <c r="S548" i="1"/>
  <c r="S212" i="1"/>
  <c r="S2366" i="1"/>
  <c r="S1515" i="1"/>
  <c r="S2382" i="1"/>
  <c r="S877" i="1"/>
  <c r="S1516" i="1"/>
  <c r="S1517" i="1"/>
  <c r="S207" i="1"/>
  <c r="S3847" i="1"/>
  <c r="S3064" i="1"/>
  <c r="S1807" i="1"/>
  <c r="S1518" i="1"/>
  <c r="S615" i="1"/>
  <c r="S3087" i="1"/>
  <c r="S1584" i="1"/>
  <c r="S3062" i="1"/>
  <c r="S2919" i="1"/>
  <c r="S1707" i="1"/>
  <c r="S2503" i="1"/>
  <c r="S165" i="1"/>
  <c r="S3954" i="1"/>
  <c r="S1519" i="1"/>
  <c r="S1520" i="1"/>
  <c r="S3205" i="1"/>
  <c r="S617" i="1"/>
  <c r="S1521" i="1"/>
  <c r="S2680" i="1"/>
  <c r="S1557" i="1"/>
  <c r="S3108" i="1"/>
  <c r="S1592" i="1"/>
  <c r="S1522" i="1"/>
  <c r="S2600" i="1"/>
  <c r="S1523" i="1"/>
  <c r="S139" i="1"/>
  <c r="S193" i="1"/>
  <c r="S434" i="1"/>
  <c r="S1524" i="1"/>
  <c r="S2580" i="1"/>
  <c r="S3083" i="1"/>
  <c r="S2381" i="1"/>
  <c r="S1525" i="1"/>
  <c r="S3208" i="1"/>
  <c r="S213" i="1"/>
  <c r="S1526" i="1"/>
  <c r="S4069" i="1"/>
  <c r="S1527" i="1"/>
  <c r="S1528" i="1"/>
  <c r="S1529" i="1"/>
  <c r="S2571" i="1"/>
  <c r="S1530" i="1"/>
  <c r="S1531" i="1"/>
  <c r="S1532" i="1"/>
  <c r="S3936" i="1"/>
  <c r="S2861" i="1"/>
  <c r="S1533" i="1"/>
  <c r="S1419" i="1"/>
  <c r="S1052" i="1"/>
  <c r="S1534" i="1"/>
  <c r="S580" i="1"/>
  <c r="S1535" i="1"/>
  <c r="S1536" i="1"/>
  <c r="S3990" i="1"/>
  <c r="S1537" i="1"/>
  <c r="S1538" i="1"/>
  <c r="S435" i="1"/>
  <c r="S3933" i="1"/>
  <c r="S1539" i="1"/>
  <c r="S1540" i="1"/>
  <c r="S1541" i="1"/>
  <c r="S766" i="1"/>
  <c r="S3069" i="1"/>
  <c r="S3638" i="1"/>
  <c r="S3078" i="1"/>
  <c r="S2648" i="1"/>
  <c r="S1542" i="1"/>
  <c r="S1603" i="1"/>
  <c r="S3912" i="1"/>
  <c r="S2412" i="1"/>
  <c r="S1153" i="1"/>
  <c r="S632" i="1"/>
  <c r="S520" i="1"/>
  <c r="S1604" i="1"/>
  <c r="S1156" i="1"/>
  <c r="S1605" i="1"/>
  <c r="S1606" i="1"/>
  <c r="S136" i="1"/>
  <c r="S1607" i="1"/>
  <c r="S1608" i="1"/>
  <c r="S3937" i="1"/>
  <c r="S1609" i="1"/>
  <c r="S1610" i="1"/>
  <c r="S1611" i="1"/>
  <c r="S1612" i="1"/>
  <c r="S1555" i="1"/>
  <c r="S1613" i="1"/>
  <c r="S1614" i="1"/>
  <c r="S898" i="1"/>
  <c r="S1615" i="1"/>
  <c r="S1616" i="1"/>
  <c r="S4026" i="1"/>
  <c r="S172" i="1"/>
  <c r="S2375" i="1"/>
  <c r="S1617" i="1"/>
  <c r="S1618" i="1"/>
  <c r="S3946" i="1"/>
  <c r="S1619" i="1"/>
  <c r="S2380" i="1"/>
  <c r="S1127" i="1"/>
  <c r="S1620" i="1"/>
  <c r="S1621" i="1"/>
  <c r="S2413" i="1"/>
  <c r="S1622" i="1"/>
  <c r="S2904" i="1"/>
  <c r="S4092" i="1"/>
  <c r="S1623" i="1"/>
  <c r="S1624" i="1"/>
  <c r="S1625" i="1"/>
  <c r="S1626" i="1"/>
  <c r="S966" i="1"/>
  <c r="S3096" i="1"/>
  <c r="S1627" i="1"/>
  <c r="S1628" i="1"/>
  <c r="S1629" i="1"/>
  <c r="S1630" i="1"/>
  <c r="S1990" i="1"/>
  <c r="S1631" i="1"/>
  <c r="S1632" i="1"/>
  <c r="S3730" i="1"/>
  <c r="S2411" i="1"/>
  <c r="S1633" i="1"/>
  <c r="S3732" i="1"/>
  <c r="S1634" i="1"/>
  <c r="S215" i="1"/>
  <c r="S1635" i="1"/>
  <c r="S1636" i="1"/>
  <c r="S3797" i="1"/>
  <c r="S1637" i="1"/>
  <c r="S1638" i="1"/>
  <c r="S1639" i="1"/>
  <c r="S1640" i="1"/>
  <c r="S1641" i="1"/>
  <c r="S147" i="1"/>
  <c r="S2649" i="1"/>
  <c r="S1446" i="1"/>
  <c r="S1642" i="1"/>
  <c r="S2908" i="1"/>
  <c r="S1643" i="1"/>
  <c r="S1644" i="1"/>
  <c r="S1645" i="1"/>
  <c r="S1646" i="1"/>
  <c r="S2351" i="1"/>
  <c r="S1443" i="1"/>
  <c r="S1647" i="1"/>
  <c r="S2416" i="1"/>
  <c r="S1648" i="1"/>
  <c r="S628" i="1"/>
  <c r="S1649" i="1"/>
  <c r="S1650" i="1"/>
  <c r="S2905" i="1"/>
  <c r="S1651" i="1"/>
  <c r="S1652" i="1"/>
  <c r="S222" i="1"/>
  <c r="S2384" i="1"/>
  <c r="S956" i="1"/>
  <c r="S1653" i="1"/>
  <c r="S2395" i="1"/>
  <c r="S607" i="1"/>
  <c r="S1654" i="1"/>
  <c r="S1233" i="1"/>
  <c r="S1655" i="1"/>
  <c r="S1656" i="1"/>
  <c r="S1657" i="1"/>
  <c r="S1658" i="1"/>
  <c r="S3900" i="1"/>
  <c r="S1659" i="1"/>
  <c r="S2882" i="1"/>
  <c r="S573" i="1"/>
  <c r="S1417" i="1"/>
  <c r="S1660" i="1"/>
  <c r="S1661" i="1"/>
  <c r="S1142" i="1"/>
  <c r="S178" i="1"/>
  <c r="S2387" i="1"/>
  <c r="S1662" i="1"/>
  <c r="S2127" i="1"/>
  <c r="S688" i="1"/>
  <c r="S1794" i="1"/>
  <c r="S4105" i="1"/>
  <c r="S1340" i="1"/>
  <c r="S1663" i="1"/>
  <c r="S1556" i="1"/>
  <c r="S583" i="1"/>
  <c r="S2699" i="1"/>
  <c r="S141" i="1"/>
  <c r="S1705" i="1"/>
  <c r="S1664" i="1"/>
  <c r="S1665" i="1"/>
  <c r="S140" i="1"/>
  <c r="S3905" i="1"/>
  <c r="S1666" i="1"/>
  <c r="S1667" i="1"/>
  <c r="S1560" i="1"/>
  <c r="S1668" i="1"/>
  <c r="S978" i="1"/>
  <c r="S1669" i="1"/>
  <c r="S1670" i="1"/>
  <c r="S1671" i="1"/>
  <c r="S1672" i="1"/>
  <c r="S1673" i="1"/>
  <c r="S1674" i="1"/>
  <c r="S1175" i="1"/>
  <c r="S1675" i="1"/>
  <c r="S189" i="1"/>
  <c r="S1676" i="1"/>
  <c r="S3196" i="1"/>
  <c r="S942" i="1"/>
  <c r="S1997" i="1"/>
  <c r="S1428" i="1"/>
  <c r="S2436" i="1"/>
  <c r="S3874" i="1"/>
  <c r="S1677" i="1"/>
  <c r="S1678" i="1"/>
  <c r="S2391" i="1"/>
  <c r="S1679" i="1"/>
  <c r="S1708" i="1"/>
  <c r="S1680" i="1"/>
  <c r="S4095" i="1"/>
  <c r="S591" i="1"/>
  <c r="S1681" i="1"/>
  <c r="S4010" i="1"/>
  <c r="S1682" i="1"/>
  <c r="S1743" i="1"/>
  <c r="S593" i="1"/>
  <c r="S423" i="1"/>
  <c r="S1744" i="1"/>
  <c r="S1745" i="1"/>
  <c r="S1739" i="1"/>
  <c r="S1746" i="1"/>
  <c r="S1434" i="1"/>
  <c r="S4017" i="1"/>
  <c r="S1747" i="1"/>
  <c r="S665" i="1"/>
  <c r="S1748" i="1"/>
  <c r="S1749" i="1"/>
  <c r="S3088" i="1"/>
  <c r="S1750" i="1"/>
  <c r="S553" i="1"/>
  <c r="S2769" i="1"/>
  <c r="S1817" i="1"/>
  <c r="S1344" i="1"/>
  <c r="S1751" i="1"/>
  <c r="S3206" i="1"/>
  <c r="S2779" i="1"/>
  <c r="S2866" i="1"/>
  <c r="S3853" i="1"/>
  <c r="S162" i="1"/>
  <c r="S497" i="1"/>
  <c r="S1752" i="1"/>
  <c r="S1742" i="1"/>
  <c r="S1753" i="1"/>
  <c r="S3892" i="1"/>
  <c r="S2878" i="1"/>
  <c r="S1754" i="1"/>
  <c r="S3103" i="1"/>
  <c r="S1755" i="1"/>
  <c r="S1756" i="1"/>
  <c r="S1544" i="1"/>
  <c r="S1757" i="1"/>
  <c r="S1758" i="1"/>
  <c r="S1177" i="1"/>
  <c r="S3794" i="1"/>
  <c r="S4051" i="1"/>
  <c r="S1759" i="1"/>
  <c r="S157" i="1"/>
  <c r="S1760" i="1"/>
  <c r="S1993" i="1"/>
  <c r="S2343" i="1"/>
  <c r="S1761" i="1"/>
  <c r="S1762" i="1"/>
  <c r="S1763" i="1"/>
  <c r="S2133" i="1"/>
  <c r="S1764" i="1"/>
  <c r="S1765" i="1"/>
  <c r="S1823" i="1"/>
  <c r="S211" i="1"/>
  <c r="S1824" i="1"/>
  <c r="S567" i="1"/>
  <c r="S1825" i="1"/>
  <c r="S2858" i="1"/>
  <c r="S237" i="1"/>
  <c r="S229" i="1"/>
  <c r="S1143" i="1"/>
  <c r="S1875" i="1"/>
  <c r="S3749" i="1"/>
  <c r="S2428" i="1"/>
  <c r="S1826" i="1"/>
  <c r="S1827" i="1"/>
  <c r="S551" i="1"/>
  <c r="S1828" i="1"/>
  <c r="S1829" i="1"/>
  <c r="S1830" i="1"/>
  <c r="S1831" i="1"/>
  <c r="S1832" i="1"/>
  <c r="S1833" i="1"/>
  <c r="S169" i="1"/>
  <c r="S1834" i="1"/>
  <c r="S1835" i="1"/>
  <c r="S1836" i="1"/>
  <c r="S1837" i="1"/>
  <c r="S2361" i="1"/>
  <c r="S1804" i="1"/>
  <c r="S3849" i="1"/>
  <c r="S1838" i="1"/>
  <c r="S693" i="1"/>
  <c r="S2400" i="1"/>
  <c r="S1839" i="1"/>
  <c r="S3198" i="1"/>
  <c r="S1840" i="1"/>
  <c r="S1841" i="1"/>
  <c r="S1842" i="1"/>
  <c r="S1843" i="1"/>
  <c r="S1844" i="1"/>
  <c r="S1845" i="1"/>
  <c r="S1846" i="1"/>
  <c r="S2565" i="1"/>
  <c r="S1874" i="1"/>
  <c r="S1847" i="1"/>
  <c r="S3880" i="1"/>
  <c r="S1161" i="1"/>
  <c r="S2689" i="1"/>
  <c r="S511" i="1"/>
  <c r="S1733" i="1"/>
  <c r="S1848" i="1"/>
  <c r="S1849" i="1"/>
  <c r="S1850" i="1"/>
  <c r="S1851" i="1"/>
  <c r="S3940" i="1"/>
  <c r="S1600" i="1"/>
  <c r="S4027" i="1"/>
  <c r="S1091" i="1"/>
  <c r="S1852" i="1"/>
  <c r="S2373" i="1"/>
  <c r="S1853" i="1"/>
  <c r="S1854" i="1"/>
  <c r="S1168" i="1"/>
  <c r="S1855" i="1"/>
  <c r="S1856" i="1"/>
  <c r="S1857" i="1"/>
  <c r="S1858" i="1"/>
  <c r="S1859" i="1"/>
  <c r="S183" i="1"/>
  <c r="S1860" i="1"/>
  <c r="S1861" i="1"/>
  <c r="S1862" i="1"/>
  <c r="S1883" i="1"/>
  <c r="S1884" i="1"/>
  <c r="S1885" i="1"/>
  <c r="S1886" i="1"/>
  <c r="S1573" i="1"/>
  <c r="S1887" i="1"/>
  <c r="S3190" i="1"/>
  <c r="S4042" i="1"/>
  <c r="S1888" i="1"/>
  <c r="S3908" i="1"/>
  <c r="S604" i="1"/>
  <c r="S1155" i="1"/>
  <c r="S1889" i="1"/>
  <c r="S1890" i="1"/>
  <c r="S2913" i="1"/>
  <c r="S1436" i="1"/>
  <c r="S1891" i="1"/>
  <c r="S1892" i="1"/>
  <c r="S1893" i="1"/>
  <c r="S2957" i="1"/>
  <c r="S1894" i="1"/>
  <c r="S610" i="1"/>
  <c r="S1578" i="1"/>
  <c r="S1895" i="1"/>
  <c r="S3648" i="1"/>
  <c r="S2586" i="1"/>
  <c r="S1896" i="1"/>
  <c r="S1897" i="1"/>
  <c r="S1447" i="1"/>
  <c r="S1898" i="1"/>
  <c r="S1899" i="1"/>
  <c r="S1900" i="1"/>
  <c r="S3791" i="1"/>
  <c r="S577" i="1"/>
  <c r="S1901" i="1"/>
  <c r="S1902" i="1"/>
  <c r="S1923" i="1"/>
  <c r="S3851" i="1"/>
  <c r="S1924" i="1"/>
  <c r="S1925" i="1"/>
  <c r="S1926" i="1"/>
  <c r="S1927" i="1"/>
  <c r="S2778" i="1"/>
  <c r="S1928" i="1"/>
  <c r="S1929" i="1"/>
  <c r="S1930" i="1"/>
  <c r="S3902" i="1"/>
  <c r="S236" i="1"/>
  <c r="S1931" i="1"/>
  <c r="S197" i="1"/>
  <c r="S1932" i="1"/>
  <c r="S128" i="1"/>
  <c r="S226" i="1"/>
  <c r="S1933" i="1"/>
  <c r="S1934" i="1"/>
  <c r="S2946" i="1"/>
  <c r="S3984" i="1"/>
  <c r="S3796" i="1"/>
  <c r="S1935" i="1"/>
  <c r="S638" i="1"/>
  <c r="S1936" i="1"/>
  <c r="S1487" i="1"/>
  <c r="S2358" i="1"/>
  <c r="S1937" i="1"/>
  <c r="S447" i="1"/>
  <c r="S1725" i="1"/>
  <c r="S232" i="1"/>
  <c r="S1938" i="1"/>
  <c r="S1914" i="1"/>
  <c r="S1939" i="1"/>
  <c r="S1940" i="1"/>
  <c r="S3109" i="1"/>
  <c r="S1941" i="1"/>
  <c r="S1942" i="1"/>
  <c r="S1943" i="1"/>
  <c r="S2880" i="1"/>
  <c r="S3860" i="1"/>
  <c r="S1944" i="1"/>
  <c r="S1945" i="1"/>
  <c r="S1946" i="1"/>
  <c r="S1714" i="1"/>
  <c r="S1947" i="1"/>
  <c r="S1948" i="1"/>
  <c r="S3993" i="1"/>
  <c r="S1949" i="1"/>
  <c r="S1950" i="1"/>
  <c r="S1951" i="1"/>
  <c r="S1172" i="1"/>
  <c r="S1952" i="1"/>
  <c r="S1953" i="1"/>
  <c r="S3907" i="1"/>
  <c r="S1954" i="1"/>
  <c r="S1329" i="1"/>
  <c r="S2850" i="1"/>
  <c r="S1092" i="1"/>
  <c r="S4091" i="1"/>
  <c r="S3737" i="1"/>
  <c r="S3054" i="1"/>
  <c r="S1163" i="1"/>
  <c r="S625" i="1"/>
  <c r="S1553" i="1"/>
  <c r="S1955" i="1"/>
  <c r="S1956" i="1"/>
  <c r="S1566" i="1"/>
  <c r="S1957" i="1"/>
  <c r="S1958" i="1"/>
  <c r="S1959" i="1"/>
  <c r="S1960" i="1"/>
  <c r="S1961" i="1"/>
  <c r="S3191" i="1"/>
  <c r="S2947" i="1"/>
  <c r="S1962" i="1"/>
  <c r="S1963" i="1"/>
  <c r="S1903" i="1"/>
  <c r="S1785" i="1"/>
  <c r="S1450" i="1"/>
  <c r="S1964" i="1"/>
  <c r="S1965" i="1"/>
  <c r="S1966" i="1"/>
  <c r="S1324" i="1"/>
  <c r="S156" i="1"/>
  <c r="S769" i="1"/>
  <c r="S2874" i="1"/>
  <c r="S1967" i="1"/>
  <c r="S1968" i="1"/>
  <c r="S126" i="1"/>
  <c r="S3098" i="1"/>
  <c r="S3916" i="1"/>
  <c r="S495" i="1"/>
  <c r="S1045" i="1"/>
  <c r="S1969" i="1"/>
  <c r="S1921" i="1"/>
  <c r="S153" i="1"/>
  <c r="S2692" i="1"/>
  <c r="S1970" i="1"/>
  <c r="S1971" i="1"/>
  <c r="S3944" i="1"/>
  <c r="S1972" i="1"/>
  <c r="S2856" i="1"/>
  <c r="S973" i="1"/>
  <c r="S3075" i="1"/>
  <c r="S1973" i="1"/>
  <c r="S2582" i="1"/>
  <c r="S143" i="1"/>
  <c r="S1974" i="1"/>
  <c r="S1975" i="1"/>
  <c r="S3947" i="1"/>
  <c r="S1976" i="1"/>
  <c r="S1154" i="1"/>
  <c r="S626" i="1"/>
  <c r="S2848" i="1"/>
  <c r="S1977" i="1"/>
  <c r="S1561" i="1"/>
  <c r="S3995" i="1"/>
  <c r="S2912" i="1"/>
  <c r="S1101" i="1"/>
  <c r="S454" i="1"/>
  <c r="S2404" i="1"/>
  <c r="S1978" i="1"/>
  <c r="S3105" i="1"/>
  <c r="S1979" i="1"/>
  <c r="S228" i="1"/>
  <c r="S1980" i="1"/>
  <c r="S2509" i="1"/>
  <c r="S1981" i="1"/>
  <c r="S3642" i="1"/>
  <c r="S3856" i="1"/>
  <c r="S2355" i="1"/>
  <c r="S1982" i="1"/>
  <c r="S2003" i="1"/>
  <c r="S2004" i="1"/>
  <c r="S2005" i="1"/>
  <c r="S2006" i="1"/>
  <c r="S3735" i="1"/>
  <c r="S2847" i="1"/>
  <c r="S2007" i="1"/>
  <c r="S2008" i="1"/>
  <c r="S608" i="1"/>
  <c r="S2009" i="1"/>
  <c r="S1736" i="1"/>
  <c r="S2010" i="1"/>
  <c r="S2011" i="1"/>
  <c r="S2012" i="1"/>
  <c r="S2013" i="1"/>
  <c r="S2354" i="1"/>
  <c r="S2014" i="1"/>
  <c r="S2015" i="1"/>
  <c r="S2016" i="1"/>
  <c r="S775" i="1"/>
  <c r="S3086" i="1"/>
  <c r="S2017" i="1"/>
  <c r="S477" i="1"/>
  <c r="S2018" i="1"/>
  <c r="S2019" i="1"/>
  <c r="S2020" i="1"/>
  <c r="S2021" i="1"/>
  <c r="S2022" i="1"/>
  <c r="S3073" i="1"/>
  <c r="S2950" i="1"/>
  <c r="S2357" i="1"/>
  <c r="S123" i="1"/>
  <c r="S230" i="1"/>
  <c r="S2023" i="1"/>
  <c r="S4014" i="1"/>
  <c r="S138" i="1"/>
  <c r="S1716" i="1"/>
  <c r="S3207" i="1"/>
  <c r="S2024" i="1"/>
  <c r="S3906" i="1"/>
  <c r="S695" i="1"/>
  <c r="S1126" i="1"/>
  <c r="S2025" i="1"/>
  <c r="S2353" i="1"/>
  <c r="S2026" i="1"/>
  <c r="S2027" i="1"/>
  <c r="S2028" i="1"/>
  <c r="S2029" i="1"/>
  <c r="S4066" i="1"/>
  <c r="S1146" i="1"/>
  <c r="S1427" i="1"/>
  <c r="S518" i="1"/>
  <c r="S2030" i="1"/>
  <c r="S3809" i="1"/>
  <c r="S670" i="1"/>
  <c r="S152" i="1"/>
  <c r="S3736" i="1"/>
  <c r="S2595" i="1"/>
  <c r="S2031" i="1"/>
  <c r="S2032" i="1"/>
  <c r="S2693" i="1"/>
  <c r="S2033" i="1"/>
  <c r="S2034" i="1"/>
  <c r="S2035" i="1"/>
  <c r="S2036" i="1"/>
  <c r="S2374" i="1"/>
  <c r="S2569" i="1"/>
  <c r="S2037" i="1"/>
  <c r="S2038" i="1"/>
  <c r="S2039" i="1"/>
  <c r="S2040" i="1"/>
  <c r="S619" i="1"/>
  <c r="S612" i="1"/>
  <c r="S1451" i="1"/>
  <c r="S2041" i="1"/>
  <c r="S3799" i="1"/>
  <c r="S2042" i="1"/>
  <c r="S2043" i="1"/>
  <c r="S597" i="1"/>
  <c r="S960" i="1"/>
  <c r="S1314" i="1"/>
  <c r="S2044" i="1"/>
  <c r="S2409" i="1"/>
  <c r="S2661" i="1"/>
  <c r="S2045" i="1"/>
  <c r="S2046" i="1"/>
  <c r="S2047" i="1"/>
  <c r="S3115" i="1"/>
  <c r="S3118" i="1"/>
  <c r="S589" i="1"/>
  <c r="S1062" i="1"/>
  <c r="S3889" i="1"/>
  <c r="S2048" i="1"/>
  <c r="S220" i="1"/>
  <c r="S2512" i="1"/>
  <c r="S2049" i="1"/>
  <c r="S2050" i="1"/>
  <c r="S4075" i="1"/>
  <c r="S2051" i="1"/>
  <c r="S666" i="1"/>
  <c r="S2945" i="1"/>
  <c r="S2574" i="1"/>
  <c r="S2052" i="1"/>
  <c r="S637" i="1"/>
  <c r="S3925" i="1"/>
  <c r="S2053" i="1"/>
  <c r="S2054" i="1"/>
  <c r="S2055" i="1"/>
  <c r="S2383" i="1"/>
  <c r="S4046" i="1"/>
  <c r="S1431" i="1"/>
  <c r="S2056" i="1"/>
  <c r="S602" i="1"/>
  <c r="S2057" i="1"/>
  <c r="S2757" i="1"/>
  <c r="S176" i="1"/>
  <c r="S2058" i="1"/>
  <c r="S2059" i="1"/>
  <c r="S2060" i="1"/>
  <c r="S2061" i="1"/>
  <c r="S595" i="1"/>
  <c r="S179" i="1"/>
  <c r="S3981" i="1"/>
  <c r="S3999" i="1"/>
  <c r="S1588" i="1"/>
  <c r="S2062" i="1"/>
  <c r="S2063" i="1"/>
  <c r="S2751" i="1"/>
  <c r="S1789" i="1"/>
  <c r="S2064" i="1"/>
  <c r="S2065" i="1"/>
  <c r="S182" i="1"/>
  <c r="S4036" i="1"/>
  <c r="S2066" i="1"/>
  <c r="S2067" i="1"/>
  <c r="S1496" i="1"/>
  <c r="S129" i="1"/>
  <c r="S1820" i="1"/>
  <c r="S2068" i="1"/>
  <c r="S218" i="1"/>
  <c r="S2150" i="1"/>
  <c r="S480" i="1"/>
  <c r="S895" i="1"/>
  <c r="S2069" i="1"/>
  <c r="S3092" i="1"/>
  <c r="S3886" i="1"/>
  <c r="S2070" i="1"/>
  <c r="S3854" i="1"/>
  <c r="S1822" i="1"/>
  <c r="S2071" i="1"/>
  <c r="S2393" i="1"/>
  <c r="S2072" i="1"/>
  <c r="S2073" i="1"/>
  <c r="S2074" i="1"/>
  <c r="S1717" i="1"/>
  <c r="S1704" i="1"/>
  <c r="S2370" i="1"/>
  <c r="S2075" i="1"/>
  <c r="S3110" i="1"/>
  <c r="S2076" i="1"/>
  <c r="S2077" i="1"/>
  <c r="S4000" i="1"/>
  <c r="S2687" i="1"/>
  <c r="S2078" i="1"/>
  <c r="S1162" i="1"/>
  <c r="S986" i="1"/>
  <c r="S958" i="1"/>
  <c r="S2079" i="1"/>
  <c r="S3121" i="1"/>
  <c r="S2080" i="1"/>
  <c r="S2578" i="1"/>
  <c r="S2347" i="1"/>
  <c r="S3857" i="1"/>
  <c r="S2081" i="1"/>
  <c r="S2082" i="1"/>
  <c r="S3914" i="1"/>
  <c r="S2083" i="1"/>
  <c r="S2084" i="1"/>
  <c r="S2085" i="1"/>
  <c r="S2511" i="1"/>
  <c r="S2922" i="1"/>
  <c r="S1058" i="1"/>
  <c r="S4087" i="1"/>
  <c r="S2694" i="1"/>
  <c r="S2086" i="1"/>
  <c r="S560" i="1"/>
  <c r="S2087" i="1"/>
  <c r="S3209" i="1"/>
  <c r="S4022" i="1"/>
  <c r="S2088" i="1"/>
  <c r="S3893" i="1"/>
  <c r="S2089" i="1"/>
  <c r="S2090" i="1"/>
  <c r="S2091" i="1"/>
  <c r="S584" i="1"/>
  <c r="S3081" i="1"/>
  <c r="S2656" i="1"/>
  <c r="S2092" i="1"/>
  <c r="S2093" i="1"/>
  <c r="S2094" i="1"/>
  <c r="S2095" i="1"/>
  <c r="S2096" i="1"/>
  <c r="S2097" i="1"/>
  <c r="S2098" i="1"/>
  <c r="S3966" i="1"/>
  <c r="S2099" i="1"/>
  <c r="S3640" i="1"/>
  <c r="S2100" i="1"/>
  <c r="S142" i="1"/>
  <c r="S2101" i="1"/>
  <c r="S1546" i="1"/>
  <c r="S4108" i="1"/>
  <c r="S2102" i="1"/>
  <c r="S585" i="1"/>
  <c r="S170" i="1"/>
  <c r="S2519" i="1"/>
  <c r="S2103" i="1"/>
  <c r="S2104" i="1"/>
  <c r="S2105" i="1"/>
  <c r="S2106" i="1"/>
  <c r="S2107" i="1"/>
  <c r="S2108" i="1"/>
  <c r="S2109" i="1"/>
  <c r="S2110" i="1"/>
  <c r="S2111" i="1"/>
  <c r="S586" i="1"/>
  <c r="S2112" i="1"/>
  <c r="S3738" i="1"/>
  <c r="S2697" i="1"/>
  <c r="S1060" i="1"/>
  <c r="S601" i="1"/>
  <c r="S146" i="1"/>
  <c r="S3871" i="1"/>
  <c r="S174" i="1"/>
  <c r="S2113" i="1"/>
  <c r="S2887" i="1"/>
  <c r="S2507" i="1"/>
  <c r="S1061" i="1"/>
  <c r="S1594" i="1"/>
  <c r="S2114" i="1"/>
  <c r="S1780" i="1"/>
  <c r="S2115" i="1"/>
  <c r="S2430" i="1"/>
  <c r="S2129" i="1"/>
  <c r="S2116" i="1"/>
  <c r="S1729" i="1"/>
  <c r="S2117" i="1"/>
  <c r="S2424" i="1"/>
  <c r="S2118" i="1"/>
  <c r="S2119" i="1"/>
  <c r="S2120" i="1"/>
  <c r="S2121" i="1"/>
  <c r="S2122" i="1"/>
  <c r="S2590" i="1"/>
  <c r="S2163" i="1"/>
  <c r="S2164" i="1"/>
  <c r="S3858" i="1"/>
  <c r="S2165" i="1"/>
  <c r="S4083" i="1"/>
  <c r="S2434" i="1"/>
  <c r="S3731" i="1"/>
  <c r="S2166" i="1"/>
  <c r="S1441" i="1"/>
  <c r="S2167" i="1"/>
  <c r="S2168" i="1"/>
  <c r="S2169" i="1"/>
  <c r="S2170" i="1"/>
  <c r="S4094" i="1"/>
  <c r="S455" i="1"/>
  <c r="S2171" i="1"/>
  <c r="S2896" i="1"/>
  <c r="S2172" i="1"/>
  <c r="S2173" i="1"/>
  <c r="S2174" i="1"/>
  <c r="S1904" i="1"/>
  <c r="S2175" i="1"/>
  <c r="S448" i="1"/>
  <c r="S2176" i="1"/>
  <c r="S2177" i="1"/>
  <c r="S2178" i="1"/>
  <c r="S1879" i="1"/>
  <c r="S2943" i="1"/>
  <c r="S2179" i="1"/>
  <c r="S3129" i="1"/>
  <c r="S2685" i="1"/>
  <c r="S1989" i="1"/>
  <c r="S1183" i="1"/>
  <c r="S1595" i="1"/>
  <c r="S2180" i="1"/>
  <c r="S175" i="1"/>
  <c r="S2181" i="1"/>
  <c r="S1816" i="1"/>
  <c r="S2681" i="1"/>
  <c r="S234" i="1"/>
  <c r="S2182" i="1"/>
  <c r="S2183" i="1"/>
  <c r="S1406" i="1"/>
  <c r="S3897" i="1"/>
  <c r="S1488" i="1"/>
  <c r="S2439" i="1"/>
  <c r="S636" i="1"/>
  <c r="S1547" i="1"/>
  <c r="S223" i="1"/>
  <c r="S3948" i="1"/>
  <c r="S224" i="1"/>
  <c r="S4072" i="1"/>
  <c r="S2184" i="1"/>
  <c r="S578" i="1"/>
  <c r="S2396" i="1"/>
  <c r="S3080" i="1"/>
  <c r="S2959" i="1"/>
  <c r="S1811" i="1"/>
  <c r="S4113" i="1"/>
  <c r="S1158" i="1"/>
  <c r="S2185" i="1"/>
  <c r="S2690" i="1"/>
  <c r="S2420" i="1"/>
  <c r="S2517" i="1"/>
  <c r="S3056" i="1"/>
  <c r="S1171" i="1"/>
  <c r="S2186" i="1"/>
  <c r="S2385" i="1"/>
  <c r="S2187" i="1"/>
  <c r="S2188" i="1"/>
  <c r="S2189" i="1"/>
  <c r="S2423" i="1"/>
  <c r="S2190" i="1"/>
  <c r="S2191" i="1"/>
  <c r="S2192" i="1"/>
  <c r="S868" i="1"/>
  <c r="S1779" i="1"/>
  <c r="S2193" i="1"/>
  <c r="S444" i="1"/>
  <c r="S2194" i="1"/>
  <c r="S2195" i="1"/>
  <c r="S203" i="1"/>
  <c r="S2196" i="1"/>
  <c r="S1994" i="1"/>
  <c r="S4071" i="1"/>
  <c r="S565" i="1"/>
  <c r="S1144" i="1"/>
  <c r="S2197" i="1"/>
  <c r="S768" i="1"/>
  <c r="S4015" i="1"/>
  <c r="S1706" i="1"/>
  <c r="S588" i="1"/>
  <c r="S2198" i="1"/>
  <c r="S2199" i="1"/>
  <c r="S3924" i="1"/>
  <c r="S2200" i="1"/>
  <c r="S4005" i="1"/>
  <c r="S2201" i="1"/>
  <c r="S2585" i="1"/>
  <c r="S2418" i="1"/>
  <c r="S3997" i="1"/>
  <c r="S2202" i="1"/>
  <c r="S2203" i="1"/>
  <c r="S2204" i="1"/>
  <c r="S3194" i="1"/>
  <c r="S2205" i="1"/>
  <c r="S1805" i="1"/>
  <c r="S2206" i="1"/>
  <c r="S1576" i="1"/>
  <c r="S2916" i="1"/>
  <c r="S2207" i="1"/>
  <c r="S2376" i="1"/>
  <c r="S3197" i="1"/>
  <c r="S2208" i="1"/>
  <c r="S2209" i="1"/>
  <c r="S2210" i="1"/>
  <c r="S2211" i="1"/>
  <c r="S2212" i="1"/>
  <c r="S2213" i="1"/>
  <c r="S3951" i="1"/>
  <c r="S2214" i="1"/>
  <c r="S2215" i="1"/>
  <c r="S1423" i="1"/>
  <c r="S3200" i="1"/>
  <c r="S2216" i="1"/>
  <c r="S1413" i="1"/>
  <c r="S678" i="1"/>
  <c r="S1046" i="1"/>
  <c r="S2217" i="1"/>
  <c r="S1796" i="1"/>
  <c r="S2218" i="1"/>
  <c r="S3195" i="1"/>
  <c r="S2219" i="1"/>
  <c r="S1792" i="1"/>
  <c r="S1021" i="1"/>
  <c r="S542" i="1"/>
  <c r="S216" i="1"/>
  <c r="S3199" i="1"/>
  <c r="S1236" i="1"/>
  <c r="S3876" i="1"/>
  <c r="S3106" i="1"/>
  <c r="S2220" i="1"/>
  <c r="S1590" i="1"/>
  <c r="S2221" i="1"/>
  <c r="S2222" i="1"/>
  <c r="S1786" i="1"/>
  <c r="S1083" i="1"/>
  <c r="S2875" i="1"/>
  <c r="S4013" i="1"/>
  <c r="S1863" i="1"/>
  <c r="S3881" i="1"/>
  <c r="S955" i="1"/>
  <c r="S2223" i="1"/>
  <c r="S2224" i="1"/>
  <c r="S2225" i="1"/>
  <c r="S2226" i="1"/>
  <c r="S4044" i="1"/>
  <c r="S2227" i="1"/>
  <c r="S2421" i="1"/>
  <c r="S961" i="1"/>
  <c r="S1493" i="1"/>
  <c r="S505" i="1"/>
  <c r="S4049" i="1"/>
  <c r="S2228" i="1"/>
  <c r="S4090" i="1"/>
  <c r="S2229" i="1"/>
  <c r="S4024" i="1"/>
  <c r="S4093" i="1"/>
  <c r="S664" i="1"/>
  <c r="S2230" i="1"/>
  <c r="S2231" i="1"/>
  <c r="S2390" i="1"/>
  <c r="S2232" i="1"/>
  <c r="S1703" i="1"/>
  <c r="S2233" i="1"/>
  <c r="S2234" i="1"/>
  <c r="S2235" i="1"/>
  <c r="S2236" i="1"/>
  <c r="S2237" i="1"/>
  <c r="S1771" i="1"/>
  <c r="S2577" i="1"/>
  <c r="S2889" i="1"/>
  <c r="S1320" i="1"/>
  <c r="S673" i="1"/>
  <c r="S3733" i="1"/>
  <c r="S2408" i="1"/>
  <c r="S2903" i="1"/>
  <c r="S2238" i="1"/>
  <c r="S3899" i="1"/>
  <c r="S2239" i="1"/>
  <c r="S3802" i="1"/>
  <c r="S2240" i="1"/>
  <c r="S2241" i="1"/>
  <c r="S2242" i="1"/>
  <c r="S3090" i="1"/>
  <c r="S3974" i="1"/>
  <c r="S2243" i="1"/>
  <c r="S2360" i="1"/>
  <c r="S1775" i="1"/>
  <c r="S209" i="1"/>
  <c r="S2244" i="1"/>
  <c r="S3126" i="1"/>
  <c r="S1008" i="1"/>
  <c r="S3891" i="1"/>
  <c r="S2399" i="1"/>
  <c r="S2245" i="1"/>
  <c r="S677" i="1"/>
  <c r="S2246" i="1"/>
  <c r="S569" i="1"/>
  <c r="S3639" i="1"/>
  <c r="S3803" i="1"/>
  <c r="S3980" i="1"/>
  <c r="S1141" i="1"/>
  <c r="S2247" i="1"/>
  <c r="S3852" i="1"/>
  <c r="S2155" i="1"/>
  <c r="S2248" i="1"/>
  <c r="S1328" i="1"/>
  <c r="S2249" i="1"/>
  <c r="S2873" i="1"/>
  <c r="S1543" i="1"/>
  <c r="S2425" i="1"/>
  <c r="S674" i="1"/>
  <c r="S205" i="1"/>
  <c r="S1793" i="1"/>
  <c r="S2250" i="1"/>
  <c r="S2514" i="1"/>
  <c r="S687" i="1"/>
  <c r="S2251" i="1"/>
  <c r="S2252" i="1"/>
  <c r="S219" i="1"/>
  <c r="S3928" i="1"/>
  <c r="S603" i="1"/>
  <c r="S149" i="1"/>
  <c r="S2253" i="1"/>
  <c r="S3795" i="1"/>
  <c r="S581" i="1"/>
  <c r="S2254" i="1"/>
  <c r="S3734" i="1"/>
  <c r="S2392" i="1"/>
  <c r="S151" i="1"/>
  <c r="S2255" i="1"/>
  <c r="S2698" i="1"/>
  <c r="S2256" i="1"/>
  <c r="S2257" i="1"/>
  <c r="S2258" i="1"/>
  <c r="S2259" i="1"/>
  <c r="S2260" i="1"/>
  <c r="S1114" i="1"/>
  <c r="S2261" i="1"/>
  <c r="S575" i="1"/>
  <c r="S2673" i="1"/>
  <c r="S2262" i="1"/>
  <c r="S2263" i="1"/>
  <c r="S1570" i="1"/>
  <c r="S1432" i="1"/>
  <c r="S2264" i="1"/>
  <c r="S3942" i="1"/>
  <c r="S2372" i="1"/>
  <c r="S562" i="1"/>
  <c r="S2265" i="1"/>
  <c r="S2266" i="1"/>
  <c r="S210" i="1"/>
  <c r="S1788" i="1"/>
  <c r="S1136" i="1"/>
  <c r="S3071" i="1"/>
  <c r="S2267" i="1"/>
  <c r="S1589" i="1"/>
  <c r="S2401" i="1"/>
  <c r="S1791" i="1"/>
  <c r="S2268" i="1"/>
  <c r="S1338" i="1"/>
  <c r="S2269" i="1"/>
  <c r="S1016" i="1"/>
  <c r="S2270" i="1"/>
  <c r="S2388" i="1"/>
  <c r="S2356" i="1"/>
  <c r="S2364" i="1"/>
  <c r="S2860" i="1"/>
  <c r="S3888" i="1"/>
  <c r="S2271" i="1"/>
  <c r="S3057" i="1"/>
  <c r="S2272" i="1"/>
  <c r="S2895" i="1"/>
  <c r="S2654" i="1"/>
  <c r="S2273" i="1"/>
  <c r="S1160" i="1"/>
  <c r="S2128" i="1"/>
  <c r="S2274" i="1"/>
  <c r="S2275" i="1"/>
  <c r="S2276" i="1"/>
  <c r="S2277" i="1"/>
  <c r="S2278" i="1"/>
  <c r="S3998" i="1"/>
  <c r="S2867" i="1"/>
  <c r="S2279" i="1"/>
  <c r="S4045" i="1"/>
  <c r="S2139" i="1"/>
  <c r="S2886" i="1"/>
  <c r="S2280" i="1"/>
  <c r="S2281" i="1"/>
  <c r="S711" i="1"/>
  <c r="S600" i="1"/>
  <c r="S997" i="1"/>
  <c r="S2282" i="1"/>
  <c r="S1308" i="1"/>
  <c r="S1414" i="1"/>
  <c r="S3634" i="1"/>
  <c r="S1013" i="1"/>
  <c r="S2283" i="1"/>
  <c r="S2284" i="1"/>
  <c r="S594" i="1"/>
  <c r="S2285" i="1"/>
  <c r="S1411" i="1"/>
  <c r="S499" i="1"/>
  <c r="S920" i="1"/>
  <c r="S2286" i="1"/>
  <c r="S2287" i="1"/>
  <c r="S2288" i="1"/>
  <c r="S2289" i="1"/>
  <c r="S2290" i="1"/>
  <c r="S2291" i="1"/>
  <c r="S2292" i="1"/>
  <c r="S3632" i="1"/>
  <c r="S2518" i="1"/>
  <c r="S2293" i="1"/>
  <c r="S2294" i="1"/>
  <c r="S2295" i="1"/>
  <c r="S1407" i="1"/>
  <c r="S4033" i="1"/>
  <c r="S2296" i="1"/>
  <c r="S1598" i="1"/>
  <c r="S999" i="1"/>
  <c r="S2906" i="1"/>
  <c r="S1795" i="1"/>
  <c r="S2297" i="1"/>
  <c r="S718" i="1"/>
  <c r="S2298" i="1"/>
  <c r="S3943" i="1"/>
  <c r="S3082" i="1"/>
  <c r="S3913" i="1"/>
  <c r="S185" i="1"/>
  <c r="S2299" i="1"/>
  <c r="S2300" i="1"/>
  <c r="S144" i="1"/>
  <c r="S1173" i="1"/>
  <c r="S456" i="1"/>
  <c r="S2301" i="1"/>
  <c r="S2302" i="1"/>
  <c r="S1341" i="1"/>
  <c r="S1562" i="1"/>
  <c r="S2303" i="1"/>
  <c r="S1545" i="1"/>
  <c r="S1331" i="1"/>
  <c r="S2304" i="1"/>
  <c r="S925" i="1"/>
  <c r="S2305" i="1"/>
  <c r="S1801" i="1"/>
  <c r="S2306" i="1"/>
  <c r="S2307" i="1"/>
  <c r="S2308" i="1"/>
  <c r="S155" i="1"/>
  <c r="S2309" i="1"/>
  <c r="S2684" i="1"/>
  <c r="S2310" i="1"/>
  <c r="S2311" i="1"/>
  <c r="S2312" i="1"/>
  <c r="S2313" i="1"/>
  <c r="S2314" i="1"/>
  <c r="S1453" i="1"/>
  <c r="S2315" i="1"/>
  <c r="S2316" i="1"/>
  <c r="S1776" i="1"/>
  <c r="S2911" i="1"/>
  <c r="S1916" i="1"/>
  <c r="S2317" i="1"/>
  <c r="S982" i="1"/>
  <c r="S2318" i="1"/>
  <c r="S4055" i="1"/>
  <c r="S2319" i="1"/>
  <c r="S2506" i="1"/>
  <c r="S2320" i="1"/>
  <c r="S2321" i="1"/>
  <c r="S2322" i="1"/>
  <c r="S555" i="1"/>
  <c r="S2149" i="1"/>
  <c r="S2143" i="1"/>
  <c r="S4102" i="1"/>
  <c r="S2386" i="1"/>
  <c r="S2329" i="1"/>
  <c r="S1129" i="1"/>
  <c r="S2330" i="1"/>
  <c r="S2520" i="1"/>
  <c r="S2331" i="1"/>
  <c r="S3923" i="1"/>
  <c r="S2001" i="1"/>
  <c r="S1001" i="1"/>
  <c r="S2332" i="1"/>
  <c r="S2333" i="1"/>
  <c r="S2334" i="1"/>
  <c r="S2677" i="1"/>
  <c r="S2335" i="1"/>
  <c r="S1243" i="1"/>
  <c r="S1873" i="1"/>
  <c r="S2336" i="1"/>
  <c r="S1722" i="1"/>
  <c r="S662" i="1"/>
  <c r="S2337" i="1"/>
  <c r="S2890" i="1"/>
  <c r="S2647" i="1"/>
  <c r="S4012" i="1"/>
  <c r="S2338" i="1"/>
  <c r="S2339" i="1"/>
  <c r="S996" i="1"/>
  <c r="S3986" i="1"/>
  <c r="S2340" i="1"/>
  <c r="S2341" i="1"/>
  <c r="S441" i="1"/>
  <c r="S2410" i="1"/>
  <c r="S2342" i="1"/>
  <c r="S1049" i="1"/>
  <c r="S2443" i="1"/>
  <c r="S2444" i="1"/>
  <c r="S1159" i="1"/>
  <c r="S2445" i="1"/>
  <c r="S2883" i="1"/>
  <c r="S1462" i="1"/>
  <c r="S2446" i="1"/>
  <c r="S2447" i="1"/>
  <c r="S2448" i="1"/>
  <c r="S3941" i="1"/>
  <c r="S2449" i="1"/>
  <c r="S2450" i="1"/>
  <c r="S3863" i="1"/>
  <c r="S2451" i="1"/>
  <c r="S2452" i="1"/>
  <c r="S545" i="1"/>
  <c r="S1790" i="1"/>
  <c r="S1986" i="1"/>
  <c r="S697" i="1"/>
  <c r="S2453" i="1"/>
  <c r="S1726" i="1"/>
  <c r="S2454" i="1"/>
  <c r="S2455" i="1"/>
  <c r="S2675" i="1"/>
  <c r="S195" i="1"/>
  <c r="S2743" i="1"/>
  <c r="S2456" i="1"/>
  <c r="S2426" i="1"/>
  <c r="S1132" i="1"/>
  <c r="S621" i="1"/>
  <c r="S3909" i="1"/>
  <c r="S1773" i="1"/>
  <c r="S1778" i="1"/>
  <c r="S134" i="1"/>
  <c r="S4078" i="1"/>
  <c r="S2457" i="1"/>
  <c r="S4052" i="1"/>
  <c r="S1911" i="1"/>
  <c r="S2458" i="1"/>
  <c r="S2459" i="1"/>
  <c r="S125" i="1"/>
  <c r="S4048" i="1"/>
  <c r="S481" i="1"/>
  <c r="S160" i="1"/>
  <c r="S4037" i="1"/>
  <c r="S2460" i="1"/>
  <c r="S3102" i="1"/>
  <c r="S2461" i="1"/>
  <c r="S2462" i="1"/>
  <c r="S556" i="1"/>
  <c r="S767" i="1"/>
  <c r="S2463" i="1"/>
  <c r="S171" i="1"/>
  <c r="S2464" i="1"/>
  <c r="S2465" i="1"/>
  <c r="S194" i="1"/>
  <c r="S2466" i="1"/>
  <c r="S3643" i="1"/>
  <c r="S2467" i="1"/>
  <c r="S2468" i="1"/>
  <c r="S2469" i="1"/>
  <c r="S2344" i="1"/>
  <c r="S1179" i="1"/>
  <c r="S2470" i="1"/>
  <c r="S2471" i="1"/>
  <c r="S1787" i="1"/>
  <c r="S2472" i="1"/>
  <c r="S2473" i="1"/>
  <c r="S2474" i="1"/>
  <c r="S2475" i="1"/>
  <c r="S2476" i="1"/>
  <c r="S2422" i="1"/>
  <c r="S2688" i="1"/>
  <c r="S1554" i="1"/>
  <c r="S1777" i="1"/>
  <c r="S2477" i="1"/>
  <c r="S1772" i="1"/>
  <c r="S2478" i="1"/>
  <c r="S2479" i="1"/>
  <c r="S1915" i="1"/>
  <c r="S2480" i="1"/>
  <c r="S4006" i="1"/>
  <c r="S4096" i="1"/>
  <c r="S2481" i="1"/>
  <c r="S2482" i="1"/>
  <c r="S2483" i="1"/>
  <c r="S2594" i="1"/>
  <c r="S1715" i="1"/>
  <c r="S891" i="1"/>
  <c r="S2484" i="1"/>
  <c r="S200" i="1"/>
  <c r="S2485" i="1"/>
  <c r="S2486" i="1"/>
  <c r="S3113" i="1"/>
  <c r="S1098" i="1"/>
  <c r="S2487" i="1"/>
  <c r="S3848" i="1"/>
  <c r="S1740" i="1"/>
  <c r="S2488" i="1"/>
  <c r="S2489" i="1"/>
  <c r="S2490" i="1"/>
  <c r="S4109" i="1"/>
  <c r="S131" i="1"/>
  <c r="S2491" i="1"/>
  <c r="S2492" i="1"/>
  <c r="S2493" i="1"/>
  <c r="S2494" i="1"/>
  <c r="S2643" i="1"/>
  <c r="S3961" i="1"/>
  <c r="S2495" i="1"/>
  <c r="S3633" i="1"/>
  <c r="S1809" i="1"/>
  <c r="S2496" i="1"/>
  <c r="S2497" i="1"/>
  <c r="S2498" i="1"/>
  <c r="S2499" i="1"/>
  <c r="S2500" i="1"/>
  <c r="S4004" i="1"/>
  <c r="S2501" i="1"/>
  <c r="S4023" i="1"/>
  <c r="S2502" i="1"/>
  <c r="S2523" i="1"/>
  <c r="S924" i="1"/>
  <c r="S2696" i="1"/>
  <c r="S2524" i="1"/>
  <c r="S1585" i="1"/>
  <c r="S2525" i="1"/>
  <c r="S1808" i="1"/>
  <c r="S2526" i="1"/>
  <c r="S2527" i="1"/>
  <c r="S3107" i="1"/>
  <c r="S1164" i="1"/>
  <c r="S1813" i="1"/>
  <c r="S2528" i="1"/>
  <c r="S2529" i="1"/>
  <c r="S154" i="1"/>
  <c r="S2530" i="1"/>
  <c r="S2531" i="1"/>
  <c r="S4007" i="1"/>
  <c r="S2953" i="1"/>
  <c r="S2532" i="1"/>
  <c r="S2533" i="1"/>
  <c r="S1149" i="1"/>
  <c r="S2534" i="1"/>
  <c r="S2535" i="1"/>
  <c r="S1559" i="1"/>
  <c r="S2702" i="1"/>
  <c r="S2536" i="1"/>
  <c r="S4018" i="1"/>
  <c r="S4040" i="1"/>
  <c r="S2537" i="1"/>
  <c r="S2894" i="1"/>
  <c r="S475" i="1"/>
  <c r="S2538" i="1"/>
  <c r="S1721" i="1"/>
  <c r="S2539" i="1"/>
  <c r="S3894" i="1"/>
  <c r="S202" i="1"/>
  <c r="S700" i="1"/>
  <c r="S2540" i="1"/>
  <c r="S4061" i="1"/>
  <c r="S2541" i="1"/>
  <c r="S2542" i="1"/>
  <c r="S4054" i="1"/>
  <c r="S3870" i="1"/>
  <c r="S641" i="1"/>
  <c r="S2543" i="1"/>
  <c r="S682" i="1"/>
  <c r="S1917" i="1"/>
  <c r="S2962" i="1"/>
  <c r="S1169" i="1"/>
  <c r="S2756" i="1"/>
  <c r="S2544" i="1"/>
  <c r="S3919" i="1"/>
  <c r="S2545" i="1"/>
  <c r="S2546" i="1"/>
  <c r="S3911" i="1"/>
  <c r="S424" i="1"/>
  <c r="S2547" i="1"/>
  <c r="S2548" i="1"/>
  <c r="S2549" i="1"/>
  <c r="S3055" i="1"/>
  <c r="S3203" i="1"/>
  <c r="S2550" i="1"/>
  <c r="S2551" i="1"/>
  <c r="S1812" i="1"/>
  <c r="S1907" i="1"/>
  <c r="S2504" i="1"/>
  <c r="S3201" i="1"/>
  <c r="S2552" i="1"/>
  <c r="S3744" i="1"/>
  <c r="S2852" i="1"/>
  <c r="S719" i="1"/>
  <c r="S190" i="1"/>
  <c r="S974" i="1"/>
  <c r="S2553" i="1"/>
  <c r="S4019" i="1"/>
  <c r="S2554" i="1"/>
  <c r="S1768" i="1"/>
  <c r="S992" i="1"/>
  <c r="S2555" i="1"/>
  <c r="S177" i="1"/>
  <c r="S2556" i="1"/>
  <c r="S1147" i="1"/>
  <c r="S3885" i="1"/>
  <c r="S2516" i="1"/>
  <c r="S3085" i="1"/>
  <c r="S2557" i="1"/>
  <c r="S2558" i="1"/>
  <c r="S2559" i="1"/>
  <c r="S2560" i="1"/>
  <c r="S1713" i="1"/>
  <c r="S2561" i="1"/>
  <c r="S2562" i="1"/>
  <c r="S2603" i="1"/>
  <c r="S4011" i="1"/>
  <c r="S1044" i="1"/>
  <c r="S3058" i="1"/>
  <c r="S2604" i="1"/>
  <c r="S2605" i="1"/>
  <c r="S2891" i="1"/>
  <c r="S2748" i="1"/>
  <c r="S2606" i="1"/>
  <c r="S1053" i="1"/>
  <c r="S3807" i="1"/>
  <c r="S1770" i="1"/>
  <c r="S606" i="1"/>
  <c r="S2607" i="1"/>
  <c r="S3855" i="1"/>
  <c r="S4009" i="1"/>
  <c r="S3123" i="1"/>
  <c r="S2608" i="1"/>
  <c r="S1999" i="1"/>
  <c r="S2780" i="1"/>
  <c r="S2609" i="1"/>
  <c r="S2610" i="1"/>
  <c r="S1727" i="1"/>
  <c r="S1088" i="1"/>
  <c r="S2611" i="1"/>
  <c r="S474" i="1"/>
  <c r="S1047" i="1"/>
  <c r="S2612" i="1"/>
  <c r="S3111" i="1"/>
  <c r="S3901" i="1"/>
  <c r="S2130" i="1"/>
  <c r="S3920" i="1"/>
  <c r="S2613" i="1"/>
  <c r="S3116" i="1"/>
  <c r="S2614" i="1"/>
  <c r="S2568" i="1"/>
  <c r="S2615" i="1"/>
  <c r="S4001" i="1"/>
  <c r="S2616" i="1"/>
  <c r="S2617" i="1"/>
  <c r="S4047" i="1"/>
  <c r="S893" i="1"/>
  <c r="S2618" i="1"/>
  <c r="S2619" i="1"/>
  <c r="S166" i="1"/>
  <c r="S1174" i="1"/>
  <c r="S3867" i="1"/>
  <c r="S1711" i="1"/>
  <c r="S2620" i="1"/>
  <c r="S2621" i="1"/>
  <c r="S1500" i="1"/>
  <c r="S2622" i="1"/>
  <c r="S1548" i="1"/>
  <c r="S2623" i="1"/>
  <c r="S2624" i="1"/>
  <c r="S675" i="1"/>
  <c r="S668" i="1"/>
  <c r="S1409" i="1"/>
  <c r="S1498" i="1"/>
  <c r="S1078" i="1"/>
  <c r="S712" i="1"/>
  <c r="S1180" i="1"/>
  <c r="S2581" i="1"/>
  <c r="S459" i="1"/>
  <c r="S2625" i="1"/>
  <c r="S2626" i="1"/>
  <c r="S970" i="1"/>
  <c r="S2627" i="1"/>
  <c r="S1342" i="1"/>
  <c r="S2628" i="1"/>
  <c r="S2855" i="1"/>
  <c r="S1115" i="1"/>
  <c r="S2510" i="1"/>
  <c r="S2629" i="1"/>
  <c r="S1157" i="1"/>
  <c r="S2630" i="1"/>
  <c r="S605" i="1"/>
  <c r="S710" i="1"/>
  <c r="S2631" i="1"/>
  <c r="S164" i="1"/>
  <c r="S1767" i="1"/>
  <c r="S2632" i="1"/>
  <c r="S3063" i="1"/>
  <c r="S2633" i="1"/>
  <c r="S2634" i="1"/>
  <c r="S2695" i="1"/>
  <c r="S3910" i="1"/>
  <c r="S4067" i="1"/>
  <c r="S3862" i="1"/>
  <c r="S2635" i="1"/>
  <c r="S3742" i="1"/>
  <c r="S2636" i="1"/>
  <c r="S1457" i="1"/>
  <c r="S2132" i="1"/>
  <c r="S2419" i="1"/>
  <c r="S1056" i="1"/>
  <c r="S2637" i="1"/>
  <c r="S2892" i="1"/>
  <c r="S3800" i="1"/>
  <c r="S622" i="1"/>
  <c r="S1460" i="1"/>
  <c r="S3747" i="1"/>
  <c r="S2865" i="1"/>
  <c r="S1043" i="1"/>
  <c r="S983" i="1"/>
  <c r="S3978" i="1"/>
  <c r="S2579" i="1"/>
  <c r="S1165" i="1"/>
  <c r="S516" i="1"/>
  <c r="S2638" i="1"/>
  <c r="S3929" i="1"/>
  <c r="S2902" i="1"/>
  <c r="S1913" i="1"/>
  <c r="S2639" i="1"/>
  <c r="S904" i="1"/>
  <c r="S3061" i="1"/>
  <c r="S1086" i="1"/>
  <c r="S2701" i="1"/>
  <c r="S1815" i="1"/>
  <c r="S2640" i="1"/>
  <c r="S2641" i="1"/>
  <c r="S2642" i="1"/>
  <c r="S3859" i="1"/>
  <c r="S2663" i="1"/>
  <c r="S2664" i="1"/>
  <c r="S2575" i="1"/>
  <c r="S2665" i="1"/>
  <c r="S3950" i="1"/>
  <c r="S2596" i="1"/>
  <c r="S2915" i="1"/>
  <c r="S1920" i="1"/>
  <c r="S2666" i="1"/>
  <c r="S2598" i="1"/>
  <c r="S1130" i="1"/>
  <c r="S2667" i="1"/>
  <c r="S2668" i="1"/>
  <c r="S2669" i="1"/>
  <c r="S2670" i="1"/>
  <c r="S471" i="1"/>
  <c r="S1229" i="1"/>
  <c r="S2671" i="1"/>
  <c r="S2708" i="1"/>
  <c r="S2709" i="1"/>
  <c r="S2710" i="1"/>
  <c r="S2711" i="1"/>
  <c r="S2921" i="1"/>
  <c r="S186" i="1"/>
  <c r="S1766" i="1"/>
  <c r="S3067" i="1"/>
  <c r="S1769" i="1"/>
  <c r="S2712" i="1"/>
  <c r="S2713" i="1"/>
  <c r="S2714" i="1"/>
  <c r="S2566" i="1"/>
  <c r="S2715" i="1"/>
  <c r="S1135" i="1"/>
  <c r="S2716" i="1"/>
  <c r="S2672" i="1"/>
  <c r="S2717" i="1"/>
  <c r="S2686" i="1"/>
  <c r="S3927" i="1"/>
  <c r="S2718" i="1"/>
  <c r="S1821" i="1"/>
  <c r="S2719" i="1"/>
  <c r="S2720" i="1"/>
  <c r="S1454" i="1"/>
  <c r="S998" i="1"/>
  <c r="S2721" i="1"/>
  <c r="S2722" i="1"/>
  <c r="S3960" i="1"/>
  <c r="S1321" i="1"/>
  <c r="S698" i="1"/>
  <c r="S3882" i="1"/>
  <c r="S2723" i="1"/>
  <c r="S2724" i="1"/>
  <c r="S2725" i="1"/>
  <c r="S2726" i="1"/>
  <c r="S3740" i="1"/>
  <c r="S1109" i="1"/>
  <c r="S2727" i="1"/>
  <c r="S703" i="1"/>
  <c r="S4074" i="1"/>
  <c r="S2728" i="1"/>
  <c r="S2897" i="1"/>
  <c r="S3973" i="1"/>
  <c r="S2729" i="1"/>
  <c r="S2730" i="1"/>
  <c r="S2601" i="1"/>
  <c r="S686" i="1"/>
  <c r="S3996" i="1"/>
  <c r="S2731" i="1"/>
  <c r="S2521" i="1"/>
  <c r="S2732" i="1"/>
  <c r="S2733" i="1"/>
  <c r="S2734" i="1"/>
  <c r="S2735" i="1"/>
  <c r="S2736" i="1"/>
  <c r="S2737" i="1"/>
  <c r="S2738" i="1"/>
  <c r="S2739" i="1"/>
  <c r="S2740" i="1"/>
  <c r="S2741" i="1"/>
  <c r="S2742" i="1"/>
  <c r="S2000" i="1"/>
  <c r="S2783" i="1"/>
  <c r="S2784" i="1"/>
  <c r="S2785" i="1"/>
  <c r="S2786" i="1"/>
  <c r="S2787" i="1"/>
  <c r="S1335" i="1"/>
  <c r="S2683" i="1"/>
  <c r="S4038" i="1"/>
  <c r="S2788" i="1"/>
  <c r="S630" i="1"/>
  <c r="S2789" i="1"/>
  <c r="S676" i="1"/>
  <c r="S919" i="1"/>
  <c r="S2790" i="1"/>
  <c r="S2791" i="1"/>
  <c r="S2792" i="1"/>
  <c r="S2793" i="1"/>
  <c r="S3968" i="1"/>
  <c r="S467" i="1"/>
  <c r="S2794" i="1"/>
  <c r="S1998" i="1"/>
  <c r="S2795" i="1"/>
  <c r="S2796" i="1"/>
  <c r="S2797" i="1"/>
  <c r="S2798" i="1"/>
  <c r="S496" i="1"/>
  <c r="S2799" i="1"/>
  <c r="S1983" i="1"/>
  <c r="S2800" i="1"/>
  <c r="S1577" i="1"/>
  <c r="S3808" i="1"/>
  <c r="S2801" i="1"/>
  <c r="S2802" i="1"/>
  <c r="S1439" i="1"/>
  <c r="S2803" i="1"/>
  <c r="S2587" i="1"/>
  <c r="S3982" i="1"/>
  <c r="S2804" i="1"/>
  <c r="S2805" i="1"/>
  <c r="S2806" i="1"/>
  <c r="S158" i="1"/>
  <c r="S2807" i="1"/>
  <c r="S3746" i="1"/>
  <c r="S3745" i="1"/>
  <c r="S2808" i="1"/>
  <c r="S1085" i="1"/>
  <c r="S3898" i="1"/>
  <c r="S3872" i="1"/>
  <c r="S2679" i="1"/>
  <c r="S163" i="1"/>
  <c r="S2809" i="1"/>
  <c r="S2810" i="1"/>
  <c r="S2811" i="1"/>
  <c r="S1167" i="1"/>
  <c r="S2812" i="1"/>
  <c r="S2813" i="1"/>
  <c r="S2814" i="1"/>
  <c r="S1602" i="1"/>
  <c r="S2815" i="1"/>
  <c r="S3861" i="1"/>
  <c r="S2816" i="1"/>
  <c r="S2817" i="1"/>
  <c r="S2818" i="1"/>
  <c r="S2819" i="1"/>
  <c r="S1728" i="1"/>
  <c r="S2820" i="1"/>
  <c r="S2821" i="1"/>
  <c r="S137" i="1"/>
  <c r="S2822" i="1"/>
  <c r="S2700" i="1"/>
  <c r="S4065" i="1"/>
  <c r="S2823" i="1"/>
  <c r="S3926" i="1"/>
  <c r="S2824" i="1"/>
  <c r="S2825" i="1"/>
  <c r="S2826" i="1"/>
  <c r="S2827" i="1"/>
  <c r="S2828" i="1"/>
  <c r="S2829" i="1"/>
  <c r="S2830" i="1"/>
  <c r="S2831" i="1"/>
  <c r="S2844" i="1"/>
  <c r="S2864" i="1"/>
  <c r="S2832" i="1"/>
  <c r="S2833" i="1"/>
  <c r="S2834" i="1"/>
  <c r="S1182" i="1"/>
  <c r="S2835" i="1"/>
  <c r="S2836" i="1"/>
  <c r="S2837" i="1"/>
  <c r="S2854" i="1"/>
  <c r="S2838" i="1"/>
  <c r="S3843" i="1"/>
  <c r="S2839" i="1"/>
  <c r="S2840" i="1"/>
  <c r="S2841" i="1"/>
  <c r="S2842" i="1"/>
  <c r="S2923" i="1"/>
  <c r="S1597" i="1"/>
  <c r="S2924" i="1"/>
  <c r="S4062" i="1"/>
  <c r="S3895" i="1"/>
  <c r="S1586" i="1"/>
  <c r="S4057" i="1"/>
  <c r="S2925" i="1"/>
  <c r="S4077" i="1"/>
  <c r="S132" i="1"/>
  <c r="S430" i="1"/>
  <c r="S2926" i="1"/>
  <c r="S2927" i="1"/>
  <c r="S2928" i="1"/>
  <c r="S1878" i="1"/>
  <c r="S2929" i="1"/>
  <c r="S2930" i="1"/>
  <c r="S2931" i="1"/>
  <c r="S1089" i="1"/>
  <c r="S2932" i="1"/>
  <c r="S2933" i="1"/>
  <c r="S3956" i="1"/>
  <c r="S2934" i="1"/>
  <c r="S2935" i="1"/>
  <c r="S989" i="1"/>
  <c r="S1880" i="1"/>
  <c r="S1865" i="1"/>
  <c r="S2936" i="1"/>
  <c r="S2937" i="1"/>
  <c r="S2938" i="1"/>
  <c r="S2939" i="1"/>
  <c r="S2940" i="1"/>
  <c r="S2655" i="1"/>
  <c r="S2941" i="1"/>
  <c r="S1106" i="1"/>
  <c r="S2942" i="1"/>
  <c r="S2963" i="1"/>
  <c r="S2964" i="1"/>
  <c r="S1909" i="1"/>
  <c r="S2965" i="1"/>
  <c r="S2966" i="1"/>
  <c r="S1774" i="1"/>
  <c r="S3793" i="1"/>
  <c r="S3846" i="1"/>
  <c r="S3845" i="1"/>
  <c r="S4030" i="1"/>
  <c r="S3989" i="1"/>
  <c r="S2967" i="1"/>
  <c r="S2968" i="1"/>
  <c r="S488" i="1"/>
  <c r="S4053" i="1"/>
  <c r="S2969" i="1"/>
  <c r="S2970" i="1"/>
  <c r="S3095" i="1"/>
  <c r="S2971" i="1"/>
  <c r="S2972" i="1"/>
  <c r="S2415" i="1"/>
  <c r="S2973" i="1"/>
  <c r="S2974" i="1"/>
  <c r="S462" i="1"/>
  <c r="S2975" i="1"/>
  <c r="S2976" i="1"/>
  <c r="S2977" i="1"/>
  <c r="S478" i="1"/>
  <c r="S2918" i="1"/>
  <c r="S2978" i="1"/>
  <c r="S2979" i="1"/>
  <c r="S2980" i="1"/>
  <c r="S2981" i="1"/>
  <c r="S450" i="1"/>
  <c r="S2982" i="1"/>
  <c r="S2983" i="1"/>
  <c r="S2984" i="1"/>
  <c r="S2985" i="1"/>
  <c r="S2753" i="1"/>
  <c r="S3985" i="1"/>
  <c r="S2986" i="1"/>
  <c r="S2872" i="1"/>
  <c r="S3963" i="1"/>
  <c r="S2987" i="1"/>
  <c r="S2771" i="1"/>
  <c r="S2988" i="1"/>
  <c r="S2989" i="1"/>
  <c r="S2990" i="1"/>
  <c r="S2991" i="1"/>
  <c r="S2992" i="1"/>
  <c r="S3844" i="1"/>
  <c r="S1082" i="1"/>
  <c r="S2993" i="1"/>
  <c r="S2994" i="1"/>
  <c r="S2995" i="1"/>
  <c r="S2996" i="1"/>
  <c r="S2997" i="1"/>
  <c r="S1226" i="1"/>
  <c r="S2998" i="1"/>
  <c r="S936" i="1"/>
  <c r="S1866" i="1"/>
  <c r="S2999" i="1"/>
  <c r="S3000" i="1"/>
  <c r="S3001" i="1"/>
  <c r="S3002" i="1"/>
  <c r="S3003" i="1"/>
  <c r="S3004" i="1"/>
  <c r="S3005" i="1"/>
  <c r="S3006" i="1"/>
  <c r="S780" i="1"/>
  <c r="S3007" i="1"/>
  <c r="S3008" i="1"/>
  <c r="S3009" i="1"/>
  <c r="S3010" i="1"/>
  <c r="S1148" i="1"/>
  <c r="S1090" i="1"/>
  <c r="S1121" i="1"/>
  <c r="S3011" i="1"/>
  <c r="S3012" i="1"/>
  <c r="S3013" i="1"/>
  <c r="S3014" i="1"/>
  <c r="S3015" i="1"/>
  <c r="S1125" i="1"/>
  <c r="S3016" i="1"/>
  <c r="S3017" i="1"/>
  <c r="S3018" i="1"/>
  <c r="S3019" i="1"/>
  <c r="S1228" i="1"/>
  <c r="S1100" i="1"/>
  <c r="S935" i="1"/>
  <c r="S3020" i="1"/>
  <c r="S3021" i="1"/>
  <c r="S3022" i="1"/>
  <c r="S1120" i="1"/>
  <c r="S473" i="1"/>
  <c r="S3023" i="1"/>
  <c r="S3024" i="1"/>
  <c r="S3025" i="1"/>
  <c r="S3026" i="1"/>
  <c r="S3027" i="1"/>
  <c r="S1107" i="1"/>
  <c r="S3028" i="1"/>
  <c r="S3029" i="1"/>
  <c r="S3030" i="1"/>
  <c r="S2772" i="1"/>
  <c r="S2154" i="1"/>
  <c r="S3031" i="1"/>
  <c r="S422" i="1"/>
  <c r="S3032" i="1"/>
  <c r="S3033" i="1"/>
  <c r="S908" i="1"/>
  <c r="S3034" i="1"/>
  <c r="S933" i="1"/>
  <c r="S3035" i="1"/>
  <c r="S3036" i="1"/>
  <c r="S3037" i="1"/>
  <c r="S1569" i="1"/>
  <c r="S3038" i="1"/>
  <c r="S3039" i="1"/>
  <c r="S3040" i="1"/>
  <c r="S3041" i="1"/>
  <c r="S3042" i="1"/>
  <c r="S3043" i="1"/>
  <c r="S776" i="1"/>
  <c r="S3044" i="1"/>
  <c r="S3045" i="1"/>
  <c r="S3046" i="1"/>
  <c r="S3047" i="1"/>
  <c r="S1067" i="1"/>
  <c r="S1099" i="1"/>
  <c r="S3048" i="1"/>
  <c r="S3049" i="1"/>
  <c r="S3050" i="1"/>
  <c r="S3051" i="1"/>
  <c r="S3052" i="1"/>
  <c r="S452" i="1"/>
  <c r="S1565" i="1"/>
  <c r="S445" i="1"/>
  <c r="S3149" i="1"/>
  <c r="S2156" i="1"/>
  <c r="S3150" i="1"/>
  <c r="S3151" i="1"/>
  <c r="S3152" i="1"/>
  <c r="S1074" i="1"/>
  <c r="S2134" i="1"/>
  <c r="S763" i="1"/>
  <c r="S913" i="1"/>
  <c r="S3153" i="1"/>
  <c r="S3154" i="1"/>
  <c r="S453" i="1"/>
  <c r="S3155" i="1"/>
  <c r="S3156" i="1"/>
  <c r="S3157" i="1"/>
  <c r="S3158" i="1"/>
  <c r="S498" i="1"/>
  <c r="S2758" i="1"/>
  <c r="S3159" i="1"/>
  <c r="S3160" i="1"/>
  <c r="S3161" i="1"/>
  <c r="S870" i="1"/>
  <c r="S3162" i="1"/>
  <c r="S1490" i="1"/>
  <c r="S1076" i="1"/>
  <c r="S3163" i="1"/>
  <c r="S3164" i="1"/>
  <c r="S3165" i="1"/>
  <c r="S3166" i="1"/>
  <c r="S3167" i="1"/>
  <c r="S3168" i="1"/>
  <c r="S472" i="1"/>
  <c r="S771" i="1"/>
  <c r="S3169" i="1"/>
  <c r="S3170" i="1"/>
  <c r="S3171" i="1"/>
  <c r="S1069" i="1"/>
  <c r="S3172" i="1"/>
  <c r="S3173" i="1"/>
  <c r="S879" i="1"/>
  <c r="S3174" i="1"/>
  <c r="S770" i="1"/>
  <c r="S3175" i="1"/>
  <c r="S3176" i="1"/>
  <c r="S3177" i="1"/>
  <c r="S3178" i="1"/>
  <c r="S3179" i="1"/>
  <c r="S3180" i="1"/>
  <c r="S1237" i="1"/>
  <c r="S3181" i="1"/>
  <c r="S3182" i="1"/>
  <c r="S3183" i="1"/>
  <c r="S3184" i="1"/>
  <c r="S3185" i="1"/>
  <c r="S3186" i="1"/>
  <c r="S873" i="1"/>
  <c r="S1104" i="1"/>
  <c r="S436" i="1"/>
  <c r="S927" i="1"/>
  <c r="S3187" i="1"/>
  <c r="S2147" i="1"/>
  <c r="S3188" i="1"/>
  <c r="S3189" i="1"/>
  <c r="S1071" i="1"/>
  <c r="S3210" i="1"/>
  <c r="S862" i="1"/>
  <c r="S892" i="1"/>
  <c r="S3211" i="1"/>
  <c r="S3212" i="1"/>
  <c r="S701" i="1"/>
  <c r="S922" i="1"/>
  <c r="S3213" i="1"/>
  <c r="S3214" i="1"/>
  <c r="S3215" i="1"/>
  <c r="S864" i="1"/>
  <c r="S3216" i="1"/>
  <c r="S3217" i="1"/>
  <c r="S2140" i="1"/>
  <c r="S3218" i="1"/>
  <c r="S1563" i="1"/>
  <c r="S939" i="1"/>
  <c r="S1483" i="1"/>
  <c r="S3219" i="1"/>
  <c r="S443" i="1"/>
  <c r="S3220" i="1"/>
  <c r="S3221" i="1"/>
  <c r="S3222" i="1"/>
  <c r="S3223" i="1"/>
  <c r="S458" i="1"/>
  <c r="S3224" i="1"/>
  <c r="S3225" i="1"/>
  <c r="S3226" i="1"/>
  <c r="S3227" i="1"/>
  <c r="S3228" i="1"/>
  <c r="S3229" i="1"/>
  <c r="S866" i="1"/>
  <c r="S2774" i="1"/>
  <c r="S2138" i="1"/>
  <c r="S3230" i="1"/>
  <c r="S3231" i="1"/>
  <c r="S451" i="1"/>
  <c r="S3232" i="1"/>
  <c r="S3233" i="1"/>
  <c r="S3234" i="1"/>
  <c r="S3235" i="1"/>
  <c r="S3236" i="1"/>
  <c r="S3237" i="1"/>
  <c r="S1116" i="1"/>
  <c r="S3238" i="1"/>
  <c r="S3239" i="1"/>
  <c r="S3240" i="1"/>
  <c r="S1492" i="1"/>
  <c r="S3241" i="1"/>
  <c r="S432" i="1"/>
  <c r="S1227" i="1"/>
  <c r="S3242" i="1"/>
  <c r="S3243" i="1"/>
  <c r="S1234" i="1"/>
  <c r="S3244" i="1"/>
  <c r="S3245" i="1"/>
  <c r="S437" i="1"/>
  <c r="S3246" i="1"/>
  <c r="S2146" i="1"/>
  <c r="S3247" i="1"/>
  <c r="S3248" i="1"/>
  <c r="S3249" i="1"/>
  <c r="S3250" i="1"/>
  <c r="S2158" i="1"/>
  <c r="S872" i="1"/>
  <c r="S3251" i="1"/>
  <c r="S1097" i="1"/>
  <c r="S3252" i="1"/>
  <c r="S3253" i="1"/>
  <c r="S3254" i="1"/>
  <c r="S1581" i="1"/>
  <c r="S3255" i="1"/>
  <c r="S765" i="1"/>
  <c r="S3256" i="1"/>
  <c r="S508" i="1"/>
  <c r="S482" i="1"/>
  <c r="S3257" i="1"/>
  <c r="S3258" i="1"/>
  <c r="S3259" i="1"/>
  <c r="S3260" i="1"/>
  <c r="S3261" i="1"/>
  <c r="S779" i="1"/>
  <c r="S438" i="1"/>
  <c r="S3262" i="1"/>
  <c r="S3263" i="1"/>
  <c r="S3264" i="1"/>
  <c r="S3265" i="1"/>
  <c r="S3266" i="1"/>
  <c r="S3267" i="1"/>
  <c r="S3268" i="1"/>
  <c r="S1068" i="1"/>
  <c r="S3269" i="1"/>
  <c r="S149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1066" i="1"/>
  <c r="S941" i="1"/>
  <c r="S3282" i="1"/>
  <c r="S2762" i="1"/>
  <c r="S1495" i="1"/>
  <c r="S1124" i="1"/>
  <c r="S3283" i="1"/>
  <c r="S1242" i="1"/>
  <c r="S3284" i="1"/>
  <c r="S463" i="1"/>
  <c r="S3285" i="1"/>
  <c r="S3286" i="1"/>
  <c r="S3287" i="1"/>
  <c r="S3288" i="1"/>
  <c r="S3289" i="1"/>
  <c r="S425" i="1"/>
  <c r="S3290" i="1"/>
  <c r="S3291" i="1"/>
  <c r="S3292" i="1"/>
  <c r="S3293" i="1"/>
  <c r="S3294" i="1"/>
  <c r="S3295" i="1"/>
  <c r="S3296" i="1"/>
  <c r="S1571" i="1"/>
  <c r="S3297" i="1"/>
  <c r="S3298" i="1"/>
  <c r="S3299" i="1"/>
  <c r="S3300" i="1"/>
  <c r="S3301" i="1"/>
  <c r="S3302" i="1"/>
  <c r="S487" i="1"/>
  <c r="S3303" i="1"/>
  <c r="S460" i="1"/>
  <c r="S3304" i="1"/>
  <c r="S3305" i="1"/>
  <c r="S3306" i="1"/>
  <c r="S3307" i="1"/>
  <c r="S2765" i="1"/>
  <c r="S3308" i="1"/>
  <c r="S3309" i="1"/>
  <c r="S3310" i="1"/>
  <c r="S3311" i="1"/>
  <c r="S876" i="1"/>
  <c r="S3312" i="1"/>
  <c r="S3313" i="1"/>
  <c r="S3314" i="1"/>
  <c r="S1502" i="1"/>
  <c r="S3315" i="1"/>
  <c r="S2136" i="1"/>
  <c r="S3316" i="1"/>
  <c r="S3317" i="1"/>
  <c r="S3318" i="1"/>
  <c r="S3319" i="1"/>
  <c r="S3320" i="1"/>
  <c r="S3321" i="1"/>
  <c r="S3322" i="1"/>
  <c r="S3323" i="1"/>
  <c r="S3324" i="1"/>
  <c r="S3325" i="1"/>
  <c r="S3326" i="1"/>
  <c r="S871" i="1"/>
  <c r="S3327" i="1"/>
  <c r="S3328" i="1"/>
  <c r="S513" i="1"/>
  <c r="S3329" i="1"/>
  <c r="S3330" i="1"/>
  <c r="S449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2776" i="1"/>
  <c r="S934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772" i="1"/>
  <c r="S926" i="1"/>
  <c r="S3367" i="1"/>
  <c r="S3368" i="1"/>
  <c r="S3369" i="1"/>
  <c r="S3370" i="1"/>
  <c r="S3371" i="1"/>
  <c r="S878" i="1"/>
  <c r="S3372" i="1"/>
  <c r="S3373" i="1"/>
  <c r="S3374" i="1"/>
  <c r="S3375" i="1"/>
  <c r="S2160" i="1"/>
  <c r="S3376" i="1"/>
  <c r="S3377" i="1"/>
  <c r="S3378" i="1"/>
  <c r="S2773" i="1"/>
  <c r="S2142" i="1"/>
  <c r="S3379" i="1"/>
  <c r="S1094" i="1"/>
  <c r="S3380" i="1"/>
  <c r="S3381" i="1"/>
  <c r="S2763" i="1"/>
  <c r="S3382" i="1"/>
  <c r="S3383" i="1"/>
  <c r="S3384" i="1"/>
  <c r="S485" i="1"/>
  <c r="S3385" i="1"/>
  <c r="S3386" i="1"/>
  <c r="S3387" i="1"/>
  <c r="S867" i="1"/>
  <c r="S3388" i="1"/>
  <c r="S3389" i="1"/>
  <c r="S3390" i="1"/>
  <c r="S921" i="1"/>
  <c r="S3391" i="1"/>
  <c r="S3392" i="1"/>
  <c r="S3393" i="1"/>
  <c r="S3394" i="1"/>
  <c r="S3395" i="1"/>
  <c r="S3396" i="1"/>
  <c r="S1112" i="1"/>
  <c r="S521" i="1"/>
  <c r="S3397" i="1"/>
  <c r="S3398" i="1"/>
  <c r="S3399" i="1"/>
  <c r="S899" i="1"/>
  <c r="S3400" i="1"/>
  <c r="S3401" i="1"/>
  <c r="S3402" i="1"/>
  <c r="S3403" i="1"/>
  <c r="S3404" i="1"/>
  <c r="S1491" i="1"/>
  <c r="S3405" i="1"/>
  <c r="S3406" i="1"/>
  <c r="S2767" i="1"/>
  <c r="S914" i="1"/>
  <c r="S3407" i="1"/>
  <c r="S3408" i="1"/>
  <c r="S3409" i="1"/>
  <c r="S3410" i="1"/>
  <c r="S3411" i="1"/>
  <c r="S3412" i="1"/>
  <c r="S3413" i="1"/>
  <c r="S875" i="1"/>
  <c r="S930" i="1"/>
  <c r="S882" i="1"/>
  <c r="S3414" i="1"/>
  <c r="S3415" i="1"/>
  <c r="S3416" i="1"/>
  <c r="S3417" i="1"/>
  <c r="S3418" i="1"/>
  <c r="S3419" i="1"/>
  <c r="S3420" i="1"/>
  <c r="S3421" i="1"/>
  <c r="S1072" i="1"/>
  <c r="S483" i="1"/>
  <c r="S3422" i="1"/>
  <c r="S3423" i="1"/>
  <c r="S3424" i="1"/>
  <c r="S3425" i="1"/>
  <c r="S2137" i="1"/>
  <c r="S509" i="1"/>
  <c r="S3426" i="1"/>
  <c r="S3427" i="1"/>
  <c r="S3428" i="1"/>
  <c r="S3429" i="1"/>
  <c r="S905" i="1"/>
  <c r="S3430" i="1"/>
  <c r="S3431" i="1"/>
  <c r="S3432" i="1"/>
  <c r="S3433" i="1"/>
  <c r="S3434" i="1"/>
  <c r="S3435" i="1"/>
  <c r="S3436" i="1"/>
  <c r="S1484" i="1"/>
  <c r="S3437" i="1"/>
  <c r="S3438" i="1"/>
  <c r="S469" i="1"/>
  <c r="S3439" i="1"/>
  <c r="S3440" i="1"/>
  <c r="S3441" i="1"/>
  <c r="S468" i="1"/>
  <c r="S3442" i="1"/>
  <c r="S1239" i="1"/>
  <c r="S940" i="1"/>
  <c r="S3443" i="1"/>
  <c r="S3444" i="1"/>
  <c r="S3445" i="1"/>
  <c r="S3446" i="1"/>
  <c r="S2755" i="1"/>
  <c r="S916" i="1"/>
  <c r="S3447" i="1"/>
  <c r="S3448" i="1"/>
  <c r="S3449" i="1"/>
  <c r="S492" i="1"/>
  <c r="S3450" i="1"/>
  <c r="S3451" i="1"/>
  <c r="S3452" i="1"/>
  <c r="S1238" i="1"/>
  <c r="S3453" i="1"/>
  <c r="S3454" i="1"/>
  <c r="S3455" i="1"/>
  <c r="S3456" i="1"/>
  <c r="S1084" i="1"/>
  <c r="S3457" i="1"/>
  <c r="S3458" i="1"/>
  <c r="S3459" i="1"/>
  <c r="S3460" i="1"/>
  <c r="S3461" i="1"/>
  <c r="S3462" i="1"/>
  <c r="S3463" i="1"/>
  <c r="S3464" i="1"/>
  <c r="S3465" i="1"/>
  <c r="S3466" i="1"/>
  <c r="S911" i="1"/>
  <c r="S3467" i="1"/>
  <c r="S3468" i="1"/>
  <c r="S3469" i="1"/>
  <c r="S2752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1579" i="1"/>
  <c r="S3488" i="1"/>
  <c r="S3489" i="1"/>
  <c r="S1486" i="1"/>
  <c r="S3490" i="1"/>
  <c r="S2747" i="1"/>
  <c r="S2749" i="1"/>
  <c r="S470" i="1"/>
  <c r="S3491" i="1"/>
  <c r="S3492" i="1"/>
  <c r="S3493" i="1"/>
  <c r="S881" i="1"/>
  <c r="S3494" i="1"/>
  <c r="S3495" i="1"/>
  <c r="S3496" i="1"/>
  <c r="S3497" i="1"/>
  <c r="S3498" i="1"/>
  <c r="S3499" i="1"/>
  <c r="S2744" i="1"/>
  <c r="S2766" i="1"/>
  <c r="S3500" i="1"/>
  <c r="S889" i="1"/>
  <c r="S3501" i="1"/>
  <c r="S3502" i="1"/>
  <c r="S3503" i="1"/>
  <c r="S3504" i="1"/>
  <c r="S3505" i="1"/>
  <c r="S3506" i="1"/>
  <c r="S3507" i="1"/>
  <c r="S3508" i="1"/>
  <c r="S3509" i="1"/>
  <c r="S3510" i="1"/>
  <c r="S3511" i="1"/>
  <c r="S2162" i="1"/>
  <c r="S3512" i="1"/>
  <c r="S3513" i="1"/>
  <c r="S929" i="1"/>
  <c r="S3514" i="1"/>
  <c r="S3515" i="1"/>
  <c r="S1118" i="1"/>
  <c r="S1077" i="1"/>
  <c r="S3516" i="1"/>
  <c r="S3517" i="1"/>
  <c r="S3518" i="1"/>
  <c r="S3519" i="1"/>
  <c r="S915" i="1"/>
  <c r="S3520" i="1"/>
  <c r="S3521" i="1"/>
  <c r="S3522" i="1"/>
  <c r="S3523" i="1"/>
  <c r="S3524" i="1"/>
  <c r="S3525" i="1"/>
  <c r="S3526" i="1"/>
  <c r="S3527" i="1"/>
  <c r="S3528" i="1"/>
  <c r="S3529" i="1"/>
  <c r="S510" i="1"/>
  <c r="S3530" i="1"/>
  <c r="S3531" i="1"/>
  <c r="S3532" i="1"/>
  <c r="S1582" i="1"/>
  <c r="S3533" i="1"/>
  <c r="S3534" i="1"/>
  <c r="S479" i="1"/>
  <c r="S3535" i="1"/>
  <c r="S3536" i="1"/>
  <c r="S3537" i="1"/>
  <c r="S3538" i="1"/>
  <c r="S1231" i="1"/>
  <c r="S3539" i="1"/>
  <c r="S886" i="1"/>
  <c r="S3540" i="1"/>
  <c r="S931" i="1"/>
  <c r="S3541" i="1"/>
  <c r="S3542" i="1"/>
  <c r="S3543" i="1"/>
  <c r="S3544" i="1"/>
  <c r="S3545" i="1"/>
  <c r="S1108" i="1"/>
  <c r="S3546" i="1"/>
  <c r="S3547" i="1"/>
  <c r="S457" i="1"/>
  <c r="S3548" i="1"/>
  <c r="S3549" i="1"/>
  <c r="S3550" i="1"/>
  <c r="S2770" i="1"/>
  <c r="S3551" i="1"/>
  <c r="S3552" i="1"/>
  <c r="S3553" i="1"/>
  <c r="S3554" i="1"/>
  <c r="S3555" i="1"/>
  <c r="S3556" i="1"/>
  <c r="S3557" i="1"/>
  <c r="S504" i="1"/>
  <c r="S3558" i="1"/>
  <c r="S1110" i="1"/>
  <c r="S506" i="1"/>
  <c r="S3559" i="1"/>
  <c r="S3560" i="1"/>
  <c r="S3561" i="1"/>
  <c r="S3562" i="1"/>
  <c r="S3563" i="1"/>
  <c r="S3564" i="1"/>
  <c r="S3565" i="1"/>
  <c r="S3566" i="1"/>
  <c r="S3567" i="1"/>
  <c r="S3568" i="1"/>
  <c r="S1235" i="1"/>
  <c r="S3569" i="1"/>
  <c r="S3570" i="1"/>
  <c r="S3571" i="1"/>
  <c r="S2746" i="1"/>
  <c r="S917" i="1"/>
  <c r="S3572" i="1"/>
  <c r="S3573" i="1"/>
  <c r="S426" i="1"/>
  <c r="S3574" i="1"/>
  <c r="S3575" i="1"/>
  <c r="S3576" i="1"/>
  <c r="S3577" i="1"/>
  <c r="S3578" i="1"/>
  <c r="S2764" i="1"/>
  <c r="S3579" i="1"/>
  <c r="S3580" i="1"/>
  <c r="S3581" i="1"/>
  <c r="S3582" i="1"/>
  <c r="S3583" i="1"/>
  <c r="S3584" i="1"/>
  <c r="S865" i="1"/>
  <c r="S3585" i="1"/>
  <c r="S3586" i="1"/>
  <c r="S3587" i="1"/>
  <c r="S3588" i="1"/>
  <c r="S3589" i="1"/>
  <c r="S3590" i="1"/>
  <c r="S3591" i="1"/>
  <c r="S3592" i="1"/>
  <c r="S3593" i="1"/>
  <c r="S446" i="1"/>
  <c r="S3594" i="1"/>
  <c r="S3595" i="1"/>
  <c r="S3596" i="1"/>
  <c r="S3597" i="1"/>
  <c r="S1241" i="1"/>
  <c r="S3598" i="1"/>
  <c r="S938" i="1"/>
  <c r="S491" i="1"/>
  <c r="S3599" i="1"/>
  <c r="S900" i="1"/>
  <c r="S883" i="1"/>
  <c r="S3600" i="1"/>
  <c r="S3601" i="1"/>
  <c r="S3602" i="1"/>
  <c r="S3603" i="1"/>
  <c r="S3604" i="1"/>
  <c r="S3605" i="1"/>
  <c r="S777" i="1"/>
  <c r="S2777" i="1"/>
  <c r="S3606" i="1"/>
  <c r="S3607" i="1"/>
  <c r="S3608" i="1"/>
  <c r="S500" i="1"/>
  <c r="S2754" i="1"/>
  <c r="S3609" i="1"/>
  <c r="S3610" i="1"/>
  <c r="S3611" i="1"/>
  <c r="S3612" i="1"/>
  <c r="S923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1075" i="1"/>
  <c r="S3627" i="1"/>
  <c r="S461" i="1"/>
  <c r="S1122" i="1"/>
  <c r="S3628" i="1"/>
  <c r="S3629" i="1"/>
  <c r="S1096" i="1"/>
  <c r="S3650" i="1"/>
  <c r="S3651" i="1"/>
  <c r="S3652" i="1"/>
  <c r="S3653" i="1"/>
  <c r="S3654" i="1"/>
  <c r="S3655" i="1"/>
  <c r="S1244" i="1"/>
  <c r="S3656" i="1"/>
  <c r="S3657" i="1"/>
  <c r="S3658" i="1"/>
  <c r="S3659" i="1"/>
  <c r="S909" i="1"/>
  <c r="S3660" i="1"/>
  <c r="S3661" i="1"/>
  <c r="S3662" i="1"/>
  <c r="S3663" i="1"/>
  <c r="S3664" i="1"/>
  <c r="S3665" i="1"/>
  <c r="S3666" i="1"/>
  <c r="S884" i="1"/>
  <c r="S3667" i="1"/>
  <c r="S3668" i="1"/>
  <c r="S1230" i="1"/>
  <c r="S3669" i="1"/>
  <c r="S1497" i="1"/>
  <c r="S3670" i="1"/>
  <c r="S890" i="1"/>
  <c r="S465" i="1"/>
  <c r="S3671" i="1"/>
  <c r="S3672" i="1"/>
  <c r="S3673" i="1"/>
  <c r="S2768" i="1"/>
  <c r="S3674" i="1"/>
  <c r="S3675" i="1"/>
  <c r="S3676" i="1"/>
  <c r="S1240" i="1"/>
  <c r="S3677" i="1"/>
  <c r="S3678" i="1"/>
  <c r="S3679" i="1"/>
  <c r="S3680" i="1"/>
  <c r="S3681" i="1"/>
  <c r="S3682" i="1"/>
  <c r="S3683" i="1"/>
  <c r="S3684" i="1"/>
  <c r="S3685" i="1"/>
  <c r="S2161" i="1"/>
  <c r="S3686" i="1"/>
  <c r="S3687" i="1"/>
  <c r="S464" i="1"/>
  <c r="S503" i="1"/>
  <c r="S3688" i="1"/>
  <c r="S1080" i="1"/>
  <c r="S3689" i="1"/>
  <c r="S3690" i="1"/>
  <c r="S3691" i="1"/>
  <c r="S3692" i="1"/>
  <c r="S3693" i="1"/>
  <c r="S3694" i="1"/>
  <c r="S3695" i="1"/>
  <c r="S3696" i="1"/>
  <c r="S3697" i="1"/>
  <c r="S3698" i="1"/>
  <c r="S1494" i="1"/>
  <c r="S3699" i="1"/>
  <c r="S3700" i="1"/>
  <c r="S3701" i="1"/>
  <c r="S1567" i="1"/>
  <c r="S1245" i="1"/>
  <c r="S3702" i="1"/>
  <c r="S3703" i="1"/>
  <c r="S3704" i="1"/>
  <c r="S3705" i="1"/>
  <c r="S3706" i="1"/>
  <c r="S3707" i="1"/>
  <c r="S3708" i="1"/>
  <c r="S3709" i="1"/>
  <c r="S901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2135" i="1"/>
  <c r="S3726" i="1"/>
  <c r="S3727" i="1"/>
  <c r="S3728" i="1"/>
  <c r="S3729" i="1"/>
  <c r="S3750" i="1"/>
  <c r="S3751" i="1"/>
  <c r="S3752" i="1"/>
  <c r="S3753" i="1"/>
  <c r="S3754" i="1"/>
  <c r="S3755" i="1"/>
  <c r="S1232" i="1"/>
  <c r="S874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907" i="1"/>
  <c r="S880" i="1"/>
  <c r="S3772" i="1"/>
  <c r="S3773" i="1"/>
  <c r="S3774" i="1"/>
  <c r="S3775" i="1"/>
  <c r="S3776" i="1"/>
  <c r="S3777" i="1"/>
  <c r="S3778" i="1"/>
  <c r="S2126" i="1"/>
  <c r="S3779" i="1"/>
  <c r="S3780" i="1"/>
  <c r="S781" i="1"/>
  <c r="S918" i="1"/>
  <c r="S897" i="1"/>
  <c r="S3781" i="1"/>
  <c r="S3782" i="1"/>
  <c r="S3783" i="1"/>
  <c r="S1580" i="1"/>
  <c r="S3784" i="1"/>
  <c r="S3785" i="1"/>
  <c r="S3786" i="1"/>
  <c r="S3787" i="1"/>
  <c r="S3788" i="1"/>
  <c r="S2151" i="1"/>
  <c r="S3789" i="1"/>
  <c r="S3810" i="1"/>
  <c r="S3811" i="1"/>
  <c r="S3812" i="1"/>
  <c r="S910" i="1"/>
  <c r="S928" i="1"/>
  <c r="S3813" i="1"/>
  <c r="S3814" i="1"/>
  <c r="S2145" i="1"/>
  <c r="S3815" i="1"/>
  <c r="S3816" i="1"/>
  <c r="S3817" i="1"/>
  <c r="S3818" i="1"/>
  <c r="S932" i="1"/>
  <c r="S3819" i="1"/>
  <c r="S894" i="1"/>
  <c r="S3820" i="1"/>
  <c r="S903" i="1"/>
  <c r="S3821" i="1"/>
  <c r="S3822" i="1"/>
  <c r="S3823" i="1"/>
  <c r="S3824" i="1"/>
  <c r="S3825" i="1"/>
  <c r="S3826" i="1"/>
  <c r="S3827" i="1"/>
  <c r="S502" i="1"/>
  <c r="S3828" i="1"/>
  <c r="S3829" i="1"/>
  <c r="S3830" i="1"/>
  <c r="S3831" i="1"/>
  <c r="S2125" i="1"/>
  <c r="S3832" i="1"/>
  <c r="S3833" i="1"/>
  <c r="S3834" i="1"/>
  <c r="S3835" i="1"/>
  <c r="S3836" i="1"/>
  <c r="S3837" i="1"/>
  <c r="S869" i="1"/>
  <c r="S3838" i="1"/>
  <c r="S1564" i="1"/>
  <c r="S431" i="1"/>
  <c r="S3839" i="1"/>
  <c r="S774" i="1"/>
  <c r="S3840" i="1"/>
  <c r="S501" i="1"/>
  <c r="S3841" i="1"/>
  <c r="S3842" i="1"/>
  <c r="S3140" i="1"/>
  <c r="T3140" i="1"/>
  <c r="T2324" i="1"/>
  <c r="T1690" i="1"/>
  <c r="T2328" i="1"/>
  <c r="T1695" i="1"/>
  <c r="T3131" i="1"/>
  <c r="T3133" i="1"/>
  <c r="T3142" i="1"/>
  <c r="T1689" i="1"/>
  <c r="T2703" i="1"/>
  <c r="T1692" i="1"/>
  <c r="T1697" i="1"/>
  <c r="T2704" i="1"/>
  <c r="T3143" i="1"/>
  <c r="T2" i="1"/>
  <c r="T3136" i="1"/>
  <c r="T2323" i="1"/>
  <c r="T3148" i="1"/>
  <c r="T3146" i="1"/>
  <c r="T1700" i="1"/>
  <c r="T1702" i="1"/>
  <c r="T1698" i="1"/>
  <c r="T1693" i="1"/>
  <c r="T1455" i="1"/>
  <c r="T2327" i="1"/>
  <c r="T3" i="1"/>
  <c r="T1688" i="1"/>
  <c r="T1696" i="1"/>
  <c r="T627" i="1"/>
  <c r="T2326" i="1"/>
  <c r="T2956" i="1"/>
  <c r="T3138" i="1"/>
  <c r="T3135" i="1"/>
  <c r="T1687" i="1"/>
  <c r="T1694" i="1"/>
  <c r="T2706" i="1"/>
  <c r="T3134" i="1"/>
  <c r="T1575" i="1"/>
  <c r="T3141" i="1"/>
  <c r="T1686" i="1"/>
  <c r="T3144" i="1"/>
  <c r="T4" i="1"/>
  <c r="T1549" i="1"/>
  <c r="T5" i="1"/>
  <c r="T1691" i="1"/>
  <c r="T3130" i="1"/>
  <c r="T6" i="1"/>
  <c r="T1005" i="1"/>
  <c r="T7" i="1"/>
  <c r="T8" i="1"/>
  <c r="T9" i="1"/>
  <c r="T1684" i="1"/>
  <c r="T684" i="1"/>
  <c r="T10" i="1"/>
  <c r="T11" i="1"/>
  <c r="T4003" i="1"/>
  <c r="T12" i="1"/>
  <c r="T13" i="1"/>
  <c r="T14" i="1"/>
  <c r="T1055" i="1"/>
  <c r="T2646" i="1"/>
  <c r="T15" i="1"/>
  <c r="T2782" i="1"/>
  <c r="T1683" i="1"/>
  <c r="T2707" i="1"/>
  <c r="T16" i="1"/>
  <c r="T17" i="1"/>
  <c r="T18" i="1"/>
  <c r="T19" i="1"/>
  <c r="T3969" i="1"/>
  <c r="T20" i="1"/>
  <c r="T21" i="1"/>
  <c r="T22" i="1"/>
  <c r="T4029" i="1"/>
  <c r="T23" i="1"/>
  <c r="T24" i="1"/>
  <c r="T188" i="1"/>
  <c r="T25" i="1"/>
  <c r="T2658" i="1"/>
  <c r="T1339" i="1"/>
  <c r="T4110" i="1"/>
  <c r="T3079" i="1"/>
  <c r="T26" i="1"/>
  <c r="T27" i="1"/>
  <c r="T962" i="1"/>
  <c r="T28" i="1"/>
  <c r="T3873" i="1"/>
  <c r="T639" i="1"/>
  <c r="T29" i="1"/>
  <c r="T3890" i="1"/>
  <c r="T3147" i="1"/>
  <c r="T30" i="1"/>
  <c r="T31" i="1"/>
  <c r="T618" i="1"/>
  <c r="T32" i="1"/>
  <c r="T2597" i="1"/>
  <c r="T33" i="1"/>
  <c r="T34" i="1"/>
  <c r="T640" i="1"/>
  <c r="T35" i="1"/>
  <c r="T36" i="1"/>
  <c r="T37" i="1"/>
  <c r="T38" i="1"/>
  <c r="T39" i="1"/>
  <c r="T2705" i="1"/>
  <c r="T40" i="1"/>
  <c r="T3883" i="1"/>
  <c r="T41" i="1"/>
  <c r="T1864" i="1"/>
  <c r="T42" i="1"/>
  <c r="T552" i="1"/>
  <c r="T476" i="1"/>
  <c r="T43" i="1"/>
  <c r="T720" i="1"/>
  <c r="T44" i="1"/>
  <c r="T45" i="1"/>
  <c r="T46" i="1"/>
  <c r="T47" i="1"/>
  <c r="T4098" i="1"/>
  <c r="T1002" i="1"/>
  <c r="T48" i="1"/>
  <c r="T49" i="1"/>
  <c r="T1306" i="1"/>
  <c r="T1919" i="1"/>
  <c r="T50" i="1"/>
  <c r="T943" i="1"/>
  <c r="T51" i="1"/>
  <c r="T1178" i="1"/>
  <c r="T52" i="1"/>
  <c r="T53" i="1"/>
  <c r="T54" i="1"/>
  <c r="T3112" i="1"/>
  <c r="T2572" i="1"/>
  <c r="T3053" i="1"/>
  <c r="T1810" i="1"/>
  <c r="T971" i="1"/>
  <c r="T1868" i="1"/>
  <c r="T199" i="1"/>
  <c r="T55" i="1"/>
  <c r="T56" i="1"/>
  <c r="T57" i="1"/>
  <c r="T963" i="1"/>
  <c r="T58" i="1"/>
  <c r="T519" i="1"/>
  <c r="T59" i="1"/>
  <c r="T696" i="1"/>
  <c r="T912" i="1"/>
  <c r="T1140" i="1"/>
  <c r="T60" i="1"/>
  <c r="T2431" i="1"/>
  <c r="T61" i="1"/>
  <c r="T716" i="1"/>
  <c r="T62" i="1"/>
  <c r="T63" i="1"/>
  <c r="T64" i="1"/>
  <c r="T947" i="1"/>
  <c r="T4080" i="1"/>
  <c r="T1334" i="1"/>
  <c r="T2515" i="1"/>
  <c r="T65" i="1"/>
  <c r="T4103" i="1"/>
  <c r="T1184" i="1"/>
  <c r="T66" i="1"/>
  <c r="T2859" i="1"/>
  <c r="T707" i="1"/>
  <c r="T706" i="1"/>
  <c r="T67" i="1"/>
  <c r="T68" i="1"/>
  <c r="T69" i="1"/>
  <c r="T70" i="1"/>
  <c r="T71" i="1"/>
  <c r="T2876" i="1"/>
  <c r="T972" i="1"/>
  <c r="T72" i="1"/>
  <c r="T168" i="1"/>
  <c r="T1003" i="1"/>
  <c r="T73" i="1"/>
  <c r="T74" i="1"/>
  <c r="T4070" i="1"/>
  <c r="T2397" i="1"/>
  <c r="T2123" i="1"/>
  <c r="T702" i="1"/>
  <c r="T1014" i="1"/>
  <c r="T490" i="1"/>
  <c r="T240" i="1"/>
  <c r="T887" i="1"/>
  <c r="T2124" i="1"/>
  <c r="T75" i="1"/>
  <c r="T184" i="1"/>
  <c r="T705" i="1"/>
  <c r="T76" i="1"/>
  <c r="T689" i="1"/>
  <c r="T77" i="1"/>
  <c r="T78" i="1"/>
  <c r="T79" i="1"/>
  <c r="T80" i="1"/>
  <c r="T127" i="1"/>
  <c r="T2846" i="1"/>
  <c r="T81" i="1"/>
  <c r="T1871" i="1"/>
  <c r="T2352" i="1"/>
  <c r="T1458" i="1"/>
  <c r="T1416" i="1"/>
  <c r="T1445" i="1"/>
  <c r="T1587" i="1"/>
  <c r="T82" i="1"/>
  <c r="T1134" i="1"/>
  <c r="T83" i="1"/>
  <c r="T84" i="1"/>
  <c r="T1322" i="1"/>
  <c r="T1819" i="1"/>
  <c r="T85" i="1"/>
  <c r="T86" i="1"/>
  <c r="T87" i="1"/>
  <c r="T88" i="1"/>
  <c r="T1327" i="1"/>
  <c r="T1910" i="1"/>
  <c r="T89" i="1"/>
  <c r="T90" i="1"/>
  <c r="T1010" i="1"/>
  <c r="T91" i="1"/>
  <c r="T1905" i="1"/>
  <c r="T92" i="1"/>
  <c r="T2898" i="1"/>
  <c r="T3636" i="1"/>
  <c r="T4073" i="1"/>
  <c r="T93" i="1"/>
  <c r="T1323" i="1"/>
  <c r="T94" i="1"/>
  <c r="T95" i="1"/>
  <c r="T4107" i="1"/>
  <c r="T709" i="1"/>
  <c r="T96" i="1"/>
  <c r="T694" i="1"/>
  <c r="T4079" i="1"/>
  <c r="T2652" i="1"/>
  <c r="T97" i="1"/>
  <c r="T2159" i="1"/>
  <c r="T98" i="1"/>
  <c r="T99" i="1"/>
  <c r="T4097" i="1"/>
  <c r="T148" i="1"/>
  <c r="T100" i="1"/>
  <c r="T101" i="1"/>
  <c r="T564" i="1"/>
  <c r="T102" i="1"/>
  <c r="T103" i="1"/>
  <c r="T104" i="1"/>
  <c r="T764" i="1"/>
  <c r="T3072" i="1"/>
  <c r="T105" i="1"/>
  <c r="T106" i="1"/>
  <c r="T107" i="1"/>
  <c r="T108" i="1"/>
  <c r="T109" i="1"/>
  <c r="T2645" i="1"/>
  <c r="T1799" i="1"/>
  <c r="T110" i="1"/>
  <c r="T111" i="1"/>
  <c r="T112" i="1"/>
  <c r="T3798" i="1"/>
  <c r="T113" i="1"/>
  <c r="T114" i="1"/>
  <c r="T667" i="1"/>
  <c r="T115" i="1"/>
  <c r="T116" i="1"/>
  <c r="T1991" i="1"/>
  <c r="T117" i="1"/>
  <c r="T118" i="1"/>
  <c r="T3192" i="1"/>
  <c r="T3879" i="1"/>
  <c r="T119" i="1"/>
  <c r="T120" i="1"/>
  <c r="T121" i="1"/>
  <c r="T242" i="1"/>
  <c r="T3896" i="1"/>
  <c r="T3124" i="1"/>
  <c r="T1059" i="1"/>
  <c r="T1984" i="1"/>
  <c r="T713" i="1"/>
  <c r="T243" i="1"/>
  <c r="T244" i="1"/>
  <c r="T708" i="1"/>
  <c r="T559" i="1"/>
  <c r="T1426" i="1"/>
  <c r="T245" i="1"/>
  <c r="T1009" i="1"/>
  <c r="T246" i="1"/>
  <c r="T247" i="1"/>
  <c r="T248" i="1"/>
  <c r="T249" i="1"/>
  <c r="T691" i="1"/>
  <c r="T250" i="1"/>
  <c r="T251" i="1"/>
  <c r="T3938" i="1"/>
  <c r="T1150" i="1"/>
  <c r="T252" i="1"/>
  <c r="T945" i="1"/>
  <c r="T1435" i="1"/>
  <c r="T1718" i="1"/>
  <c r="T2879" i="1"/>
  <c r="T762" i="1"/>
  <c r="T253" i="1"/>
  <c r="T2379" i="1"/>
  <c r="T1313" i="1"/>
  <c r="T489" i="1"/>
  <c r="T704" i="1"/>
  <c r="T254" i="1"/>
  <c r="T3792" i="1"/>
  <c r="T3647" i="1"/>
  <c r="T255" i="1"/>
  <c r="T3089" i="1"/>
  <c r="T256" i="1"/>
  <c r="T257" i="1"/>
  <c r="T3904" i="1"/>
  <c r="T1111" i="1"/>
  <c r="T954" i="1"/>
  <c r="T258" i="1"/>
  <c r="T259" i="1"/>
  <c r="T260" i="1"/>
  <c r="T261" i="1"/>
  <c r="T262" i="1"/>
  <c r="T263" i="1"/>
  <c r="T959" i="1"/>
  <c r="T264" i="1"/>
  <c r="T3074" i="1"/>
  <c r="T3922" i="1"/>
  <c r="T1185" i="1"/>
  <c r="T265" i="1"/>
  <c r="T1918" i="1"/>
  <c r="T266" i="1"/>
  <c r="T2414" i="1"/>
  <c r="T267" i="1"/>
  <c r="T268" i="1"/>
  <c r="T269" i="1"/>
  <c r="T270" i="1"/>
  <c r="T271" i="1"/>
  <c r="T995" i="1"/>
  <c r="T272" i="1"/>
  <c r="T1996" i="1"/>
  <c r="T1869" i="1"/>
  <c r="T514" i="1"/>
  <c r="T3635" i="1"/>
  <c r="T2949" i="1"/>
  <c r="T273" i="1"/>
  <c r="T274" i="1"/>
  <c r="T275" i="1"/>
  <c r="T2141" i="1"/>
  <c r="T276" i="1"/>
  <c r="T598" i="1"/>
  <c r="T277" i="1"/>
  <c r="T1867" i="1"/>
  <c r="T278" i="1"/>
  <c r="T279" i="1"/>
  <c r="T280" i="1"/>
  <c r="T281" i="1"/>
  <c r="T2584" i="1"/>
  <c r="T282" i="1"/>
  <c r="T4106" i="1"/>
  <c r="T683" i="1"/>
  <c r="T283" i="1"/>
  <c r="T2760" i="1"/>
  <c r="T284" i="1"/>
  <c r="T967" i="1"/>
  <c r="T285" i="1"/>
  <c r="T663" i="1"/>
  <c r="T286" i="1"/>
  <c r="T685" i="1"/>
  <c r="T287" i="1"/>
  <c r="T288" i="1"/>
  <c r="T289" i="1"/>
  <c r="T290" i="1"/>
  <c r="T291" i="1"/>
  <c r="T576" i="1"/>
  <c r="T669" i="1"/>
  <c r="T292" i="1"/>
  <c r="T2745" i="1"/>
  <c r="T590" i="1"/>
  <c r="T3065" i="1"/>
  <c r="T293" i="1"/>
  <c r="T3099" i="1"/>
  <c r="T294" i="1"/>
  <c r="T2954" i="1"/>
  <c r="T295" i="1"/>
  <c r="T1797" i="1"/>
  <c r="T130" i="1"/>
  <c r="T2868" i="1"/>
  <c r="T296" i="1"/>
  <c r="T297" i="1"/>
  <c r="T298" i="1"/>
  <c r="T299" i="1"/>
  <c r="T300" i="1"/>
  <c r="T1326" i="1"/>
  <c r="T965" i="1"/>
  <c r="T1802" i="1"/>
  <c r="T301" i="1"/>
  <c r="T1421" i="1"/>
  <c r="T4086" i="1"/>
  <c r="T3748" i="1"/>
  <c r="T4020" i="1"/>
  <c r="T302" i="1"/>
  <c r="T303" i="1"/>
  <c r="T304" i="1"/>
  <c r="T968" i="1"/>
  <c r="T305" i="1"/>
  <c r="T2870" i="1"/>
  <c r="T306" i="1"/>
  <c r="T122" i="1"/>
  <c r="T2348" i="1"/>
  <c r="T984" i="1"/>
  <c r="T3877" i="1"/>
  <c r="T3949" i="1"/>
  <c r="T3114" i="1"/>
  <c r="T307" i="1"/>
  <c r="T308" i="1"/>
  <c r="T1735" i="1"/>
  <c r="T990" i="1"/>
  <c r="T4035" i="1"/>
  <c r="T4056" i="1"/>
  <c r="T309" i="1"/>
  <c r="T235" i="1"/>
  <c r="T310" i="1"/>
  <c r="T1330" i="1"/>
  <c r="T1343" i="1"/>
  <c r="T2522" i="1"/>
  <c r="T311" i="1"/>
  <c r="T991" i="1"/>
  <c r="T312" i="1"/>
  <c r="T1310" i="1"/>
  <c r="T313" i="1"/>
  <c r="T3864" i="1"/>
  <c r="T314" i="1"/>
  <c r="T315" i="1"/>
  <c r="T316" i="1"/>
  <c r="T317" i="1"/>
  <c r="T318" i="1"/>
  <c r="T319" i="1"/>
  <c r="T2907" i="1"/>
  <c r="T582" i="1"/>
  <c r="T320" i="1"/>
  <c r="T321" i="1"/>
  <c r="T1170" i="1"/>
  <c r="T322" i="1"/>
  <c r="T1316" i="1"/>
  <c r="T1424" i="1"/>
  <c r="T888" i="1"/>
  <c r="T1599" i="1"/>
  <c r="T323" i="1"/>
  <c r="T3971" i="1"/>
  <c r="T1429" i="1"/>
  <c r="T3931" i="1"/>
  <c r="T324" i="1"/>
  <c r="T325" i="1"/>
  <c r="T863" i="1"/>
  <c r="T3649" i="1"/>
  <c r="T1050" i="1"/>
  <c r="T326" i="1"/>
  <c r="T1783" i="1"/>
  <c r="T327" i="1"/>
  <c r="T494" i="1"/>
  <c r="T2407" i="1"/>
  <c r="T2564" i="1"/>
  <c r="T328" i="1"/>
  <c r="T124" i="1"/>
  <c r="T1985" i="1"/>
  <c r="T2377" i="1"/>
  <c r="T948" i="1"/>
  <c r="T329" i="1"/>
  <c r="T330" i="1"/>
  <c r="T439" i="1"/>
  <c r="T331" i="1"/>
  <c r="T3641" i="1"/>
  <c r="T332" i="1"/>
  <c r="T333" i="1"/>
  <c r="T957" i="1"/>
  <c r="T334" i="1"/>
  <c r="T2750" i="1"/>
  <c r="T1781" i="1"/>
  <c r="T335" i="1"/>
  <c r="T614" i="1"/>
  <c r="T336" i="1"/>
  <c r="T2570" i="1"/>
  <c r="T201" i="1"/>
  <c r="T337" i="1"/>
  <c r="T1065" i="1"/>
  <c r="T338" i="1"/>
  <c r="T1042" i="1"/>
  <c r="T692" i="1"/>
  <c r="T339" i="1"/>
  <c r="T2349" i="1"/>
  <c r="T340" i="1"/>
  <c r="T341" i="1"/>
  <c r="T342" i="1"/>
  <c r="T343" i="1"/>
  <c r="T985" i="1"/>
  <c r="T2759" i="1"/>
  <c r="T344" i="1"/>
  <c r="T345" i="1"/>
  <c r="T346" i="1"/>
  <c r="T347" i="1"/>
  <c r="T348" i="1"/>
  <c r="T349" i="1"/>
  <c r="T350" i="1"/>
  <c r="T187" i="1"/>
  <c r="T4101" i="1"/>
  <c r="T351" i="1"/>
  <c r="T352" i="1"/>
  <c r="T353" i="1"/>
  <c r="T1333" i="1"/>
  <c r="T354" i="1"/>
  <c r="T355" i="1"/>
  <c r="T2948" i="1"/>
  <c r="T356" i="1"/>
  <c r="T208" i="1"/>
  <c r="T3093" i="1"/>
  <c r="T357" i="1"/>
  <c r="T358" i="1"/>
  <c r="T359" i="1"/>
  <c r="T360" i="1"/>
  <c r="T361" i="1"/>
  <c r="T362" i="1"/>
  <c r="T363" i="1"/>
  <c r="T364" i="1"/>
  <c r="T1012" i="1"/>
  <c r="T365" i="1"/>
  <c r="T366" i="1"/>
  <c r="T1737" i="1"/>
  <c r="T367" i="1"/>
  <c r="T368" i="1"/>
  <c r="T4043" i="1"/>
  <c r="T369" i="1"/>
  <c r="T145" i="1"/>
  <c r="T1137" i="1"/>
  <c r="T370" i="1"/>
  <c r="T371" i="1"/>
  <c r="T372" i="1"/>
  <c r="T1064" i="1"/>
  <c r="T681" i="1"/>
  <c r="T191" i="1"/>
  <c r="T1312" i="1"/>
  <c r="T206" i="1"/>
  <c r="T373" i="1"/>
  <c r="T1987" i="1"/>
  <c r="T374" i="1"/>
  <c r="T3104" i="1"/>
  <c r="T375" i="1"/>
  <c r="T1489" i="1"/>
  <c r="T376" i="1"/>
  <c r="T377" i="1"/>
  <c r="T378" i="1"/>
  <c r="T379" i="1"/>
  <c r="T515" i="1"/>
  <c r="T380" i="1"/>
  <c r="T381" i="1"/>
  <c r="T2691" i="1"/>
  <c r="T2659" i="1"/>
  <c r="T2660" i="1"/>
  <c r="T3077" i="1"/>
  <c r="T382" i="1"/>
  <c r="T3955" i="1"/>
  <c r="T1568" i="1"/>
  <c r="T383" i="1"/>
  <c r="T384" i="1"/>
  <c r="T385" i="1"/>
  <c r="T1818" i="1"/>
  <c r="T386" i="1"/>
  <c r="T3741" i="1"/>
  <c r="T387" i="1"/>
  <c r="T1485" i="1"/>
  <c r="T388" i="1"/>
  <c r="T389" i="1"/>
  <c r="T599" i="1"/>
  <c r="T390" i="1"/>
  <c r="T391" i="1"/>
  <c r="T392" i="1"/>
  <c r="T393" i="1"/>
  <c r="T3979" i="1"/>
  <c r="T1307" i="1"/>
  <c r="T1345" i="1"/>
  <c r="T133" i="1"/>
  <c r="T394" i="1"/>
  <c r="T2871" i="1"/>
  <c r="T395" i="1"/>
  <c r="T3935" i="1"/>
  <c r="T1103" i="1"/>
  <c r="T993" i="1"/>
  <c r="T3193" i="1"/>
  <c r="T4089" i="1"/>
  <c r="T396" i="1"/>
  <c r="T2417" i="1"/>
  <c r="T397" i="1"/>
  <c r="T398" i="1"/>
  <c r="T2644" i="1"/>
  <c r="T399" i="1"/>
  <c r="T400" i="1"/>
  <c r="T568" i="1"/>
  <c r="T1020" i="1"/>
  <c r="T1128" i="1"/>
  <c r="T401" i="1"/>
  <c r="T4058" i="1"/>
  <c r="T402" i="1"/>
  <c r="T3977" i="1"/>
  <c r="T3120" i="1"/>
  <c r="T3939" i="1"/>
  <c r="T2152" i="1"/>
  <c r="T173" i="1"/>
  <c r="T624" i="1"/>
  <c r="T403" i="1"/>
  <c r="T404" i="1"/>
  <c r="T3068" i="1"/>
  <c r="T2869" i="1"/>
  <c r="T3125" i="1"/>
  <c r="T405" i="1"/>
  <c r="T1876" i="1"/>
  <c r="T1449" i="1"/>
  <c r="T2676" i="1"/>
  <c r="T406" i="1"/>
  <c r="T623" i="1"/>
  <c r="T1877" i="1"/>
  <c r="T2389" i="1"/>
  <c r="T3091" i="1"/>
  <c r="T192" i="1"/>
  <c r="T671" i="1"/>
  <c r="T3806" i="1"/>
  <c r="T1501" i="1"/>
  <c r="T407" i="1"/>
  <c r="T433" i="1"/>
  <c r="T546" i="1"/>
  <c r="T1558" i="1"/>
  <c r="T408" i="1"/>
  <c r="T1422" i="1"/>
  <c r="T409" i="1"/>
  <c r="T2761" i="1"/>
  <c r="T1814" i="1"/>
  <c r="T410" i="1"/>
  <c r="T4064" i="1"/>
  <c r="T411" i="1"/>
  <c r="T412" i="1"/>
  <c r="T3097" i="1"/>
  <c r="T413" i="1"/>
  <c r="T414" i="1"/>
  <c r="T415" i="1"/>
  <c r="T1332" i="1"/>
  <c r="T416" i="1"/>
  <c r="T417" i="1"/>
  <c r="T418" i="1"/>
  <c r="T2153" i="1"/>
  <c r="T1319" i="1"/>
  <c r="T419" i="1"/>
  <c r="T420" i="1"/>
  <c r="T421" i="1"/>
  <c r="T522" i="1"/>
  <c r="T2346" i="1"/>
  <c r="T523" i="1"/>
  <c r="T1798" i="1"/>
  <c r="T2901" i="1"/>
  <c r="T616" i="1"/>
  <c r="T1908" i="1"/>
  <c r="T524" i="1"/>
  <c r="T161" i="1"/>
  <c r="T3959" i="1"/>
  <c r="T525" i="1"/>
  <c r="T526" i="1"/>
  <c r="T527" i="1"/>
  <c r="T4112" i="1"/>
  <c r="T528" i="1"/>
  <c r="T529" i="1"/>
  <c r="T4082" i="1"/>
  <c r="T530" i="1"/>
  <c r="T4081" i="1"/>
  <c r="T531" i="1"/>
  <c r="T1011" i="1"/>
  <c r="T2599" i="1"/>
  <c r="T3869" i="1"/>
  <c r="T1166" i="1"/>
  <c r="T3119" i="1"/>
  <c r="T532" i="1"/>
  <c r="T533" i="1"/>
  <c r="T3983" i="1"/>
  <c r="T534" i="1"/>
  <c r="T1151" i="1"/>
  <c r="T535" i="1"/>
  <c r="T635" i="1"/>
  <c r="T536" i="1"/>
  <c r="T537" i="1"/>
  <c r="T672" i="1"/>
  <c r="T538" i="1"/>
  <c r="T981" i="1"/>
  <c r="T539" i="1"/>
  <c r="T540" i="1"/>
  <c r="T541" i="1"/>
  <c r="T642" i="1"/>
  <c r="T643" i="1"/>
  <c r="T679" i="1"/>
  <c r="T644" i="1"/>
  <c r="T645" i="1"/>
  <c r="T646" i="1"/>
  <c r="T647" i="1"/>
  <c r="T557" i="1"/>
  <c r="T2427" i="1"/>
  <c r="T648" i="1"/>
  <c r="T649" i="1"/>
  <c r="T650" i="1"/>
  <c r="T651" i="1"/>
  <c r="T652" i="1"/>
  <c r="T653" i="1"/>
  <c r="T654" i="1"/>
  <c r="T2910" i="1"/>
  <c r="T655" i="1"/>
  <c r="T656" i="1"/>
  <c r="T2505" i="1"/>
  <c r="T657" i="1"/>
  <c r="T2961" i="1"/>
  <c r="T658" i="1"/>
  <c r="T4039" i="1"/>
  <c r="T896" i="1"/>
  <c r="T659" i="1"/>
  <c r="T660" i="1"/>
  <c r="T715" i="1"/>
  <c r="T3117" i="1"/>
  <c r="T1131" i="1"/>
  <c r="T661" i="1"/>
  <c r="T722" i="1"/>
  <c r="T723" i="1"/>
  <c r="T4100" i="1"/>
  <c r="T724" i="1"/>
  <c r="T725" i="1"/>
  <c r="T726" i="1"/>
  <c r="T3918" i="1"/>
  <c r="T727" i="1"/>
  <c r="T728" i="1"/>
  <c r="T1782" i="1"/>
  <c r="T729" i="1"/>
  <c r="T3976" i="1"/>
  <c r="T730" i="1"/>
  <c r="T731" i="1"/>
  <c r="T3917" i="1"/>
  <c r="T2845" i="1"/>
  <c r="T732" i="1"/>
  <c r="T733" i="1"/>
  <c r="T135" i="1"/>
  <c r="T949" i="1"/>
  <c r="T734" i="1"/>
  <c r="T633" i="1"/>
  <c r="T977" i="1"/>
  <c r="T735" i="1"/>
  <c r="T2433" i="1"/>
  <c r="T466" i="1"/>
  <c r="T2576" i="1"/>
  <c r="T736" i="1"/>
  <c r="T737" i="1"/>
  <c r="T1442" i="1"/>
  <c r="T738" i="1"/>
  <c r="T739" i="1"/>
  <c r="T1444" i="1"/>
  <c r="T740" i="1"/>
  <c r="T741" i="1"/>
  <c r="T1054" i="1"/>
  <c r="T742" i="1"/>
  <c r="T743" i="1"/>
  <c r="T2678" i="1"/>
  <c r="T744" i="1"/>
  <c r="T225" i="1"/>
  <c r="T680" i="1"/>
  <c r="T2862" i="1"/>
  <c r="T953" i="1"/>
  <c r="T745" i="1"/>
  <c r="T746" i="1"/>
  <c r="T747" i="1"/>
  <c r="T1081" i="1"/>
  <c r="T748" i="1"/>
  <c r="T749" i="1"/>
  <c r="T1412" i="1"/>
  <c r="T1105" i="1"/>
  <c r="T4068" i="1"/>
  <c r="T750" i="1"/>
  <c r="T4104" i="1"/>
  <c r="T751" i="1"/>
  <c r="T2775" i="1"/>
  <c r="T631" i="1"/>
  <c r="T752" i="1"/>
  <c r="T753" i="1"/>
  <c r="T754" i="1"/>
  <c r="T755" i="1"/>
  <c r="T756" i="1"/>
  <c r="T1552" i="1"/>
  <c r="T1731" i="1"/>
  <c r="T3887" i="1"/>
  <c r="T757" i="1"/>
  <c r="T3975" i="1"/>
  <c r="T758" i="1"/>
  <c r="T1176" i="1"/>
  <c r="T759" i="1"/>
  <c r="T760" i="1"/>
  <c r="T761" i="1"/>
  <c r="T782" i="1"/>
  <c r="T3988" i="1"/>
  <c r="T783" i="1"/>
  <c r="T2363" i="1"/>
  <c r="T784" i="1"/>
  <c r="T785" i="1"/>
  <c r="T786" i="1"/>
  <c r="T787" i="1"/>
  <c r="T788" i="1"/>
  <c r="T789" i="1"/>
  <c r="T790" i="1"/>
  <c r="T791" i="1"/>
  <c r="T2877" i="1"/>
  <c r="T2958" i="1"/>
  <c r="T1456" i="1"/>
  <c r="T792" i="1"/>
  <c r="T793" i="1"/>
  <c r="T794" i="1"/>
  <c r="T795" i="1"/>
  <c r="T796" i="1"/>
  <c r="T797" i="1"/>
  <c r="T798" i="1"/>
  <c r="T2884" i="1"/>
  <c r="T1448" i="1"/>
  <c r="T1719" i="1"/>
  <c r="T799" i="1"/>
  <c r="T800" i="1"/>
  <c r="T801" i="1"/>
  <c r="T1720" i="1"/>
  <c r="T802" i="1"/>
  <c r="T3060" i="1"/>
  <c r="T803" i="1"/>
  <c r="T3202" i="1"/>
  <c r="T804" i="1"/>
  <c r="T805" i="1"/>
  <c r="T806" i="1"/>
  <c r="T807" i="1"/>
  <c r="T808" i="1"/>
  <c r="T809" i="1"/>
  <c r="T3958" i="1"/>
  <c r="T1440" i="1"/>
  <c r="T810" i="1"/>
  <c r="T811" i="1"/>
  <c r="T1139" i="1"/>
  <c r="T2849" i="1"/>
  <c r="T812" i="1"/>
  <c r="T2851" i="1"/>
  <c r="T813" i="1"/>
  <c r="T814" i="1"/>
  <c r="T815" i="1"/>
  <c r="T816" i="1"/>
  <c r="T3970" i="1"/>
  <c r="T817" i="1"/>
  <c r="T818" i="1"/>
  <c r="T819" i="1"/>
  <c r="T820" i="1"/>
  <c r="T1710" i="1"/>
  <c r="T1325" i="1"/>
  <c r="T821" i="1"/>
  <c r="T822" i="1"/>
  <c r="T3637" i="1"/>
  <c r="T579" i="1"/>
  <c r="T2573" i="1"/>
  <c r="T823" i="1"/>
  <c r="T484" i="1"/>
  <c r="T824" i="1"/>
  <c r="T825" i="1"/>
  <c r="T3972" i="1"/>
  <c r="T826" i="1"/>
  <c r="T827" i="1"/>
  <c r="T828" i="1"/>
  <c r="T596" i="1"/>
  <c r="T4060" i="1"/>
  <c r="T829" i="1"/>
  <c r="T830" i="1"/>
  <c r="T1596" i="1"/>
  <c r="T831" i="1"/>
  <c r="T832" i="1"/>
  <c r="T2909" i="1"/>
  <c r="T946" i="1"/>
  <c r="T2402" i="1"/>
  <c r="T833" i="1"/>
  <c r="T834" i="1"/>
  <c r="T835" i="1"/>
  <c r="T836" i="1"/>
  <c r="T1093" i="1"/>
  <c r="T2567" i="1"/>
  <c r="T837" i="1"/>
  <c r="T1070" i="1"/>
  <c r="T3952" i="1"/>
  <c r="T227" i="1"/>
  <c r="T838" i="1"/>
  <c r="T1572" i="1"/>
  <c r="T2960" i="1"/>
  <c r="T839" i="1"/>
  <c r="T1601" i="1"/>
  <c r="T994" i="1"/>
  <c r="T4002" i="1"/>
  <c r="T840" i="1"/>
  <c r="T841" i="1"/>
  <c r="T3631" i="1"/>
  <c r="T4050" i="1"/>
  <c r="T2682" i="1"/>
  <c r="T3122" i="1"/>
  <c r="T1741" i="1"/>
  <c r="T3953" i="1"/>
  <c r="T842" i="1"/>
  <c r="T544" i="1"/>
  <c r="T1593" i="1"/>
  <c r="T843" i="1"/>
  <c r="T3059" i="1"/>
  <c r="T3932" i="1"/>
  <c r="T844" i="1"/>
  <c r="T1430" i="1"/>
  <c r="T1063" i="1"/>
  <c r="T845" i="1"/>
  <c r="T846" i="1"/>
  <c r="T847" i="1"/>
  <c r="T848" i="1"/>
  <c r="T849" i="1"/>
  <c r="T2157" i="1"/>
  <c r="T850" i="1"/>
  <c r="T851" i="1"/>
  <c r="T1882" i="1"/>
  <c r="T852" i="1"/>
  <c r="T853" i="1"/>
  <c r="T854" i="1"/>
  <c r="T902" i="1"/>
  <c r="T1117" i="1"/>
  <c r="T221" i="1"/>
  <c r="T855" i="1"/>
  <c r="T1709" i="1"/>
  <c r="T3128" i="1"/>
  <c r="T856" i="1"/>
  <c r="T857" i="1"/>
  <c r="T858" i="1"/>
  <c r="T2369" i="1"/>
  <c r="T1724" i="1"/>
  <c r="T859" i="1"/>
  <c r="T860" i="1"/>
  <c r="T861" i="1"/>
  <c r="T1022" i="1"/>
  <c r="T976" i="1"/>
  <c r="T1023" i="1"/>
  <c r="T442" i="1"/>
  <c r="T1024" i="1"/>
  <c r="T1025" i="1"/>
  <c r="T1026" i="1"/>
  <c r="T1027" i="1"/>
  <c r="T1028" i="1"/>
  <c r="T1029" i="1"/>
  <c r="T2591" i="1"/>
  <c r="T969" i="1"/>
  <c r="T1018" i="1"/>
  <c r="T4063" i="1"/>
  <c r="T1030" i="1"/>
  <c r="T1031" i="1"/>
  <c r="T1032" i="1"/>
  <c r="T1033" i="1"/>
  <c r="T1034" i="1"/>
  <c r="T4016" i="1"/>
  <c r="T1035" i="1"/>
  <c r="T1036" i="1"/>
  <c r="T1037" i="1"/>
  <c r="T1038" i="1"/>
  <c r="T1039" i="1"/>
  <c r="T4021" i="1"/>
  <c r="T1040" i="1"/>
  <c r="T1041" i="1"/>
  <c r="T214" i="1"/>
  <c r="T1186" i="1"/>
  <c r="T1187" i="1"/>
  <c r="T1188" i="1"/>
  <c r="T2893" i="1"/>
  <c r="T1189" i="1"/>
  <c r="T2917" i="1"/>
  <c r="T1190" i="1"/>
  <c r="T3934" i="1"/>
  <c r="T1191" i="1"/>
  <c r="T3967" i="1"/>
  <c r="T1087" i="1"/>
  <c r="T1881" i="1"/>
  <c r="T1988" i="1"/>
  <c r="T1123" i="1"/>
  <c r="T2429" i="1"/>
  <c r="T566" i="1"/>
  <c r="T1192" i="1"/>
  <c r="T950" i="1"/>
  <c r="T1193" i="1"/>
  <c r="T3801" i="1"/>
  <c r="T1336" i="1"/>
  <c r="T1194" i="1"/>
  <c r="T1195" i="1"/>
  <c r="T3076" i="1"/>
  <c r="T3646" i="1"/>
  <c r="T721" i="1"/>
  <c r="T2131" i="1"/>
  <c r="T4025" i="1"/>
  <c r="T2650" i="1"/>
  <c r="T1196" i="1"/>
  <c r="T1057" i="1"/>
  <c r="T1197" i="1"/>
  <c r="T1198" i="1"/>
  <c r="T1199" i="1"/>
  <c r="T1574" i="1"/>
  <c r="T1200" i="1"/>
  <c r="T3805" i="1"/>
  <c r="T181" i="1"/>
  <c r="T1201" i="1"/>
  <c r="T3868" i="1"/>
  <c r="T1202" i="1"/>
  <c r="T1315" i="1"/>
  <c r="T1203" i="1"/>
  <c r="T1204" i="1"/>
  <c r="T3992" i="1"/>
  <c r="T1205" i="1"/>
  <c r="T1206" i="1"/>
  <c r="T4114" i="1"/>
  <c r="T428" i="1"/>
  <c r="T1207" i="1"/>
  <c r="T512" i="1"/>
  <c r="T2405" i="1"/>
  <c r="T3987" i="1"/>
  <c r="T1208" i="1"/>
  <c r="T1992" i="1"/>
  <c r="T2435" i="1"/>
  <c r="T2148" i="1"/>
  <c r="T150" i="1"/>
  <c r="T1095" i="1"/>
  <c r="T159" i="1"/>
  <c r="T1209" i="1"/>
  <c r="T1210" i="1"/>
  <c r="T1211" i="1"/>
  <c r="T1420" i="1"/>
  <c r="T980" i="1"/>
  <c r="T2602" i="1"/>
  <c r="T1212" i="1"/>
  <c r="T1318" i="1"/>
  <c r="T979" i="1"/>
  <c r="T4008" i="1"/>
  <c r="T1213" i="1"/>
  <c r="T1438" i="1"/>
  <c r="T1214" i="1"/>
  <c r="T1452" i="1"/>
  <c r="T2853" i="1"/>
  <c r="T572" i="1"/>
  <c r="T1006" i="1"/>
  <c r="T2592" i="1"/>
  <c r="T1784" i="1"/>
  <c r="T699" i="1"/>
  <c r="T1215" i="1"/>
  <c r="T1309" i="1"/>
  <c r="T1216" i="1"/>
  <c r="T714" i="1"/>
  <c r="T629" i="1"/>
  <c r="T1102" i="1"/>
  <c r="T231" i="1"/>
  <c r="T2442" i="1"/>
  <c r="T1217" i="1"/>
  <c r="T2593" i="1"/>
  <c r="T944" i="1"/>
  <c r="T1218" i="1"/>
  <c r="T1051" i="1"/>
  <c r="T1219" i="1"/>
  <c r="T3101" i="1"/>
  <c r="T2432" i="1"/>
  <c r="T2657" i="1"/>
  <c r="T1220" i="1"/>
  <c r="T1221" i="1"/>
  <c r="T1222" i="1"/>
  <c r="T1223" i="1"/>
  <c r="T1224" i="1"/>
  <c r="T1225" i="1"/>
  <c r="T2371" i="1"/>
  <c r="T549" i="1"/>
  <c r="T1246" i="1"/>
  <c r="T1247" i="1"/>
  <c r="T1248" i="1"/>
  <c r="T1249" i="1"/>
  <c r="T2362" i="1"/>
  <c r="T239" i="1"/>
  <c r="T592" i="1"/>
  <c r="T1250" i="1"/>
  <c r="T196" i="1"/>
  <c r="T217" i="1"/>
  <c r="T1251" i="1"/>
  <c r="T1252" i="1"/>
  <c r="T1253" i="1"/>
  <c r="T2403" i="1"/>
  <c r="T4032" i="1"/>
  <c r="T1254" i="1"/>
  <c r="T3884" i="1"/>
  <c r="T964" i="1"/>
  <c r="T1255" i="1"/>
  <c r="T1256" i="1"/>
  <c r="T3878" i="1"/>
  <c r="T885" i="1"/>
  <c r="T1257" i="1"/>
  <c r="T2513" i="1"/>
  <c r="T1872" i="1"/>
  <c r="T2885" i="1"/>
  <c r="T1258" i="1"/>
  <c r="T1259" i="1"/>
  <c r="T2857" i="1"/>
  <c r="T937" i="1"/>
  <c r="T1260" i="1"/>
  <c r="T493" i="1"/>
  <c r="T1261" i="1"/>
  <c r="T2952" i="1"/>
  <c r="T1262" i="1"/>
  <c r="T951" i="1"/>
  <c r="T2350" i="1"/>
  <c r="T1263" i="1"/>
  <c r="T1264" i="1"/>
  <c r="T1415" i="1"/>
  <c r="T1265" i="1"/>
  <c r="T1266" i="1"/>
  <c r="T3100" i="1"/>
  <c r="T2881" i="1"/>
  <c r="T3921" i="1"/>
  <c r="T4115" i="1"/>
  <c r="T952" i="1"/>
  <c r="T2914" i="1"/>
  <c r="T4085" i="1"/>
  <c r="T1079" i="1"/>
  <c r="T167" i="1"/>
  <c r="T773" i="1"/>
  <c r="T570" i="1"/>
  <c r="T1267" i="1"/>
  <c r="T1113" i="1"/>
  <c r="T2367" i="1"/>
  <c r="T3127" i="1"/>
  <c r="T2002" i="1"/>
  <c r="T558" i="1"/>
  <c r="T2674" i="1"/>
  <c r="T4099" i="1"/>
  <c r="T1800" i="1"/>
  <c r="T1268" i="1"/>
  <c r="T3962" i="1"/>
  <c r="T906" i="1"/>
  <c r="T2406" i="1"/>
  <c r="T2651" i="1"/>
  <c r="T233" i="1"/>
  <c r="T1269" i="1"/>
  <c r="T1712" i="1"/>
  <c r="T1270" i="1"/>
  <c r="T1271" i="1"/>
  <c r="T1272" i="1"/>
  <c r="T571" i="1"/>
  <c r="T2144" i="1"/>
  <c r="T1425" i="1"/>
  <c r="T1273" i="1"/>
  <c r="T987" i="1"/>
  <c r="T1015" i="1"/>
  <c r="T1274" i="1"/>
  <c r="T1275" i="1"/>
  <c r="T1276" i="1"/>
  <c r="T1277" i="1"/>
  <c r="T2589" i="1"/>
  <c r="T2438" i="1"/>
  <c r="T1278" i="1"/>
  <c r="T1279" i="1"/>
  <c r="T2944" i="1"/>
  <c r="T1280" i="1"/>
  <c r="T1281" i="1"/>
  <c r="T1282" i="1"/>
  <c r="T3790" i="1"/>
  <c r="T1283" i="1"/>
  <c r="T1284" i="1"/>
  <c r="T1119" i="1"/>
  <c r="T2588" i="1"/>
  <c r="T1133" i="1"/>
  <c r="T1285" i="1"/>
  <c r="T1286" i="1"/>
  <c r="T1287" i="1"/>
  <c r="T1288" i="1"/>
  <c r="T1289" i="1"/>
  <c r="T1290" i="1"/>
  <c r="T1995" i="1"/>
  <c r="T1870" i="1"/>
  <c r="T1291" i="1"/>
  <c r="T613" i="1"/>
  <c r="T1292" i="1"/>
  <c r="T2345" i="1"/>
  <c r="T2653" i="1"/>
  <c r="T1138" i="1"/>
  <c r="T517" i="1"/>
  <c r="T1293" i="1"/>
  <c r="T1906" i="1"/>
  <c r="T3743" i="1"/>
  <c r="T1004" i="1"/>
  <c r="T1734" i="1"/>
  <c r="T1583" i="1"/>
  <c r="T1145" i="1"/>
  <c r="T1294" i="1"/>
  <c r="T988" i="1"/>
  <c r="T1295" i="1"/>
  <c r="T1296" i="1"/>
  <c r="T1297" i="1"/>
  <c r="T1298" i="1"/>
  <c r="T1299" i="1"/>
  <c r="T1300" i="1"/>
  <c r="T1301" i="1"/>
  <c r="T4031" i="1"/>
  <c r="T2365" i="1"/>
  <c r="T1803" i="1"/>
  <c r="T1302" i="1"/>
  <c r="T561" i="1"/>
  <c r="T1303" i="1"/>
  <c r="T238" i="1"/>
  <c r="T1048" i="1"/>
  <c r="T1723" i="1"/>
  <c r="T1304" i="1"/>
  <c r="T1305" i="1"/>
  <c r="T2378" i="1"/>
  <c r="T1346" i="1"/>
  <c r="T554" i="1"/>
  <c r="T1347" i="1"/>
  <c r="T507" i="1"/>
  <c r="T1348" i="1"/>
  <c r="T1152" i="1"/>
  <c r="T3903" i="1"/>
  <c r="T620" i="1"/>
  <c r="T1349" i="1"/>
  <c r="T1350" i="1"/>
  <c r="T1337" i="1"/>
  <c r="T1351" i="1"/>
  <c r="T1352" i="1"/>
  <c r="T1353" i="1"/>
  <c r="T1354" i="1"/>
  <c r="T1461" i="1"/>
  <c r="T1355" i="1"/>
  <c r="T1356" i="1"/>
  <c r="T1357" i="1"/>
  <c r="T3964" i="1"/>
  <c r="T1358" i="1"/>
  <c r="T4059" i="1"/>
  <c r="T1359" i="1"/>
  <c r="T1360" i="1"/>
  <c r="T3915" i="1"/>
  <c r="T1361" i="1"/>
  <c r="T4111" i="1"/>
  <c r="T4084" i="1"/>
  <c r="T611" i="1"/>
  <c r="T3957" i="1"/>
  <c r="T4041" i="1"/>
  <c r="T180" i="1"/>
  <c r="T4088" i="1"/>
  <c r="T1362" i="1"/>
  <c r="T1433" i="1"/>
  <c r="T1017" i="1"/>
  <c r="T1363" i="1"/>
  <c r="T634" i="1"/>
  <c r="T1364" i="1"/>
  <c r="T1365" i="1"/>
  <c r="T609" i="1"/>
  <c r="T2781" i="1"/>
  <c r="T1418" i="1"/>
  <c r="T1366" i="1"/>
  <c r="T3066" i="1"/>
  <c r="T1367" i="1"/>
  <c r="T2951" i="1"/>
  <c r="T3644" i="1"/>
  <c r="T1368" i="1"/>
  <c r="T1369" i="1"/>
  <c r="T1370" i="1"/>
  <c r="T3739" i="1"/>
  <c r="T1408" i="1"/>
  <c r="T241" i="1"/>
  <c r="T1371" i="1"/>
  <c r="T1372" i="1"/>
  <c r="T440" i="1"/>
  <c r="T3965" i="1"/>
  <c r="T3866" i="1"/>
  <c r="T1073" i="1"/>
  <c r="T1373" i="1"/>
  <c r="T2583" i="1"/>
  <c r="T1374" i="1"/>
  <c r="T3084" i="1"/>
  <c r="T3204" i="1"/>
  <c r="T4034" i="1"/>
  <c r="T1375" i="1"/>
  <c r="T1376" i="1"/>
  <c r="T1377" i="1"/>
  <c r="T1378" i="1"/>
  <c r="T1379" i="1"/>
  <c r="T1380" i="1"/>
  <c r="T1381" i="1"/>
  <c r="T1382" i="1"/>
  <c r="T1410" i="1"/>
  <c r="T3630" i="1"/>
  <c r="T2843" i="1"/>
  <c r="T1383" i="1"/>
  <c r="T1384" i="1"/>
  <c r="T1385" i="1"/>
  <c r="T1386" i="1"/>
  <c r="T1387" i="1"/>
  <c r="T1388" i="1"/>
  <c r="T1389" i="1"/>
  <c r="T1390" i="1"/>
  <c r="T3994" i="1"/>
  <c r="T1459" i="1"/>
  <c r="T1391" i="1"/>
  <c r="T1019" i="1"/>
  <c r="T1550" i="1"/>
  <c r="T1738" i="1"/>
  <c r="T3991" i="1"/>
  <c r="T1392" i="1"/>
  <c r="T2440" i="1"/>
  <c r="T429" i="1"/>
  <c r="T3645" i="1"/>
  <c r="T1393" i="1"/>
  <c r="T1394" i="1"/>
  <c r="T1395" i="1"/>
  <c r="T1396" i="1"/>
  <c r="T547" i="1"/>
  <c r="T4076" i="1"/>
  <c r="T587" i="1"/>
  <c r="T1397" i="1"/>
  <c r="T1398" i="1"/>
  <c r="T574" i="1"/>
  <c r="T1806" i="1"/>
  <c r="T4028" i="1"/>
  <c r="T1000" i="1"/>
  <c r="T1551" i="1"/>
  <c r="T1399" i="1"/>
  <c r="T3945" i="1"/>
  <c r="T1400" i="1"/>
  <c r="T1401" i="1"/>
  <c r="T2900" i="1"/>
  <c r="T1402" i="1"/>
  <c r="T2920" i="1"/>
  <c r="T1317" i="1"/>
  <c r="T1403" i="1"/>
  <c r="T1404" i="1"/>
  <c r="T1405" i="1"/>
  <c r="T550" i="1"/>
  <c r="T1007" i="1"/>
  <c r="T2394" i="1"/>
  <c r="T543" i="1"/>
  <c r="T427" i="1"/>
  <c r="T1463" i="1"/>
  <c r="T1464" i="1"/>
  <c r="T1181" i="1"/>
  <c r="T1465" i="1"/>
  <c r="T1466" i="1"/>
  <c r="T717" i="1"/>
  <c r="T486" i="1"/>
  <c r="T2662" i="1"/>
  <c r="T1467" i="1"/>
  <c r="T1732" i="1"/>
  <c r="T1468" i="1"/>
  <c r="T1469" i="1"/>
  <c r="T1922" i="1"/>
  <c r="T1470" i="1"/>
  <c r="T1471" i="1"/>
  <c r="T1472" i="1"/>
  <c r="T1473" i="1"/>
  <c r="T3804" i="1"/>
  <c r="T563" i="1"/>
  <c r="T1730" i="1"/>
  <c r="T2368" i="1"/>
  <c r="T1474" i="1"/>
  <c r="T1475" i="1"/>
  <c r="T1476" i="1"/>
  <c r="T2441" i="1"/>
  <c r="T3850" i="1"/>
  <c r="T3930" i="1"/>
  <c r="T1477" i="1"/>
  <c r="T1912" i="1"/>
  <c r="T2359" i="1"/>
  <c r="T1478" i="1"/>
  <c r="T1479" i="1"/>
  <c r="T3070" i="1"/>
  <c r="T1480" i="1"/>
  <c r="T2398" i="1"/>
  <c r="T1481" i="1"/>
  <c r="T690" i="1"/>
  <c r="T1482" i="1"/>
  <c r="T1503" i="1"/>
  <c r="T2888" i="1"/>
  <c r="T1504" i="1"/>
  <c r="T2563" i="1"/>
  <c r="T198" i="1"/>
  <c r="T1437" i="1"/>
  <c r="T2899" i="1"/>
  <c r="T2508" i="1"/>
  <c r="T1311" i="1"/>
  <c r="T2863" i="1"/>
  <c r="T975" i="1"/>
  <c r="T1591" i="1"/>
  <c r="T1505" i="1"/>
  <c r="T1506" i="1"/>
  <c r="T204" i="1"/>
  <c r="T2955" i="1"/>
  <c r="T3875" i="1"/>
  <c r="T3094" i="1"/>
  <c r="T1507" i="1"/>
  <c r="T1508" i="1"/>
  <c r="T1509" i="1"/>
  <c r="T1510" i="1"/>
  <c r="T3865" i="1"/>
  <c r="T1511" i="1"/>
  <c r="T1512" i="1"/>
  <c r="T2437" i="1"/>
  <c r="T1513" i="1"/>
  <c r="T778" i="1"/>
  <c r="T1514" i="1"/>
  <c r="T548" i="1"/>
  <c r="T212" i="1"/>
  <c r="T2366" i="1"/>
  <c r="T1515" i="1"/>
  <c r="T2382" i="1"/>
  <c r="T877" i="1"/>
  <c r="T1516" i="1"/>
  <c r="T1517" i="1"/>
  <c r="T207" i="1"/>
  <c r="T3847" i="1"/>
  <c r="T3064" i="1"/>
  <c r="T1807" i="1"/>
  <c r="T1518" i="1"/>
  <c r="T615" i="1"/>
  <c r="T3087" i="1"/>
  <c r="T1584" i="1"/>
  <c r="T3062" i="1"/>
  <c r="T2919" i="1"/>
  <c r="T1707" i="1"/>
  <c r="T2503" i="1"/>
  <c r="T165" i="1"/>
  <c r="T3954" i="1"/>
  <c r="T1519" i="1"/>
  <c r="T1520" i="1"/>
  <c r="T3205" i="1"/>
  <c r="T617" i="1"/>
  <c r="T1521" i="1"/>
  <c r="T2680" i="1"/>
  <c r="T1557" i="1"/>
  <c r="T3108" i="1"/>
  <c r="T1592" i="1"/>
  <c r="T1522" i="1"/>
  <c r="T2600" i="1"/>
  <c r="T1523" i="1"/>
  <c r="T139" i="1"/>
  <c r="T193" i="1"/>
  <c r="T434" i="1"/>
  <c r="T1524" i="1"/>
  <c r="T2580" i="1"/>
  <c r="T3083" i="1"/>
  <c r="T2381" i="1"/>
  <c r="T1525" i="1"/>
  <c r="T3208" i="1"/>
  <c r="T213" i="1"/>
  <c r="T1526" i="1"/>
  <c r="T4069" i="1"/>
  <c r="T1527" i="1"/>
  <c r="T1528" i="1"/>
  <c r="T1529" i="1"/>
  <c r="T2571" i="1"/>
  <c r="T1530" i="1"/>
  <c r="T1531" i="1"/>
  <c r="T1532" i="1"/>
  <c r="T3936" i="1"/>
  <c r="T2861" i="1"/>
  <c r="T1533" i="1"/>
  <c r="T1419" i="1"/>
  <c r="T1052" i="1"/>
  <c r="T1534" i="1"/>
  <c r="T580" i="1"/>
  <c r="T1535" i="1"/>
  <c r="T1536" i="1"/>
  <c r="T3990" i="1"/>
  <c r="T1537" i="1"/>
  <c r="T1538" i="1"/>
  <c r="T435" i="1"/>
  <c r="T3933" i="1"/>
  <c r="T1539" i="1"/>
  <c r="T1540" i="1"/>
  <c r="T1541" i="1"/>
  <c r="T766" i="1"/>
  <c r="T3069" i="1"/>
  <c r="T3638" i="1"/>
  <c r="T3078" i="1"/>
  <c r="T2648" i="1"/>
  <c r="T1542" i="1"/>
  <c r="T1603" i="1"/>
  <c r="T3912" i="1"/>
  <c r="T2412" i="1"/>
  <c r="T1153" i="1"/>
  <c r="T632" i="1"/>
  <c r="T520" i="1"/>
  <c r="T1604" i="1"/>
  <c r="T1156" i="1"/>
  <c r="T1605" i="1"/>
  <c r="T1606" i="1"/>
  <c r="T136" i="1"/>
  <c r="T1607" i="1"/>
  <c r="T1608" i="1"/>
  <c r="T3937" i="1"/>
  <c r="T1609" i="1"/>
  <c r="T1610" i="1"/>
  <c r="T1611" i="1"/>
  <c r="T1612" i="1"/>
  <c r="T1555" i="1"/>
  <c r="T1613" i="1"/>
  <c r="T1614" i="1"/>
  <c r="T898" i="1"/>
  <c r="T1615" i="1"/>
  <c r="T1616" i="1"/>
  <c r="T4026" i="1"/>
  <c r="T172" i="1"/>
  <c r="T2375" i="1"/>
  <c r="T1617" i="1"/>
  <c r="T1618" i="1"/>
  <c r="T3946" i="1"/>
  <c r="T1619" i="1"/>
  <c r="T2380" i="1"/>
  <c r="T1127" i="1"/>
  <c r="T1620" i="1"/>
  <c r="T1621" i="1"/>
  <c r="T2413" i="1"/>
  <c r="T1622" i="1"/>
  <c r="T2904" i="1"/>
  <c r="T4092" i="1"/>
  <c r="T1623" i="1"/>
  <c r="T1624" i="1"/>
  <c r="T1625" i="1"/>
  <c r="T1626" i="1"/>
  <c r="T966" i="1"/>
  <c r="T3096" i="1"/>
  <c r="T1627" i="1"/>
  <c r="T1628" i="1"/>
  <c r="T1629" i="1"/>
  <c r="T1630" i="1"/>
  <c r="T1990" i="1"/>
  <c r="T1631" i="1"/>
  <c r="T1632" i="1"/>
  <c r="T3730" i="1"/>
  <c r="T2411" i="1"/>
  <c r="T1633" i="1"/>
  <c r="T3732" i="1"/>
  <c r="T1634" i="1"/>
  <c r="T215" i="1"/>
  <c r="T1635" i="1"/>
  <c r="T1636" i="1"/>
  <c r="T3797" i="1"/>
  <c r="T1637" i="1"/>
  <c r="T1638" i="1"/>
  <c r="T1639" i="1"/>
  <c r="T1640" i="1"/>
  <c r="T1641" i="1"/>
  <c r="T147" i="1"/>
  <c r="T2649" i="1"/>
  <c r="T1446" i="1"/>
  <c r="T1642" i="1"/>
  <c r="T2908" i="1"/>
  <c r="T1643" i="1"/>
  <c r="T1644" i="1"/>
  <c r="T1645" i="1"/>
  <c r="T1646" i="1"/>
  <c r="T2351" i="1"/>
  <c r="T1443" i="1"/>
  <c r="T1647" i="1"/>
  <c r="T2416" i="1"/>
  <c r="T1648" i="1"/>
  <c r="T628" i="1"/>
  <c r="T1649" i="1"/>
  <c r="T1650" i="1"/>
  <c r="T2905" i="1"/>
  <c r="T1651" i="1"/>
  <c r="T1652" i="1"/>
  <c r="T222" i="1"/>
  <c r="T2384" i="1"/>
  <c r="T956" i="1"/>
  <c r="T1653" i="1"/>
  <c r="T2395" i="1"/>
  <c r="T607" i="1"/>
  <c r="T1654" i="1"/>
  <c r="T1233" i="1"/>
  <c r="T1655" i="1"/>
  <c r="T1656" i="1"/>
  <c r="T1657" i="1"/>
  <c r="T1658" i="1"/>
  <c r="T3900" i="1"/>
  <c r="T1659" i="1"/>
  <c r="T2882" i="1"/>
  <c r="T573" i="1"/>
  <c r="T1417" i="1"/>
  <c r="T1660" i="1"/>
  <c r="T1661" i="1"/>
  <c r="T1142" i="1"/>
  <c r="T178" i="1"/>
  <c r="T2387" i="1"/>
  <c r="T1662" i="1"/>
  <c r="T2127" i="1"/>
  <c r="T688" i="1"/>
  <c r="T1794" i="1"/>
  <c r="T4105" i="1"/>
  <c r="T1340" i="1"/>
  <c r="T1663" i="1"/>
  <c r="T1556" i="1"/>
  <c r="T583" i="1"/>
  <c r="T2699" i="1"/>
  <c r="T141" i="1"/>
  <c r="T1705" i="1"/>
  <c r="T1664" i="1"/>
  <c r="T1665" i="1"/>
  <c r="T140" i="1"/>
  <c r="T3905" i="1"/>
  <c r="T1666" i="1"/>
  <c r="T1667" i="1"/>
  <c r="T1560" i="1"/>
  <c r="T1668" i="1"/>
  <c r="T978" i="1"/>
  <c r="T1669" i="1"/>
  <c r="T1670" i="1"/>
  <c r="T1671" i="1"/>
  <c r="T1672" i="1"/>
  <c r="T1673" i="1"/>
  <c r="T1674" i="1"/>
  <c r="T1175" i="1"/>
  <c r="T1675" i="1"/>
  <c r="T189" i="1"/>
  <c r="T1676" i="1"/>
  <c r="T3196" i="1"/>
  <c r="T942" i="1"/>
  <c r="T1997" i="1"/>
  <c r="T1428" i="1"/>
  <c r="T2436" i="1"/>
  <c r="T3874" i="1"/>
  <c r="T1677" i="1"/>
  <c r="T1678" i="1"/>
  <c r="T2391" i="1"/>
  <c r="T1679" i="1"/>
  <c r="T1708" i="1"/>
  <c r="T1680" i="1"/>
  <c r="T4095" i="1"/>
  <c r="T591" i="1"/>
  <c r="T1681" i="1"/>
  <c r="T4010" i="1"/>
  <c r="T1682" i="1"/>
  <c r="T1743" i="1"/>
  <c r="T593" i="1"/>
  <c r="T423" i="1"/>
  <c r="T1744" i="1"/>
  <c r="T1745" i="1"/>
  <c r="T1739" i="1"/>
  <c r="T1746" i="1"/>
  <c r="T1434" i="1"/>
  <c r="T4017" i="1"/>
  <c r="T1747" i="1"/>
  <c r="T665" i="1"/>
  <c r="T1748" i="1"/>
  <c r="T1749" i="1"/>
  <c r="T3088" i="1"/>
  <c r="T1750" i="1"/>
  <c r="T553" i="1"/>
  <c r="T2769" i="1"/>
  <c r="T1817" i="1"/>
  <c r="T1344" i="1"/>
  <c r="T1751" i="1"/>
  <c r="T3206" i="1"/>
  <c r="T2779" i="1"/>
  <c r="T2866" i="1"/>
  <c r="T3853" i="1"/>
  <c r="T162" i="1"/>
  <c r="T497" i="1"/>
  <c r="T1752" i="1"/>
  <c r="T1742" i="1"/>
  <c r="T1753" i="1"/>
  <c r="T3892" i="1"/>
  <c r="T2878" i="1"/>
  <c r="T1754" i="1"/>
  <c r="T3103" i="1"/>
  <c r="T1755" i="1"/>
  <c r="T1756" i="1"/>
  <c r="T1544" i="1"/>
  <c r="T1757" i="1"/>
  <c r="T1758" i="1"/>
  <c r="T1177" i="1"/>
  <c r="T3794" i="1"/>
  <c r="T4051" i="1"/>
  <c r="T1759" i="1"/>
  <c r="T157" i="1"/>
  <c r="T1760" i="1"/>
  <c r="T1993" i="1"/>
  <c r="T2343" i="1"/>
  <c r="T1761" i="1"/>
  <c r="T1762" i="1"/>
  <c r="T1763" i="1"/>
  <c r="T2133" i="1"/>
  <c r="T1764" i="1"/>
  <c r="T1765" i="1"/>
  <c r="T1823" i="1"/>
  <c r="T211" i="1"/>
  <c r="T1824" i="1"/>
  <c r="T567" i="1"/>
  <c r="T1825" i="1"/>
  <c r="T2858" i="1"/>
  <c r="T237" i="1"/>
  <c r="T229" i="1"/>
  <c r="T1143" i="1"/>
  <c r="T1875" i="1"/>
  <c r="T3749" i="1"/>
  <c r="T2428" i="1"/>
  <c r="T1826" i="1"/>
  <c r="T1827" i="1"/>
  <c r="T551" i="1"/>
  <c r="T1828" i="1"/>
  <c r="T1829" i="1"/>
  <c r="T1830" i="1"/>
  <c r="T1831" i="1"/>
  <c r="T1832" i="1"/>
  <c r="T1833" i="1"/>
  <c r="T169" i="1"/>
  <c r="T1834" i="1"/>
  <c r="T1835" i="1"/>
  <c r="T1836" i="1"/>
  <c r="T1837" i="1"/>
  <c r="T2361" i="1"/>
  <c r="T1804" i="1"/>
  <c r="T3849" i="1"/>
  <c r="T1838" i="1"/>
  <c r="T693" i="1"/>
  <c r="T2400" i="1"/>
  <c r="T1839" i="1"/>
  <c r="T3198" i="1"/>
  <c r="T1840" i="1"/>
  <c r="T1841" i="1"/>
  <c r="T1842" i="1"/>
  <c r="T1843" i="1"/>
  <c r="T1844" i="1"/>
  <c r="T1845" i="1"/>
  <c r="T1846" i="1"/>
  <c r="T2565" i="1"/>
  <c r="T1874" i="1"/>
  <c r="T1847" i="1"/>
  <c r="T3880" i="1"/>
  <c r="T1161" i="1"/>
  <c r="T2689" i="1"/>
  <c r="T511" i="1"/>
  <c r="T1733" i="1"/>
  <c r="T1848" i="1"/>
  <c r="T1849" i="1"/>
  <c r="T1850" i="1"/>
  <c r="T1851" i="1"/>
  <c r="T3940" i="1"/>
  <c r="T1600" i="1"/>
  <c r="T4027" i="1"/>
  <c r="T1091" i="1"/>
  <c r="T1852" i="1"/>
  <c r="T2373" i="1"/>
  <c r="T1853" i="1"/>
  <c r="T1854" i="1"/>
  <c r="T1168" i="1"/>
  <c r="T1855" i="1"/>
  <c r="T1856" i="1"/>
  <c r="T1857" i="1"/>
  <c r="T1858" i="1"/>
  <c r="T1859" i="1"/>
  <c r="T183" i="1"/>
  <c r="T1860" i="1"/>
  <c r="T1861" i="1"/>
  <c r="T1862" i="1"/>
  <c r="T1883" i="1"/>
  <c r="T1884" i="1"/>
  <c r="T1885" i="1"/>
  <c r="T1886" i="1"/>
  <c r="T1573" i="1"/>
  <c r="T1887" i="1"/>
  <c r="T3190" i="1"/>
  <c r="T4042" i="1"/>
  <c r="T1888" i="1"/>
  <c r="T3908" i="1"/>
  <c r="T604" i="1"/>
  <c r="T1155" i="1"/>
  <c r="T1889" i="1"/>
  <c r="T1890" i="1"/>
  <c r="T2913" i="1"/>
  <c r="T1436" i="1"/>
  <c r="T1891" i="1"/>
  <c r="T1892" i="1"/>
  <c r="T1893" i="1"/>
  <c r="T2957" i="1"/>
  <c r="T1894" i="1"/>
  <c r="T610" i="1"/>
  <c r="T1578" i="1"/>
  <c r="T1895" i="1"/>
  <c r="T3648" i="1"/>
  <c r="T2586" i="1"/>
  <c r="T1896" i="1"/>
  <c r="T1897" i="1"/>
  <c r="T1447" i="1"/>
  <c r="T1898" i="1"/>
  <c r="T1899" i="1"/>
  <c r="T1900" i="1"/>
  <c r="T3791" i="1"/>
  <c r="T577" i="1"/>
  <c r="T1901" i="1"/>
  <c r="T1902" i="1"/>
  <c r="T1923" i="1"/>
  <c r="T3851" i="1"/>
  <c r="T1924" i="1"/>
  <c r="T1925" i="1"/>
  <c r="T1926" i="1"/>
  <c r="T1927" i="1"/>
  <c r="T2778" i="1"/>
  <c r="T1928" i="1"/>
  <c r="T1929" i="1"/>
  <c r="T1930" i="1"/>
  <c r="T3902" i="1"/>
  <c r="T236" i="1"/>
  <c r="T1931" i="1"/>
  <c r="T197" i="1"/>
  <c r="T1932" i="1"/>
  <c r="T128" i="1"/>
  <c r="T226" i="1"/>
  <c r="T1933" i="1"/>
  <c r="T1934" i="1"/>
  <c r="T2946" i="1"/>
  <c r="T3984" i="1"/>
  <c r="T3796" i="1"/>
  <c r="T1935" i="1"/>
  <c r="T638" i="1"/>
  <c r="T1936" i="1"/>
  <c r="T1487" i="1"/>
  <c r="T2358" i="1"/>
  <c r="T1937" i="1"/>
  <c r="T447" i="1"/>
  <c r="T1725" i="1"/>
  <c r="T232" i="1"/>
  <c r="T1938" i="1"/>
  <c r="T1914" i="1"/>
  <c r="T1939" i="1"/>
  <c r="T1940" i="1"/>
  <c r="T3109" i="1"/>
  <c r="T1941" i="1"/>
  <c r="T1942" i="1"/>
  <c r="T1943" i="1"/>
  <c r="T2880" i="1"/>
  <c r="T3860" i="1"/>
  <c r="T1944" i="1"/>
  <c r="T1945" i="1"/>
  <c r="T1946" i="1"/>
  <c r="T1714" i="1"/>
  <c r="T1947" i="1"/>
  <c r="T1948" i="1"/>
  <c r="T3993" i="1"/>
  <c r="T1949" i="1"/>
  <c r="T1950" i="1"/>
  <c r="T1951" i="1"/>
  <c r="T1172" i="1"/>
  <c r="T1952" i="1"/>
  <c r="T1953" i="1"/>
  <c r="T3907" i="1"/>
  <c r="T1954" i="1"/>
  <c r="T1329" i="1"/>
  <c r="T2850" i="1"/>
  <c r="T1092" i="1"/>
  <c r="T4091" i="1"/>
  <c r="T3737" i="1"/>
  <c r="T3054" i="1"/>
  <c r="T1163" i="1"/>
  <c r="T625" i="1"/>
  <c r="T1553" i="1"/>
  <c r="T1955" i="1"/>
  <c r="T1956" i="1"/>
  <c r="T1566" i="1"/>
  <c r="T1957" i="1"/>
  <c r="T1958" i="1"/>
  <c r="T1959" i="1"/>
  <c r="T1960" i="1"/>
  <c r="T1961" i="1"/>
  <c r="T3191" i="1"/>
  <c r="T2947" i="1"/>
  <c r="T1962" i="1"/>
  <c r="T1963" i="1"/>
  <c r="T1903" i="1"/>
  <c r="T1785" i="1"/>
  <c r="T1450" i="1"/>
  <c r="T1964" i="1"/>
  <c r="T1965" i="1"/>
  <c r="T1966" i="1"/>
  <c r="T1324" i="1"/>
  <c r="T156" i="1"/>
  <c r="T769" i="1"/>
  <c r="T2874" i="1"/>
  <c r="T1967" i="1"/>
  <c r="T1968" i="1"/>
  <c r="T126" i="1"/>
  <c r="T3098" i="1"/>
  <c r="T3916" i="1"/>
  <c r="T495" i="1"/>
  <c r="T1045" i="1"/>
  <c r="T1969" i="1"/>
  <c r="T1921" i="1"/>
  <c r="T153" i="1"/>
  <c r="T2692" i="1"/>
  <c r="T1970" i="1"/>
  <c r="T1971" i="1"/>
  <c r="T3944" i="1"/>
  <c r="T1972" i="1"/>
  <c r="T2856" i="1"/>
  <c r="T973" i="1"/>
  <c r="T3075" i="1"/>
  <c r="T1973" i="1"/>
  <c r="T2582" i="1"/>
  <c r="T143" i="1"/>
  <c r="T1974" i="1"/>
  <c r="T1975" i="1"/>
  <c r="T3947" i="1"/>
  <c r="T1976" i="1"/>
  <c r="T1154" i="1"/>
  <c r="T626" i="1"/>
  <c r="T2848" i="1"/>
  <c r="T1977" i="1"/>
  <c r="T1561" i="1"/>
  <c r="T3995" i="1"/>
  <c r="T2912" i="1"/>
  <c r="T1101" i="1"/>
  <c r="T454" i="1"/>
  <c r="T2404" i="1"/>
  <c r="T1978" i="1"/>
  <c r="T3105" i="1"/>
  <c r="T1979" i="1"/>
  <c r="T228" i="1"/>
  <c r="T1980" i="1"/>
  <c r="T2509" i="1"/>
  <c r="T1981" i="1"/>
  <c r="T3642" i="1"/>
  <c r="T3856" i="1"/>
  <c r="T2355" i="1"/>
  <c r="T1982" i="1"/>
  <c r="T2003" i="1"/>
  <c r="T2004" i="1"/>
  <c r="T2005" i="1"/>
  <c r="T2006" i="1"/>
  <c r="T3735" i="1"/>
  <c r="T2847" i="1"/>
  <c r="T2007" i="1"/>
  <c r="T2008" i="1"/>
  <c r="T608" i="1"/>
  <c r="T2009" i="1"/>
  <c r="T1736" i="1"/>
  <c r="T2010" i="1"/>
  <c r="T2011" i="1"/>
  <c r="T2012" i="1"/>
  <c r="T2013" i="1"/>
  <c r="T2354" i="1"/>
  <c r="T2014" i="1"/>
  <c r="T2015" i="1"/>
  <c r="T2016" i="1"/>
  <c r="T775" i="1"/>
  <c r="T3086" i="1"/>
  <c r="T2017" i="1"/>
  <c r="T477" i="1"/>
  <c r="T2018" i="1"/>
  <c r="T2019" i="1"/>
  <c r="T2020" i="1"/>
  <c r="T2021" i="1"/>
  <c r="T2022" i="1"/>
  <c r="T3073" i="1"/>
  <c r="T2950" i="1"/>
  <c r="T2357" i="1"/>
  <c r="T123" i="1"/>
  <c r="T230" i="1"/>
  <c r="T2023" i="1"/>
  <c r="T4014" i="1"/>
  <c r="T138" i="1"/>
  <c r="T1716" i="1"/>
  <c r="T3207" i="1"/>
  <c r="T2024" i="1"/>
  <c r="T3906" i="1"/>
  <c r="T695" i="1"/>
  <c r="T1126" i="1"/>
  <c r="T2025" i="1"/>
  <c r="T2353" i="1"/>
  <c r="T2026" i="1"/>
  <c r="T2027" i="1"/>
  <c r="T2028" i="1"/>
  <c r="T2029" i="1"/>
  <c r="T4066" i="1"/>
  <c r="T1146" i="1"/>
  <c r="T1427" i="1"/>
  <c r="T518" i="1"/>
  <c r="T2030" i="1"/>
  <c r="T3809" i="1"/>
  <c r="T670" i="1"/>
  <c r="T152" i="1"/>
  <c r="T3736" i="1"/>
  <c r="T2595" i="1"/>
  <c r="T2031" i="1"/>
  <c r="T2032" i="1"/>
  <c r="T2693" i="1"/>
  <c r="T2033" i="1"/>
  <c r="T2034" i="1"/>
  <c r="T2035" i="1"/>
  <c r="T2036" i="1"/>
  <c r="T2374" i="1"/>
  <c r="T2569" i="1"/>
  <c r="T2037" i="1"/>
  <c r="T2038" i="1"/>
  <c r="T2039" i="1"/>
  <c r="T2040" i="1"/>
  <c r="T619" i="1"/>
  <c r="T612" i="1"/>
  <c r="T1451" i="1"/>
  <c r="T2041" i="1"/>
  <c r="T3799" i="1"/>
  <c r="T2042" i="1"/>
  <c r="T2043" i="1"/>
  <c r="T597" i="1"/>
  <c r="T960" i="1"/>
  <c r="T1314" i="1"/>
  <c r="T2044" i="1"/>
  <c r="T2409" i="1"/>
  <c r="T2661" i="1"/>
  <c r="T2045" i="1"/>
  <c r="T2046" i="1"/>
  <c r="T2047" i="1"/>
  <c r="T3115" i="1"/>
  <c r="T3118" i="1"/>
  <c r="T589" i="1"/>
  <c r="T1062" i="1"/>
  <c r="T3889" i="1"/>
  <c r="T2048" i="1"/>
  <c r="T220" i="1"/>
  <c r="T2512" i="1"/>
  <c r="T2049" i="1"/>
  <c r="T2050" i="1"/>
  <c r="T4075" i="1"/>
  <c r="T2051" i="1"/>
  <c r="T666" i="1"/>
  <c r="T2945" i="1"/>
  <c r="T2574" i="1"/>
  <c r="T2052" i="1"/>
  <c r="T637" i="1"/>
  <c r="T3925" i="1"/>
  <c r="T2053" i="1"/>
  <c r="T2054" i="1"/>
  <c r="T2055" i="1"/>
  <c r="T2383" i="1"/>
  <c r="T4046" i="1"/>
  <c r="T1431" i="1"/>
  <c r="T2056" i="1"/>
  <c r="T602" i="1"/>
  <c r="T2057" i="1"/>
  <c r="T2757" i="1"/>
  <c r="T176" i="1"/>
  <c r="T2058" i="1"/>
  <c r="T2059" i="1"/>
  <c r="T2060" i="1"/>
  <c r="T2061" i="1"/>
  <c r="T595" i="1"/>
  <c r="T179" i="1"/>
  <c r="T3981" i="1"/>
  <c r="T3999" i="1"/>
  <c r="T1588" i="1"/>
  <c r="T2062" i="1"/>
  <c r="T2063" i="1"/>
  <c r="T2751" i="1"/>
  <c r="T1789" i="1"/>
  <c r="T2064" i="1"/>
  <c r="T2065" i="1"/>
  <c r="T182" i="1"/>
  <c r="T4036" i="1"/>
  <c r="T2066" i="1"/>
  <c r="T2067" i="1"/>
  <c r="T1496" i="1"/>
  <c r="T129" i="1"/>
  <c r="T1820" i="1"/>
  <c r="T2068" i="1"/>
  <c r="T218" i="1"/>
  <c r="T2150" i="1"/>
  <c r="T480" i="1"/>
  <c r="T895" i="1"/>
  <c r="T2069" i="1"/>
  <c r="T3092" i="1"/>
  <c r="T3886" i="1"/>
  <c r="T2070" i="1"/>
  <c r="T3854" i="1"/>
  <c r="T1822" i="1"/>
  <c r="T2071" i="1"/>
  <c r="T2393" i="1"/>
  <c r="T2072" i="1"/>
  <c r="T2073" i="1"/>
  <c r="T2074" i="1"/>
  <c r="T1717" i="1"/>
  <c r="T1704" i="1"/>
  <c r="T2370" i="1"/>
  <c r="T2075" i="1"/>
  <c r="T3110" i="1"/>
  <c r="T2076" i="1"/>
  <c r="T2077" i="1"/>
  <c r="T4000" i="1"/>
  <c r="T2687" i="1"/>
  <c r="T2078" i="1"/>
  <c r="T1162" i="1"/>
  <c r="T986" i="1"/>
  <c r="T958" i="1"/>
  <c r="T2079" i="1"/>
  <c r="T3121" i="1"/>
  <c r="T2080" i="1"/>
  <c r="T2578" i="1"/>
  <c r="T2347" i="1"/>
  <c r="T3857" i="1"/>
  <c r="T2081" i="1"/>
  <c r="T2082" i="1"/>
  <c r="T3914" i="1"/>
  <c r="T2083" i="1"/>
  <c r="T2084" i="1"/>
  <c r="T2085" i="1"/>
  <c r="T2511" i="1"/>
  <c r="T2922" i="1"/>
  <c r="T1058" i="1"/>
  <c r="T4087" i="1"/>
  <c r="T2694" i="1"/>
  <c r="T2086" i="1"/>
  <c r="T560" i="1"/>
  <c r="T2087" i="1"/>
  <c r="T3209" i="1"/>
  <c r="T4022" i="1"/>
  <c r="T2088" i="1"/>
  <c r="T3893" i="1"/>
  <c r="T2089" i="1"/>
  <c r="T2090" i="1"/>
  <c r="T2091" i="1"/>
  <c r="T584" i="1"/>
  <c r="T3081" i="1"/>
  <c r="T2656" i="1"/>
  <c r="T2092" i="1"/>
  <c r="T2093" i="1"/>
  <c r="T2094" i="1"/>
  <c r="T2095" i="1"/>
  <c r="T2096" i="1"/>
  <c r="T2097" i="1"/>
  <c r="T2098" i="1"/>
  <c r="T3966" i="1"/>
  <c r="T2099" i="1"/>
  <c r="T3640" i="1"/>
  <c r="T2100" i="1"/>
  <c r="T142" i="1"/>
  <c r="T2101" i="1"/>
  <c r="T1546" i="1"/>
  <c r="T4108" i="1"/>
  <c r="T2102" i="1"/>
  <c r="T585" i="1"/>
  <c r="T170" i="1"/>
  <c r="T2519" i="1"/>
  <c r="T2103" i="1"/>
  <c r="T2104" i="1"/>
  <c r="T2105" i="1"/>
  <c r="T2106" i="1"/>
  <c r="T2107" i="1"/>
  <c r="T2108" i="1"/>
  <c r="T2109" i="1"/>
  <c r="T2110" i="1"/>
  <c r="T2111" i="1"/>
  <c r="T586" i="1"/>
  <c r="T2112" i="1"/>
  <c r="T3738" i="1"/>
  <c r="T2697" i="1"/>
  <c r="T1060" i="1"/>
  <c r="T601" i="1"/>
  <c r="T146" i="1"/>
  <c r="T3871" i="1"/>
  <c r="T174" i="1"/>
  <c r="T2113" i="1"/>
  <c r="T2887" i="1"/>
  <c r="T2507" i="1"/>
  <c r="T1061" i="1"/>
  <c r="T1594" i="1"/>
  <c r="T2114" i="1"/>
  <c r="T1780" i="1"/>
  <c r="T2115" i="1"/>
  <c r="T2430" i="1"/>
  <c r="T2129" i="1"/>
  <c r="T2116" i="1"/>
  <c r="T1729" i="1"/>
  <c r="T2117" i="1"/>
  <c r="T2424" i="1"/>
  <c r="T2118" i="1"/>
  <c r="T2119" i="1"/>
  <c r="T2120" i="1"/>
  <c r="T2121" i="1"/>
  <c r="T2122" i="1"/>
  <c r="T2590" i="1"/>
  <c r="T2163" i="1"/>
  <c r="T2164" i="1"/>
  <c r="T3858" i="1"/>
  <c r="T2165" i="1"/>
  <c r="T4083" i="1"/>
  <c r="T2434" i="1"/>
  <c r="T3731" i="1"/>
  <c r="T2166" i="1"/>
  <c r="T1441" i="1"/>
  <c r="T2167" i="1"/>
  <c r="T2168" i="1"/>
  <c r="T2169" i="1"/>
  <c r="T2170" i="1"/>
  <c r="T4094" i="1"/>
  <c r="T455" i="1"/>
  <c r="T2171" i="1"/>
  <c r="T2896" i="1"/>
  <c r="T2172" i="1"/>
  <c r="T2173" i="1"/>
  <c r="T2174" i="1"/>
  <c r="T1904" i="1"/>
  <c r="T2175" i="1"/>
  <c r="T448" i="1"/>
  <c r="T2176" i="1"/>
  <c r="T2177" i="1"/>
  <c r="T2178" i="1"/>
  <c r="T1879" i="1"/>
  <c r="T2943" i="1"/>
  <c r="T2179" i="1"/>
  <c r="T3129" i="1"/>
  <c r="T2685" i="1"/>
  <c r="T1989" i="1"/>
  <c r="T1183" i="1"/>
  <c r="T1595" i="1"/>
  <c r="T2180" i="1"/>
  <c r="T175" i="1"/>
  <c r="T2181" i="1"/>
  <c r="T1816" i="1"/>
  <c r="T2681" i="1"/>
  <c r="T234" i="1"/>
  <c r="T2182" i="1"/>
  <c r="T2183" i="1"/>
  <c r="T1406" i="1"/>
  <c r="T3897" i="1"/>
  <c r="T1488" i="1"/>
  <c r="T2439" i="1"/>
  <c r="T636" i="1"/>
  <c r="T1547" i="1"/>
  <c r="T223" i="1"/>
  <c r="T3948" i="1"/>
  <c r="T224" i="1"/>
  <c r="T4072" i="1"/>
  <c r="T2184" i="1"/>
  <c r="T578" i="1"/>
  <c r="T2396" i="1"/>
  <c r="T3080" i="1"/>
  <c r="T2959" i="1"/>
  <c r="T1811" i="1"/>
  <c r="T4113" i="1"/>
  <c r="T1158" i="1"/>
  <c r="T2185" i="1"/>
  <c r="T2690" i="1"/>
  <c r="T2420" i="1"/>
  <c r="T2517" i="1"/>
  <c r="T3056" i="1"/>
  <c r="T1171" i="1"/>
  <c r="T2186" i="1"/>
  <c r="T2385" i="1"/>
  <c r="T2187" i="1"/>
  <c r="T2188" i="1"/>
  <c r="T2189" i="1"/>
  <c r="T2423" i="1"/>
  <c r="T2190" i="1"/>
  <c r="T2191" i="1"/>
  <c r="T2192" i="1"/>
  <c r="T868" i="1"/>
  <c r="T1779" i="1"/>
  <c r="T2193" i="1"/>
  <c r="T444" i="1"/>
  <c r="T2194" i="1"/>
  <c r="T2195" i="1"/>
  <c r="T203" i="1"/>
  <c r="T2196" i="1"/>
  <c r="T1994" i="1"/>
  <c r="T4071" i="1"/>
  <c r="T565" i="1"/>
  <c r="T1144" i="1"/>
  <c r="T2197" i="1"/>
  <c r="T768" i="1"/>
  <c r="T4015" i="1"/>
  <c r="T1706" i="1"/>
  <c r="T588" i="1"/>
  <c r="T2198" i="1"/>
  <c r="T2199" i="1"/>
  <c r="T3924" i="1"/>
  <c r="T2200" i="1"/>
  <c r="T4005" i="1"/>
  <c r="T2201" i="1"/>
  <c r="T2585" i="1"/>
  <c r="T2418" i="1"/>
  <c r="T3997" i="1"/>
  <c r="T2202" i="1"/>
  <c r="T2203" i="1"/>
  <c r="T2204" i="1"/>
  <c r="T3194" i="1"/>
  <c r="T2205" i="1"/>
  <c r="T1805" i="1"/>
  <c r="T2206" i="1"/>
  <c r="T1576" i="1"/>
  <c r="T2916" i="1"/>
  <c r="T2207" i="1"/>
  <c r="T2376" i="1"/>
  <c r="T3197" i="1"/>
  <c r="T2208" i="1"/>
  <c r="T2209" i="1"/>
  <c r="T2210" i="1"/>
  <c r="T2211" i="1"/>
  <c r="T2212" i="1"/>
  <c r="T2213" i="1"/>
  <c r="T3951" i="1"/>
  <c r="T2214" i="1"/>
  <c r="T2215" i="1"/>
  <c r="T1423" i="1"/>
  <c r="T3200" i="1"/>
  <c r="T2216" i="1"/>
  <c r="T1413" i="1"/>
  <c r="T678" i="1"/>
  <c r="T1046" i="1"/>
  <c r="T2217" i="1"/>
  <c r="T1796" i="1"/>
  <c r="T2218" i="1"/>
  <c r="T3195" i="1"/>
  <c r="T2219" i="1"/>
  <c r="T1792" i="1"/>
  <c r="T1021" i="1"/>
  <c r="T542" i="1"/>
  <c r="T216" i="1"/>
  <c r="T3199" i="1"/>
  <c r="T1236" i="1"/>
  <c r="T3876" i="1"/>
  <c r="T3106" i="1"/>
  <c r="T2220" i="1"/>
  <c r="T1590" i="1"/>
  <c r="T2221" i="1"/>
  <c r="T2222" i="1"/>
  <c r="T1786" i="1"/>
  <c r="T1083" i="1"/>
  <c r="T2875" i="1"/>
  <c r="T4013" i="1"/>
  <c r="T1863" i="1"/>
  <c r="T3881" i="1"/>
  <c r="T955" i="1"/>
  <c r="T2223" i="1"/>
  <c r="T2224" i="1"/>
  <c r="T2225" i="1"/>
  <c r="T2226" i="1"/>
  <c r="T4044" i="1"/>
  <c r="T2227" i="1"/>
  <c r="T2421" i="1"/>
  <c r="T961" i="1"/>
  <c r="T1493" i="1"/>
  <c r="T505" i="1"/>
  <c r="T4049" i="1"/>
  <c r="T2228" i="1"/>
  <c r="T4090" i="1"/>
  <c r="T2229" i="1"/>
  <c r="T4024" i="1"/>
  <c r="T4093" i="1"/>
  <c r="T664" i="1"/>
  <c r="T2230" i="1"/>
  <c r="T2231" i="1"/>
  <c r="T2390" i="1"/>
  <c r="T2232" i="1"/>
  <c r="T1703" i="1"/>
  <c r="T2233" i="1"/>
  <c r="T2234" i="1"/>
  <c r="T2235" i="1"/>
  <c r="T2236" i="1"/>
  <c r="T2237" i="1"/>
  <c r="T1771" i="1"/>
  <c r="T2577" i="1"/>
  <c r="T2889" i="1"/>
  <c r="T1320" i="1"/>
  <c r="T673" i="1"/>
  <c r="T3733" i="1"/>
  <c r="T2408" i="1"/>
  <c r="T2903" i="1"/>
  <c r="T2238" i="1"/>
  <c r="T3899" i="1"/>
  <c r="T2239" i="1"/>
  <c r="T3802" i="1"/>
  <c r="T2240" i="1"/>
  <c r="T2241" i="1"/>
  <c r="T2242" i="1"/>
  <c r="T3090" i="1"/>
  <c r="T3974" i="1"/>
  <c r="T2243" i="1"/>
  <c r="T2360" i="1"/>
  <c r="T1775" i="1"/>
  <c r="T209" i="1"/>
  <c r="T2244" i="1"/>
  <c r="T3126" i="1"/>
  <c r="T1008" i="1"/>
  <c r="T3891" i="1"/>
  <c r="T2399" i="1"/>
  <c r="T2245" i="1"/>
  <c r="T677" i="1"/>
  <c r="T2246" i="1"/>
  <c r="T569" i="1"/>
  <c r="T3639" i="1"/>
  <c r="T3803" i="1"/>
  <c r="T3980" i="1"/>
  <c r="T1141" i="1"/>
  <c r="T2247" i="1"/>
  <c r="T3852" i="1"/>
  <c r="T2155" i="1"/>
  <c r="T2248" i="1"/>
  <c r="T1328" i="1"/>
  <c r="T2249" i="1"/>
  <c r="T2873" i="1"/>
  <c r="T1543" i="1"/>
  <c r="T2425" i="1"/>
  <c r="T674" i="1"/>
  <c r="T205" i="1"/>
  <c r="T1793" i="1"/>
  <c r="T2250" i="1"/>
  <c r="T2514" i="1"/>
  <c r="T687" i="1"/>
  <c r="T2251" i="1"/>
  <c r="T2252" i="1"/>
  <c r="T219" i="1"/>
  <c r="T3928" i="1"/>
  <c r="T603" i="1"/>
  <c r="T149" i="1"/>
  <c r="T2253" i="1"/>
  <c r="T3795" i="1"/>
  <c r="T581" i="1"/>
  <c r="T2254" i="1"/>
  <c r="T3734" i="1"/>
  <c r="T2392" i="1"/>
  <c r="T151" i="1"/>
  <c r="T2255" i="1"/>
  <c r="T2698" i="1"/>
  <c r="T2256" i="1"/>
  <c r="T2257" i="1"/>
  <c r="T2258" i="1"/>
  <c r="T2259" i="1"/>
  <c r="T2260" i="1"/>
  <c r="T1114" i="1"/>
  <c r="T2261" i="1"/>
  <c r="T575" i="1"/>
  <c r="T2673" i="1"/>
  <c r="T2262" i="1"/>
  <c r="T2263" i="1"/>
  <c r="T1570" i="1"/>
  <c r="T1432" i="1"/>
  <c r="T2264" i="1"/>
  <c r="T3942" i="1"/>
  <c r="T2372" i="1"/>
  <c r="T562" i="1"/>
  <c r="T2265" i="1"/>
  <c r="T2266" i="1"/>
  <c r="T210" i="1"/>
  <c r="T1788" i="1"/>
  <c r="T1136" i="1"/>
  <c r="T3071" i="1"/>
  <c r="T2267" i="1"/>
  <c r="T1589" i="1"/>
  <c r="T2401" i="1"/>
  <c r="T1791" i="1"/>
  <c r="T2268" i="1"/>
  <c r="T1338" i="1"/>
  <c r="T2269" i="1"/>
  <c r="T1016" i="1"/>
  <c r="T2270" i="1"/>
  <c r="T2388" i="1"/>
  <c r="T2356" i="1"/>
  <c r="T2364" i="1"/>
  <c r="T2860" i="1"/>
  <c r="T3888" i="1"/>
  <c r="T2271" i="1"/>
  <c r="T3057" i="1"/>
  <c r="T2272" i="1"/>
  <c r="T2895" i="1"/>
  <c r="T2654" i="1"/>
  <c r="T2273" i="1"/>
  <c r="T1160" i="1"/>
  <c r="T2128" i="1"/>
  <c r="T2274" i="1"/>
  <c r="T2275" i="1"/>
  <c r="T2276" i="1"/>
  <c r="T2277" i="1"/>
  <c r="T2278" i="1"/>
  <c r="T3998" i="1"/>
  <c r="T2867" i="1"/>
  <c r="T2279" i="1"/>
  <c r="T4045" i="1"/>
  <c r="T2139" i="1"/>
  <c r="T2886" i="1"/>
  <c r="T2280" i="1"/>
  <c r="T2281" i="1"/>
  <c r="T711" i="1"/>
  <c r="T600" i="1"/>
  <c r="T997" i="1"/>
  <c r="T2282" i="1"/>
  <c r="T1308" i="1"/>
  <c r="T1414" i="1"/>
  <c r="T3634" i="1"/>
  <c r="T1013" i="1"/>
  <c r="T2283" i="1"/>
  <c r="T2284" i="1"/>
  <c r="T594" i="1"/>
  <c r="T2285" i="1"/>
  <c r="T1411" i="1"/>
  <c r="T499" i="1"/>
  <c r="T920" i="1"/>
  <c r="T2286" i="1"/>
  <c r="T2287" i="1"/>
  <c r="T2288" i="1"/>
  <c r="T2289" i="1"/>
  <c r="T2290" i="1"/>
  <c r="T2291" i="1"/>
  <c r="T2292" i="1"/>
  <c r="T3632" i="1"/>
  <c r="T2518" i="1"/>
  <c r="T2293" i="1"/>
  <c r="T2294" i="1"/>
  <c r="T2295" i="1"/>
  <c r="T1407" i="1"/>
  <c r="T4033" i="1"/>
  <c r="T2296" i="1"/>
  <c r="T1598" i="1"/>
  <c r="T999" i="1"/>
  <c r="T2906" i="1"/>
  <c r="T1795" i="1"/>
  <c r="T2297" i="1"/>
  <c r="T718" i="1"/>
  <c r="T2298" i="1"/>
  <c r="T3943" i="1"/>
  <c r="T3082" i="1"/>
  <c r="T3913" i="1"/>
  <c r="T185" i="1"/>
  <c r="T2299" i="1"/>
  <c r="T2300" i="1"/>
  <c r="T144" i="1"/>
  <c r="T1173" i="1"/>
  <c r="T456" i="1"/>
  <c r="T2301" i="1"/>
  <c r="T2302" i="1"/>
  <c r="T1341" i="1"/>
  <c r="T1562" i="1"/>
  <c r="T2303" i="1"/>
  <c r="T1545" i="1"/>
  <c r="T1331" i="1"/>
  <c r="T2304" i="1"/>
  <c r="T925" i="1"/>
  <c r="T2305" i="1"/>
  <c r="T1801" i="1"/>
  <c r="T2306" i="1"/>
  <c r="T2307" i="1"/>
  <c r="T2308" i="1"/>
  <c r="T155" i="1"/>
  <c r="T2309" i="1"/>
  <c r="T2684" i="1"/>
  <c r="T2310" i="1"/>
  <c r="T2311" i="1"/>
  <c r="T2312" i="1"/>
  <c r="T2313" i="1"/>
  <c r="T2314" i="1"/>
  <c r="T1453" i="1"/>
  <c r="T2315" i="1"/>
  <c r="T2316" i="1"/>
  <c r="T1776" i="1"/>
  <c r="T2911" i="1"/>
  <c r="T1916" i="1"/>
  <c r="T2317" i="1"/>
  <c r="T982" i="1"/>
  <c r="T2318" i="1"/>
  <c r="T4055" i="1"/>
  <c r="T2319" i="1"/>
  <c r="T2506" i="1"/>
  <c r="T2320" i="1"/>
  <c r="T2321" i="1"/>
  <c r="T2322" i="1"/>
  <c r="T555" i="1"/>
  <c r="T2149" i="1"/>
  <c r="T2143" i="1"/>
  <c r="T4102" i="1"/>
  <c r="T2386" i="1"/>
  <c r="T2329" i="1"/>
  <c r="T1129" i="1"/>
  <c r="T2330" i="1"/>
  <c r="T2520" i="1"/>
  <c r="T2331" i="1"/>
  <c r="T3923" i="1"/>
  <c r="T2001" i="1"/>
  <c r="T1001" i="1"/>
  <c r="T2332" i="1"/>
  <c r="T2333" i="1"/>
  <c r="T2334" i="1"/>
  <c r="T2677" i="1"/>
  <c r="T2335" i="1"/>
  <c r="T1243" i="1"/>
  <c r="T1873" i="1"/>
  <c r="T2336" i="1"/>
  <c r="T1722" i="1"/>
  <c r="T662" i="1"/>
  <c r="T2337" i="1"/>
  <c r="T2890" i="1"/>
  <c r="T2647" i="1"/>
  <c r="T4012" i="1"/>
  <c r="T2338" i="1"/>
  <c r="T2339" i="1"/>
  <c r="T996" i="1"/>
  <c r="T3986" i="1"/>
  <c r="T2340" i="1"/>
  <c r="T2341" i="1"/>
  <c r="T441" i="1"/>
  <c r="T2410" i="1"/>
  <c r="T2342" i="1"/>
  <c r="T1049" i="1"/>
  <c r="T2443" i="1"/>
  <c r="T2444" i="1"/>
  <c r="T1159" i="1"/>
  <c r="T2445" i="1"/>
  <c r="T2883" i="1"/>
  <c r="T1462" i="1"/>
  <c r="T2446" i="1"/>
  <c r="T2447" i="1"/>
  <c r="T2448" i="1"/>
  <c r="T3941" i="1"/>
  <c r="T2449" i="1"/>
  <c r="T2450" i="1"/>
  <c r="T3863" i="1"/>
  <c r="T2451" i="1"/>
  <c r="T2452" i="1"/>
  <c r="T545" i="1"/>
  <c r="T1790" i="1"/>
  <c r="T1986" i="1"/>
  <c r="T697" i="1"/>
  <c r="T2453" i="1"/>
  <c r="T1726" i="1"/>
  <c r="T2454" i="1"/>
  <c r="T2455" i="1"/>
  <c r="T2675" i="1"/>
  <c r="T195" i="1"/>
  <c r="T2743" i="1"/>
  <c r="T2456" i="1"/>
  <c r="T2426" i="1"/>
  <c r="T1132" i="1"/>
  <c r="T621" i="1"/>
  <c r="T3909" i="1"/>
  <c r="T1773" i="1"/>
  <c r="T1778" i="1"/>
  <c r="T134" i="1"/>
  <c r="T4078" i="1"/>
  <c r="T2457" i="1"/>
  <c r="T4052" i="1"/>
  <c r="T1911" i="1"/>
  <c r="T2458" i="1"/>
  <c r="T2459" i="1"/>
  <c r="T125" i="1"/>
  <c r="T4048" i="1"/>
  <c r="T481" i="1"/>
  <c r="T160" i="1"/>
  <c r="T4037" i="1"/>
  <c r="T2460" i="1"/>
  <c r="T3102" i="1"/>
  <c r="T2461" i="1"/>
  <c r="T2462" i="1"/>
  <c r="T556" i="1"/>
  <c r="T767" i="1"/>
  <c r="T2463" i="1"/>
  <c r="T171" i="1"/>
  <c r="T2464" i="1"/>
  <c r="T2465" i="1"/>
  <c r="T194" i="1"/>
  <c r="T2466" i="1"/>
  <c r="T3643" i="1"/>
  <c r="T2467" i="1"/>
  <c r="T2468" i="1"/>
  <c r="T2469" i="1"/>
  <c r="T2344" i="1"/>
  <c r="T1179" i="1"/>
  <c r="T2470" i="1"/>
  <c r="T2471" i="1"/>
  <c r="T1787" i="1"/>
  <c r="T2472" i="1"/>
  <c r="T2473" i="1"/>
  <c r="T2474" i="1"/>
  <c r="T2475" i="1"/>
  <c r="T2476" i="1"/>
  <c r="T2422" i="1"/>
  <c r="T2688" i="1"/>
  <c r="T1554" i="1"/>
  <c r="T1777" i="1"/>
  <c r="T2477" i="1"/>
  <c r="T1772" i="1"/>
  <c r="T2478" i="1"/>
  <c r="T2479" i="1"/>
  <c r="T1915" i="1"/>
  <c r="T2480" i="1"/>
  <c r="T4006" i="1"/>
  <c r="T4096" i="1"/>
  <c r="T2481" i="1"/>
  <c r="T2482" i="1"/>
  <c r="T2483" i="1"/>
  <c r="T2594" i="1"/>
  <c r="T1715" i="1"/>
  <c r="T891" i="1"/>
  <c r="T2484" i="1"/>
  <c r="T200" i="1"/>
  <c r="T2485" i="1"/>
  <c r="T2486" i="1"/>
  <c r="T3113" i="1"/>
  <c r="T1098" i="1"/>
  <c r="T2487" i="1"/>
  <c r="T3848" i="1"/>
  <c r="T1740" i="1"/>
  <c r="T2488" i="1"/>
  <c r="T2489" i="1"/>
  <c r="T2490" i="1"/>
  <c r="T4109" i="1"/>
  <c r="T131" i="1"/>
  <c r="T2491" i="1"/>
  <c r="T2492" i="1"/>
  <c r="T2493" i="1"/>
  <c r="T2494" i="1"/>
  <c r="T2643" i="1"/>
  <c r="T3961" i="1"/>
  <c r="T2495" i="1"/>
  <c r="T3633" i="1"/>
  <c r="T1809" i="1"/>
  <c r="T2496" i="1"/>
  <c r="T2497" i="1"/>
  <c r="T2498" i="1"/>
  <c r="T2499" i="1"/>
  <c r="T2500" i="1"/>
  <c r="T4004" i="1"/>
  <c r="T2501" i="1"/>
  <c r="T4023" i="1"/>
  <c r="T2502" i="1"/>
  <c r="T2523" i="1"/>
  <c r="T924" i="1"/>
  <c r="T2696" i="1"/>
  <c r="T2524" i="1"/>
  <c r="T1585" i="1"/>
  <c r="T2525" i="1"/>
  <c r="T1808" i="1"/>
  <c r="T2526" i="1"/>
  <c r="T2527" i="1"/>
  <c r="T3107" i="1"/>
  <c r="T1164" i="1"/>
  <c r="T1813" i="1"/>
  <c r="T2528" i="1"/>
  <c r="T2529" i="1"/>
  <c r="T154" i="1"/>
  <c r="T2530" i="1"/>
  <c r="T2531" i="1"/>
  <c r="T4007" i="1"/>
  <c r="T2953" i="1"/>
  <c r="T2532" i="1"/>
  <c r="T2533" i="1"/>
  <c r="T1149" i="1"/>
  <c r="T2534" i="1"/>
  <c r="T2535" i="1"/>
  <c r="T1559" i="1"/>
  <c r="T2702" i="1"/>
  <c r="T2536" i="1"/>
  <c r="T4018" i="1"/>
  <c r="T4040" i="1"/>
  <c r="T2537" i="1"/>
  <c r="T2894" i="1"/>
  <c r="T475" i="1"/>
  <c r="T2538" i="1"/>
  <c r="T1721" i="1"/>
  <c r="T2539" i="1"/>
  <c r="T3894" i="1"/>
  <c r="T202" i="1"/>
  <c r="T700" i="1"/>
  <c r="T2540" i="1"/>
  <c r="T4061" i="1"/>
  <c r="T2541" i="1"/>
  <c r="T2542" i="1"/>
  <c r="T4054" i="1"/>
  <c r="T3870" i="1"/>
  <c r="T641" i="1"/>
  <c r="T2543" i="1"/>
  <c r="T682" i="1"/>
  <c r="T1917" i="1"/>
  <c r="T2962" i="1"/>
  <c r="T1169" i="1"/>
  <c r="T2756" i="1"/>
  <c r="T2544" i="1"/>
  <c r="T3919" i="1"/>
  <c r="T2545" i="1"/>
  <c r="T2546" i="1"/>
  <c r="T3911" i="1"/>
  <c r="T424" i="1"/>
  <c r="T2547" i="1"/>
  <c r="T2548" i="1"/>
  <c r="T2549" i="1"/>
  <c r="T3055" i="1"/>
  <c r="T3203" i="1"/>
  <c r="T2550" i="1"/>
  <c r="T2551" i="1"/>
  <c r="T1812" i="1"/>
  <c r="T1907" i="1"/>
  <c r="T2504" i="1"/>
  <c r="T3201" i="1"/>
  <c r="T2552" i="1"/>
  <c r="T3744" i="1"/>
  <c r="T2852" i="1"/>
  <c r="T719" i="1"/>
  <c r="T190" i="1"/>
  <c r="T974" i="1"/>
  <c r="T2553" i="1"/>
  <c r="T4019" i="1"/>
  <c r="T2554" i="1"/>
  <c r="T1768" i="1"/>
  <c r="T992" i="1"/>
  <c r="T2555" i="1"/>
  <c r="T177" i="1"/>
  <c r="T2556" i="1"/>
  <c r="T1147" i="1"/>
  <c r="T3885" i="1"/>
  <c r="T2516" i="1"/>
  <c r="T3085" i="1"/>
  <c r="T2557" i="1"/>
  <c r="T2558" i="1"/>
  <c r="T2559" i="1"/>
  <c r="T2560" i="1"/>
  <c r="T1713" i="1"/>
  <c r="T2561" i="1"/>
  <c r="T2562" i="1"/>
  <c r="T2603" i="1"/>
  <c r="T4011" i="1"/>
  <c r="T1044" i="1"/>
  <c r="T3058" i="1"/>
  <c r="T2604" i="1"/>
  <c r="T2605" i="1"/>
  <c r="T2891" i="1"/>
  <c r="T2748" i="1"/>
  <c r="T2606" i="1"/>
  <c r="T1053" i="1"/>
  <c r="T3807" i="1"/>
  <c r="T1770" i="1"/>
  <c r="T606" i="1"/>
  <c r="T2607" i="1"/>
  <c r="T3855" i="1"/>
  <c r="T4009" i="1"/>
  <c r="T3123" i="1"/>
  <c r="T2608" i="1"/>
  <c r="T1999" i="1"/>
  <c r="T2780" i="1"/>
  <c r="T2609" i="1"/>
  <c r="T2610" i="1"/>
  <c r="T1727" i="1"/>
  <c r="T1088" i="1"/>
  <c r="T2611" i="1"/>
  <c r="T474" i="1"/>
  <c r="T1047" i="1"/>
  <c r="T2612" i="1"/>
  <c r="T3111" i="1"/>
  <c r="T3901" i="1"/>
  <c r="T2130" i="1"/>
  <c r="T3920" i="1"/>
  <c r="T2613" i="1"/>
  <c r="T3116" i="1"/>
  <c r="T2614" i="1"/>
  <c r="T2568" i="1"/>
  <c r="T2615" i="1"/>
  <c r="T4001" i="1"/>
  <c r="T2616" i="1"/>
  <c r="T2617" i="1"/>
  <c r="T4047" i="1"/>
  <c r="T893" i="1"/>
  <c r="T2618" i="1"/>
  <c r="T2619" i="1"/>
  <c r="T166" i="1"/>
  <c r="T1174" i="1"/>
  <c r="T3867" i="1"/>
  <c r="T1711" i="1"/>
  <c r="T2620" i="1"/>
  <c r="T2621" i="1"/>
  <c r="T1500" i="1"/>
  <c r="T2622" i="1"/>
  <c r="T1548" i="1"/>
  <c r="T2623" i="1"/>
  <c r="T2624" i="1"/>
  <c r="T675" i="1"/>
  <c r="T668" i="1"/>
  <c r="T1409" i="1"/>
  <c r="T1498" i="1"/>
  <c r="T1078" i="1"/>
  <c r="T712" i="1"/>
  <c r="T1180" i="1"/>
  <c r="T2581" i="1"/>
  <c r="T459" i="1"/>
  <c r="T2625" i="1"/>
  <c r="T2626" i="1"/>
  <c r="T970" i="1"/>
  <c r="T2627" i="1"/>
  <c r="T1342" i="1"/>
  <c r="T2628" i="1"/>
  <c r="T2855" i="1"/>
  <c r="T1115" i="1"/>
  <c r="T2510" i="1"/>
  <c r="T2629" i="1"/>
  <c r="T1157" i="1"/>
  <c r="T2630" i="1"/>
  <c r="T605" i="1"/>
  <c r="T710" i="1"/>
  <c r="T2631" i="1"/>
  <c r="T164" i="1"/>
  <c r="T1767" i="1"/>
  <c r="T2632" i="1"/>
  <c r="T3063" i="1"/>
  <c r="T2633" i="1"/>
  <c r="T2634" i="1"/>
  <c r="T2695" i="1"/>
  <c r="T3910" i="1"/>
  <c r="T4067" i="1"/>
  <c r="T3862" i="1"/>
  <c r="T2635" i="1"/>
  <c r="T3742" i="1"/>
  <c r="T2636" i="1"/>
  <c r="T1457" i="1"/>
  <c r="T2132" i="1"/>
  <c r="T2419" i="1"/>
  <c r="T1056" i="1"/>
  <c r="T2637" i="1"/>
  <c r="T2892" i="1"/>
  <c r="T3800" i="1"/>
  <c r="T622" i="1"/>
  <c r="T1460" i="1"/>
  <c r="T3747" i="1"/>
  <c r="T2865" i="1"/>
  <c r="T1043" i="1"/>
  <c r="T983" i="1"/>
  <c r="T3978" i="1"/>
  <c r="T2579" i="1"/>
  <c r="T1165" i="1"/>
  <c r="T516" i="1"/>
  <c r="T2638" i="1"/>
  <c r="T3929" i="1"/>
  <c r="T2902" i="1"/>
  <c r="T1913" i="1"/>
  <c r="T2639" i="1"/>
  <c r="T904" i="1"/>
  <c r="T3061" i="1"/>
  <c r="T1086" i="1"/>
  <c r="T2701" i="1"/>
  <c r="T1815" i="1"/>
  <c r="T2640" i="1"/>
  <c r="T2641" i="1"/>
  <c r="T2642" i="1"/>
  <c r="T3859" i="1"/>
  <c r="T2663" i="1"/>
  <c r="T2664" i="1"/>
  <c r="T2575" i="1"/>
  <c r="T2665" i="1"/>
  <c r="T3950" i="1"/>
  <c r="T2596" i="1"/>
  <c r="T2915" i="1"/>
  <c r="T1920" i="1"/>
  <c r="T2666" i="1"/>
  <c r="T2598" i="1"/>
  <c r="T1130" i="1"/>
  <c r="T2667" i="1"/>
  <c r="T2668" i="1"/>
  <c r="T2669" i="1"/>
  <c r="T2670" i="1"/>
  <c r="T471" i="1"/>
  <c r="T1229" i="1"/>
  <c r="T2671" i="1"/>
  <c r="T2708" i="1"/>
  <c r="T2709" i="1"/>
  <c r="T2710" i="1"/>
  <c r="T2711" i="1"/>
  <c r="T2921" i="1"/>
  <c r="T186" i="1"/>
  <c r="T1766" i="1"/>
  <c r="T3067" i="1"/>
  <c r="T1769" i="1"/>
  <c r="T2712" i="1"/>
  <c r="T2713" i="1"/>
  <c r="T2714" i="1"/>
  <c r="T2566" i="1"/>
  <c r="T2715" i="1"/>
  <c r="T1135" i="1"/>
  <c r="T2716" i="1"/>
  <c r="T2672" i="1"/>
  <c r="T2717" i="1"/>
  <c r="T2686" i="1"/>
  <c r="T3927" i="1"/>
  <c r="T2718" i="1"/>
  <c r="T1821" i="1"/>
  <c r="T2719" i="1"/>
  <c r="T2720" i="1"/>
  <c r="T1454" i="1"/>
  <c r="T998" i="1"/>
  <c r="T2721" i="1"/>
  <c r="T2722" i="1"/>
  <c r="T3960" i="1"/>
  <c r="T1321" i="1"/>
  <c r="T698" i="1"/>
  <c r="T3882" i="1"/>
  <c r="T2723" i="1"/>
  <c r="T2724" i="1"/>
  <c r="T2725" i="1"/>
  <c r="T2726" i="1"/>
  <c r="T3740" i="1"/>
  <c r="T1109" i="1"/>
  <c r="T2727" i="1"/>
  <c r="T703" i="1"/>
  <c r="T4074" i="1"/>
  <c r="T2728" i="1"/>
  <c r="T2897" i="1"/>
  <c r="T3973" i="1"/>
  <c r="T2729" i="1"/>
  <c r="T2730" i="1"/>
  <c r="T2601" i="1"/>
  <c r="T686" i="1"/>
  <c r="T3996" i="1"/>
  <c r="T2731" i="1"/>
  <c r="T2521" i="1"/>
  <c r="T2732" i="1"/>
  <c r="T2733" i="1"/>
  <c r="T2734" i="1"/>
  <c r="T2735" i="1"/>
  <c r="T2736" i="1"/>
  <c r="T2737" i="1"/>
  <c r="T2738" i="1"/>
  <c r="T2739" i="1"/>
  <c r="T2740" i="1"/>
  <c r="T2741" i="1"/>
  <c r="T2742" i="1"/>
  <c r="T2000" i="1"/>
  <c r="T2783" i="1"/>
  <c r="T2784" i="1"/>
  <c r="T2785" i="1"/>
  <c r="T2786" i="1"/>
  <c r="T2787" i="1"/>
  <c r="T1335" i="1"/>
  <c r="T2683" i="1"/>
  <c r="T4038" i="1"/>
  <c r="T2788" i="1"/>
  <c r="T630" i="1"/>
  <c r="T2789" i="1"/>
  <c r="T676" i="1"/>
  <c r="T919" i="1"/>
  <c r="T2790" i="1"/>
  <c r="T2791" i="1"/>
  <c r="T2792" i="1"/>
  <c r="T2793" i="1"/>
  <c r="T3968" i="1"/>
  <c r="T467" i="1"/>
  <c r="T2794" i="1"/>
  <c r="T1998" i="1"/>
  <c r="T2795" i="1"/>
  <c r="T2796" i="1"/>
  <c r="T2797" i="1"/>
  <c r="T2798" i="1"/>
  <c r="T496" i="1"/>
  <c r="T2799" i="1"/>
  <c r="T1983" i="1"/>
  <c r="T2800" i="1"/>
  <c r="T1577" i="1"/>
  <c r="T3808" i="1"/>
  <c r="T2801" i="1"/>
  <c r="T2802" i="1"/>
  <c r="T1439" i="1"/>
  <c r="T2803" i="1"/>
  <c r="T2587" i="1"/>
  <c r="T3982" i="1"/>
  <c r="T2804" i="1"/>
  <c r="T2805" i="1"/>
  <c r="T2806" i="1"/>
  <c r="T158" i="1"/>
  <c r="T2807" i="1"/>
  <c r="T3746" i="1"/>
  <c r="T3745" i="1"/>
  <c r="T2808" i="1"/>
  <c r="T1085" i="1"/>
  <c r="T3898" i="1"/>
  <c r="T3872" i="1"/>
  <c r="T2679" i="1"/>
  <c r="T163" i="1"/>
  <c r="T2809" i="1"/>
  <c r="T2810" i="1"/>
  <c r="T2811" i="1"/>
  <c r="T1167" i="1"/>
  <c r="T2812" i="1"/>
  <c r="T2813" i="1"/>
  <c r="T2814" i="1"/>
  <c r="T1602" i="1"/>
  <c r="T2815" i="1"/>
  <c r="T3861" i="1"/>
  <c r="T2816" i="1"/>
  <c r="T2817" i="1"/>
  <c r="T2818" i="1"/>
  <c r="T2819" i="1"/>
  <c r="T1728" i="1"/>
  <c r="T2820" i="1"/>
  <c r="T2821" i="1"/>
  <c r="T137" i="1"/>
  <c r="T2822" i="1"/>
  <c r="T2700" i="1"/>
  <c r="T4065" i="1"/>
  <c r="T2823" i="1"/>
  <c r="T3926" i="1"/>
  <c r="T2824" i="1"/>
  <c r="T2825" i="1"/>
  <c r="T2826" i="1"/>
  <c r="T2827" i="1"/>
  <c r="T2828" i="1"/>
  <c r="T2829" i="1"/>
  <c r="T2830" i="1"/>
  <c r="T2831" i="1"/>
  <c r="T2844" i="1"/>
  <c r="T2864" i="1"/>
  <c r="T2832" i="1"/>
  <c r="T2833" i="1"/>
  <c r="T2834" i="1"/>
  <c r="T1182" i="1"/>
  <c r="T2835" i="1"/>
  <c r="T2836" i="1"/>
  <c r="T2837" i="1"/>
  <c r="T2854" i="1"/>
  <c r="T2838" i="1"/>
  <c r="T3843" i="1"/>
  <c r="T2839" i="1"/>
  <c r="T2840" i="1"/>
  <c r="T2841" i="1"/>
  <c r="T2842" i="1"/>
  <c r="T2923" i="1"/>
  <c r="T1597" i="1"/>
  <c r="T2924" i="1"/>
  <c r="T4062" i="1"/>
  <c r="T3895" i="1"/>
  <c r="T1586" i="1"/>
  <c r="T4057" i="1"/>
  <c r="T2925" i="1"/>
  <c r="T4077" i="1"/>
  <c r="T132" i="1"/>
  <c r="T430" i="1"/>
  <c r="T2926" i="1"/>
  <c r="T2927" i="1"/>
  <c r="T2928" i="1"/>
  <c r="T1878" i="1"/>
  <c r="T2929" i="1"/>
  <c r="T2930" i="1"/>
  <c r="T2931" i="1"/>
  <c r="T1089" i="1"/>
  <c r="T2932" i="1"/>
  <c r="T2933" i="1"/>
  <c r="T3956" i="1"/>
  <c r="T2934" i="1"/>
  <c r="T2935" i="1"/>
  <c r="T989" i="1"/>
  <c r="T1880" i="1"/>
  <c r="T1865" i="1"/>
  <c r="T2936" i="1"/>
  <c r="T2937" i="1"/>
  <c r="T2938" i="1"/>
  <c r="T2939" i="1"/>
  <c r="T2940" i="1"/>
  <c r="T2655" i="1"/>
  <c r="T2941" i="1"/>
  <c r="T1106" i="1"/>
  <c r="T2942" i="1"/>
  <c r="T2963" i="1"/>
  <c r="T2964" i="1"/>
  <c r="T1909" i="1"/>
  <c r="T2965" i="1"/>
  <c r="T2966" i="1"/>
  <c r="T1774" i="1"/>
  <c r="T3793" i="1"/>
  <c r="T3846" i="1"/>
  <c r="T3845" i="1"/>
  <c r="T4030" i="1"/>
  <c r="T3989" i="1"/>
  <c r="T2967" i="1"/>
  <c r="T2968" i="1"/>
  <c r="T488" i="1"/>
  <c r="T4053" i="1"/>
  <c r="T2969" i="1"/>
  <c r="T2970" i="1"/>
  <c r="T3095" i="1"/>
  <c r="T2971" i="1"/>
  <c r="T2972" i="1"/>
  <c r="T2415" i="1"/>
  <c r="T2973" i="1"/>
  <c r="T2974" i="1"/>
  <c r="T462" i="1"/>
  <c r="T2975" i="1"/>
  <c r="T2976" i="1"/>
  <c r="T2977" i="1"/>
  <c r="T478" i="1"/>
  <c r="T2918" i="1"/>
  <c r="T2978" i="1"/>
  <c r="T2979" i="1"/>
  <c r="T2980" i="1"/>
  <c r="T2981" i="1"/>
  <c r="T450" i="1"/>
  <c r="T2982" i="1"/>
  <c r="T2983" i="1"/>
  <c r="T2984" i="1"/>
  <c r="T2985" i="1"/>
  <c r="T2753" i="1"/>
  <c r="T3985" i="1"/>
  <c r="T2986" i="1"/>
  <c r="T2872" i="1"/>
  <c r="T3963" i="1"/>
  <c r="T2987" i="1"/>
  <c r="T2771" i="1"/>
  <c r="T2988" i="1"/>
  <c r="T2989" i="1"/>
  <c r="T2990" i="1"/>
  <c r="T2991" i="1"/>
  <c r="T2992" i="1"/>
  <c r="T3844" i="1"/>
  <c r="T1082" i="1"/>
  <c r="T2993" i="1"/>
  <c r="T2994" i="1"/>
  <c r="T2995" i="1"/>
  <c r="T2996" i="1"/>
  <c r="T2997" i="1"/>
  <c r="T1226" i="1"/>
  <c r="T2998" i="1"/>
  <c r="T936" i="1"/>
  <c r="T1866" i="1"/>
  <c r="T2999" i="1"/>
  <c r="T3000" i="1"/>
  <c r="T3001" i="1"/>
  <c r="T3002" i="1"/>
  <c r="T3003" i="1"/>
  <c r="T3004" i="1"/>
  <c r="T3005" i="1"/>
  <c r="T3006" i="1"/>
  <c r="T780" i="1"/>
  <c r="T3007" i="1"/>
  <c r="T3008" i="1"/>
  <c r="T3009" i="1"/>
  <c r="T3010" i="1"/>
  <c r="T1148" i="1"/>
  <c r="T1090" i="1"/>
  <c r="T1121" i="1"/>
  <c r="T3011" i="1"/>
  <c r="T3012" i="1"/>
  <c r="T3013" i="1"/>
  <c r="T3014" i="1"/>
  <c r="T3015" i="1"/>
  <c r="T1125" i="1"/>
  <c r="T3016" i="1"/>
  <c r="T3017" i="1"/>
  <c r="T3018" i="1"/>
  <c r="T3019" i="1"/>
  <c r="T1228" i="1"/>
  <c r="T1100" i="1"/>
  <c r="T935" i="1"/>
  <c r="T3020" i="1"/>
  <c r="T3021" i="1"/>
  <c r="T3022" i="1"/>
  <c r="T1120" i="1"/>
  <c r="T473" i="1"/>
  <c r="T3023" i="1"/>
  <c r="T3024" i="1"/>
  <c r="T3025" i="1"/>
  <c r="T3026" i="1"/>
  <c r="T3027" i="1"/>
  <c r="T1107" i="1"/>
  <c r="T3028" i="1"/>
  <c r="T3029" i="1"/>
  <c r="T3030" i="1"/>
  <c r="T2772" i="1"/>
  <c r="T2154" i="1"/>
  <c r="T3031" i="1"/>
  <c r="T422" i="1"/>
  <c r="T3032" i="1"/>
  <c r="T3033" i="1"/>
  <c r="T908" i="1"/>
  <c r="T3034" i="1"/>
  <c r="T933" i="1"/>
  <c r="T3035" i="1"/>
  <c r="T3036" i="1"/>
  <c r="T3037" i="1"/>
  <c r="T1569" i="1"/>
  <c r="T3038" i="1"/>
  <c r="T3039" i="1"/>
  <c r="T3040" i="1"/>
  <c r="T3041" i="1"/>
  <c r="T3042" i="1"/>
  <c r="T3043" i="1"/>
  <c r="T776" i="1"/>
  <c r="T3044" i="1"/>
  <c r="T3045" i="1"/>
  <c r="T3046" i="1"/>
  <c r="T3047" i="1"/>
  <c r="T1067" i="1"/>
  <c r="T1099" i="1"/>
  <c r="T3048" i="1"/>
  <c r="T3049" i="1"/>
  <c r="T3050" i="1"/>
  <c r="T3051" i="1"/>
  <c r="T3052" i="1"/>
  <c r="T452" i="1"/>
  <c r="T1565" i="1"/>
  <c r="T445" i="1"/>
  <c r="T3149" i="1"/>
  <c r="T2156" i="1"/>
  <c r="T3150" i="1"/>
  <c r="T3151" i="1"/>
  <c r="T3152" i="1"/>
  <c r="T1074" i="1"/>
  <c r="T2134" i="1"/>
  <c r="T763" i="1"/>
  <c r="T913" i="1"/>
  <c r="T3153" i="1"/>
  <c r="T3154" i="1"/>
  <c r="T453" i="1"/>
  <c r="T3155" i="1"/>
  <c r="T3156" i="1"/>
  <c r="T3157" i="1"/>
  <c r="T3158" i="1"/>
  <c r="T498" i="1"/>
  <c r="T2758" i="1"/>
  <c r="T3159" i="1"/>
  <c r="T3160" i="1"/>
  <c r="T3161" i="1"/>
  <c r="T870" i="1"/>
  <c r="T3162" i="1"/>
  <c r="T1490" i="1"/>
  <c r="T1076" i="1"/>
  <c r="T3163" i="1"/>
  <c r="T3164" i="1"/>
  <c r="T3165" i="1"/>
  <c r="T3166" i="1"/>
  <c r="T3167" i="1"/>
  <c r="T3168" i="1"/>
  <c r="T472" i="1"/>
  <c r="T771" i="1"/>
  <c r="T3169" i="1"/>
  <c r="T3170" i="1"/>
  <c r="T3171" i="1"/>
  <c r="T1069" i="1"/>
  <c r="T3172" i="1"/>
  <c r="T3173" i="1"/>
  <c r="T879" i="1"/>
  <c r="T3174" i="1"/>
  <c r="T770" i="1"/>
  <c r="T3175" i="1"/>
  <c r="T3176" i="1"/>
  <c r="T3177" i="1"/>
  <c r="T3178" i="1"/>
  <c r="T3179" i="1"/>
  <c r="T3180" i="1"/>
  <c r="T1237" i="1"/>
  <c r="T3181" i="1"/>
  <c r="T3182" i="1"/>
  <c r="T3183" i="1"/>
  <c r="T3184" i="1"/>
  <c r="T3185" i="1"/>
  <c r="T3186" i="1"/>
  <c r="T873" i="1"/>
  <c r="T1104" i="1"/>
  <c r="T436" i="1"/>
  <c r="T927" i="1"/>
  <c r="T3187" i="1"/>
  <c r="T2147" i="1"/>
  <c r="T3188" i="1"/>
  <c r="T3189" i="1"/>
  <c r="T1071" i="1"/>
  <c r="T3210" i="1"/>
  <c r="T862" i="1"/>
  <c r="T892" i="1"/>
  <c r="T3211" i="1"/>
  <c r="T3212" i="1"/>
  <c r="T701" i="1"/>
  <c r="T922" i="1"/>
  <c r="T3213" i="1"/>
  <c r="T3214" i="1"/>
  <c r="T3215" i="1"/>
  <c r="T864" i="1"/>
  <c r="T3216" i="1"/>
  <c r="T3217" i="1"/>
  <c r="T2140" i="1"/>
  <c r="T3218" i="1"/>
  <c r="T1563" i="1"/>
  <c r="T939" i="1"/>
  <c r="T1483" i="1"/>
  <c r="T3219" i="1"/>
  <c r="T443" i="1"/>
  <c r="T3220" i="1"/>
  <c r="T3221" i="1"/>
  <c r="T3222" i="1"/>
  <c r="T3223" i="1"/>
  <c r="T458" i="1"/>
  <c r="T3224" i="1"/>
  <c r="T3225" i="1"/>
  <c r="T3226" i="1"/>
  <c r="T3227" i="1"/>
  <c r="T3228" i="1"/>
  <c r="T3229" i="1"/>
  <c r="T866" i="1"/>
  <c r="T2774" i="1"/>
  <c r="T2138" i="1"/>
  <c r="T3230" i="1"/>
  <c r="T3231" i="1"/>
  <c r="T451" i="1"/>
  <c r="T3232" i="1"/>
  <c r="T3233" i="1"/>
  <c r="T3234" i="1"/>
  <c r="T3235" i="1"/>
  <c r="T3236" i="1"/>
  <c r="T3237" i="1"/>
  <c r="T1116" i="1"/>
  <c r="T3238" i="1"/>
  <c r="T3239" i="1"/>
  <c r="T3240" i="1"/>
  <c r="T1492" i="1"/>
  <c r="T3241" i="1"/>
  <c r="T432" i="1"/>
  <c r="T1227" i="1"/>
  <c r="T3242" i="1"/>
  <c r="T3243" i="1"/>
  <c r="T1234" i="1"/>
  <c r="T3244" i="1"/>
  <c r="T3245" i="1"/>
  <c r="T437" i="1"/>
  <c r="T3246" i="1"/>
  <c r="T2146" i="1"/>
  <c r="T3247" i="1"/>
  <c r="T3248" i="1"/>
  <c r="T3249" i="1"/>
  <c r="T3250" i="1"/>
  <c r="T2158" i="1"/>
  <c r="T872" i="1"/>
  <c r="T3251" i="1"/>
  <c r="T1097" i="1"/>
  <c r="T3252" i="1"/>
  <c r="T3253" i="1"/>
  <c r="T3254" i="1"/>
  <c r="T1581" i="1"/>
  <c r="T3255" i="1"/>
  <c r="T765" i="1"/>
  <c r="T3256" i="1"/>
  <c r="T508" i="1"/>
  <c r="T482" i="1"/>
  <c r="T3257" i="1"/>
  <c r="T3258" i="1"/>
  <c r="T3259" i="1"/>
  <c r="T3260" i="1"/>
  <c r="T3261" i="1"/>
  <c r="T779" i="1"/>
  <c r="T438" i="1"/>
  <c r="T3262" i="1"/>
  <c r="T3263" i="1"/>
  <c r="T3264" i="1"/>
  <c r="T3265" i="1"/>
  <c r="T3266" i="1"/>
  <c r="T3267" i="1"/>
  <c r="T3268" i="1"/>
  <c r="T1068" i="1"/>
  <c r="T3269" i="1"/>
  <c r="T149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1066" i="1"/>
  <c r="T941" i="1"/>
  <c r="T3282" i="1"/>
  <c r="T2762" i="1"/>
  <c r="T1495" i="1"/>
  <c r="T1124" i="1"/>
  <c r="T3283" i="1"/>
  <c r="T1242" i="1"/>
  <c r="T3284" i="1"/>
  <c r="T463" i="1"/>
  <c r="T3285" i="1"/>
  <c r="T3286" i="1"/>
  <c r="T3287" i="1"/>
  <c r="T3288" i="1"/>
  <c r="T3289" i="1"/>
  <c r="T425" i="1"/>
  <c r="T3290" i="1"/>
  <c r="T3291" i="1"/>
  <c r="T3292" i="1"/>
  <c r="T3293" i="1"/>
  <c r="T3294" i="1"/>
  <c r="T3295" i="1"/>
  <c r="T3296" i="1"/>
  <c r="T1571" i="1"/>
  <c r="T3297" i="1"/>
  <c r="T3298" i="1"/>
  <c r="T3299" i="1"/>
  <c r="T3300" i="1"/>
  <c r="T3301" i="1"/>
  <c r="T3302" i="1"/>
  <c r="T487" i="1"/>
  <c r="T3303" i="1"/>
  <c r="T460" i="1"/>
  <c r="T3304" i="1"/>
  <c r="T3305" i="1"/>
  <c r="T3306" i="1"/>
  <c r="T3307" i="1"/>
  <c r="T2765" i="1"/>
  <c r="T3308" i="1"/>
  <c r="T3309" i="1"/>
  <c r="T3310" i="1"/>
  <c r="T3311" i="1"/>
  <c r="T876" i="1"/>
  <c r="T3312" i="1"/>
  <c r="T3313" i="1"/>
  <c r="T3314" i="1"/>
  <c r="T1502" i="1"/>
  <c r="T3315" i="1"/>
  <c r="T2136" i="1"/>
  <c r="T3316" i="1"/>
  <c r="T3317" i="1"/>
  <c r="T3318" i="1"/>
  <c r="T3319" i="1"/>
  <c r="T3320" i="1"/>
  <c r="T3321" i="1"/>
  <c r="T3322" i="1"/>
  <c r="T3323" i="1"/>
  <c r="T3324" i="1"/>
  <c r="T3325" i="1"/>
  <c r="T3326" i="1"/>
  <c r="T871" i="1"/>
  <c r="T3327" i="1"/>
  <c r="T3328" i="1"/>
  <c r="T513" i="1"/>
  <c r="T3329" i="1"/>
  <c r="T3330" i="1"/>
  <c r="T449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2776" i="1"/>
  <c r="T934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772" i="1"/>
  <c r="T926" i="1"/>
  <c r="T3367" i="1"/>
  <c r="T3368" i="1"/>
  <c r="T3369" i="1"/>
  <c r="T3370" i="1"/>
  <c r="T3371" i="1"/>
  <c r="T878" i="1"/>
  <c r="T3372" i="1"/>
  <c r="T3373" i="1"/>
  <c r="T3374" i="1"/>
  <c r="T3375" i="1"/>
  <c r="T2160" i="1"/>
  <c r="T3376" i="1"/>
  <c r="T3377" i="1"/>
  <c r="T3378" i="1"/>
  <c r="T2773" i="1"/>
  <c r="T2142" i="1"/>
  <c r="T3379" i="1"/>
  <c r="T1094" i="1"/>
  <c r="T3380" i="1"/>
  <c r="T3381" i="1"/>
  <c r="T2763" i="1"/>
  <c r="T3382" i="1"/>
  <c r="T3383" i="1"/>
  <c r="T3384" i="1"/>
  <c r="T485" i="1"/>
  <c r="T3385" i="1"/>
  <c r="T3386" i="1"/>
  <c r="T3387" i="1"/>
  <c r="T867" i="1"/>
  <c r="T3388" i="1"/>
  <c r="T3389" i="1"/>
  <c r="T3390" i="1"/>
  <c r="T921" i="1"/>
  <c r="T3391" i="1"/>
  <c r="T3392" i="1"/>
  <c r="T3393" i="1"/>
  <c r="T3394" i="1"/>
  <c r="T3395" i="1"/>
  <c r="T3396" i="1"/>
  <c r="T1112" i="1"/>
  <c r="T521" i="1"/>
  <c r="T3397" i="1"/>
  <c r="T3398" i="1"/>
  <c r="T3399" i="1"/>
  <c r="T899" i="1"/>
  <c r="T3400" i="1"/>
  <c r="T3401" i="1"/>
  <c r="T3402" i="1"/>
  <c r="T3403" i="1"/>
  <c r="T3404" i="1"/>
  <c r="T1491" i="1"/>
  <c r="T3405" i="1"/>
  <c r="T3406" i="1"/>
  <c r="T2767" i="1"/>
  <c r="T914" i="1"/>
  <c r="T3407" i="1"/>
  <c r="T3408" i="1"/>
  <c r="T3409" i="1"/>
  <c r="T3410" i="1"/>
  <c r="T3411" i="1"/>
  <c r="T3412" i="1"/>
  <c r="T3413" i="1"/>
  <c r="T875" i="1"/>
  <c r="T930" i="1"/>
  <c r="T882" i="1"/>
  <c r="T3414" i="1"/>
  <c r="T3415" i="1"/>
  <c r="T3416" i="1"/>
  <c r="T3417" i="1"/>
  <c r="T3418" i="1"/>
  <c r="T3419" i="1"/>
  <c r="T3420" i="1"/>
  <c r="T3421" i="1"/>
  <c r="T1072" i="1"/>
  <c r="T483" i="1"/>
  <c r="T3422" i="1"/>
  <c r="T3423" i="1"/>
  <c r="T3424" i="1"/>
  <c r="T3425" i="1"/>
  <c r="T2137" i="1"/>
  <c r="T509" i="1"/>
  <c r="T3426" i="1"/>
  <c r="T3427" i="1"/>
  <c r="T3428" i="1"/>
  <c r="T3429" i="1"/>
  <c r="T905" i="1"/>
  <c r="T3430" i="1"/>
  <c r="T3431" i="1"/>
  <c r="T3432" i="1"/>
  <c r="T3433" i="1"/>
  <c r="T3434" i="1"/>
  <c r="T3435" i="1"/>
  <c r="T3436" i="1"/>
  <c r="T1484" i="1"/>
  <c r="T3437" i="1"/>
  <c r="T3438" i="1"/>
  <c r="T469" i="1"/>
  <c r="T3439" i="1"/>
  <c r="T3440" i="1"/>
  <c r="T3441" i="1"/>
  <c r="T468" i="1"/>
  <c r="T3442" i="1"/>
  <c r="T1239" i="1"/>
  <c r="T940" i="1"/>
  <c r="T3443" i="1"/>
  <c r="T3444" i="1"/>
  <c r="T3445" i="1"/>
  <c r="T3446" i="1"/>
  <c r="T2755" i="1"/>
  <c r="T916" i="1"/>
  <c r="T3447" i="1"/>
  <c r="T3448" i="1"/>
  <c r="T3449" i="1"/>
  <c r="T492" i="1"/>
  <c r="T3450" i="1"/>
  <c r="T3451" i="1"/>
  <c r="T3452" i="1"/>
  <c r="T1238" i="1"/>
  <c r="T3453" i="1"/>
  <c r="T3454" i="1"/>
  <c r="T3455" i="1"/>
  <c r="T3456" i="1"/>
  <c r="T1084" i="1"/>
  <c r="T3457" i="1"/>
  <c r="T3458" i="1"/>
  <c r="T3459" i="1"/>
  <c r="T3460" i="1"/>
  <c r="T3461" i="1"/>
  <c r="T3462" i="1"/>
  <c r="T3463" i="1"/>
  <c r="T3464" i="1"/>
  <c r="T3465" i="1"/>
  <c r="T3466" i="1"/>
  <c r="T911" i="1"/>
  <c r="T3467" i="1"/>
  <c r="T3468" i="1"/>
  <c r="T3469" i="1"/>
  <c r="T2752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1579" i="1"/>
  <c r="T3488" i="1"/>
  <c r="T3489" i="1"/>
  <c r="T1486" i="1"/>
  <c r="T3490" i="1"/>
  <c r="T2747" i="1"/>
  <c r="T2749" i="1"/>
  <c r="T470" i="1"/>
  <c r="T3491" i="1"/>
  <c r="T3492" i="1"/>
  <c r="T3493" i="1"/>
  <c r="T881" i="1"/>
  <c r="T3494" i="1"/>
  <c r="T3495" i="1"/>
  <c r="T3496" i="1"/>
  <c r="T3497" i="1"/>
  <c r="T3498" i="1"/>
  <c r="T3499" i="1"/>
  <c r="T2744" i="1"/>
  <c r="T2766" i="1"/>
  <c r="T3500" i="1"/>
  <c r="T889" i="1"/>
  <c r="T3501" i="1"/>
  <c r="T3502" i="1"/>
  <c r="T3503" i="1"/>
  <c r="T3504" i="1"/>
  <c r="T3505" i="1"/>
  <c r="T3506" i="1"/>
  <c r="T3507" i="1"/>
  <c r="T3508" i="1"/>
  <c r="T3509" i="1"/>
  <c r="T3510" i="1"/>
  <c r="T3511" i="1"/>
  <c r="T2162" i="1"/>
  <c r="T3512" i="1"/>
  <c r="T3513" i="1"/>
  <c r="T929" i="1"/>
  <c r="T3514" i="1"/>
  <c r="T3515" i="1"/>
  <c r="T1118" i="1"/>
  <c r="T1077" i="1"/>
  <c r="T3516" i="1"/>
  <c r="T3517" i="1"/>
  <c r="T3518" i="1"/>
  <c r="T3519" i="1"/>
  <c r="T915" i="1"/>
  <c r="T3520" i="1"/>
  <c r="T3521" i="1"/>
  <c r="T3522" i="1"/>
  <c r="T3523" i="1"/>
  <c r="T3524" i="1"/>
  <c r="T3525" i="1"/>
  <c r="T3526" i="1"/>
  <c r="T3527" i="1"/>
  <c r="T3528" i="1"/>
  <c r="T3529" i="1"/>
  <c r="T510" i="1"/>
  <c r="T3530" i="1"/>
  <c r="T3531" i="1"/>
  <c r="T3532" i="1"/>
  <c r="T1582" i="1"/>
  <c r="T3533" i="1"/>
  <c r="T3534" i="1"/>
  <c r="T479" i="1"/>
  <c r="T3535" i="1"/>
  <c r="T3536" i="1"/>
  <c r="T3537" i="1"/>
  <c r="T3538" i="1"/>
  <c r="T1231" i="1"/>
  <c r="T3539" i="1"/>
  <c r="T886" i="1"/>
  <c r="T3540" i="1"/>
  <c r="T931" i="1"/>
  <c r="T3541" i="1"/>
  <c r="T3542" i="1"/>
  <c r="T3543" i="1"/>
  <c r="T3544" i="1"/>
  <c r="T3545" i="1"/>
  <c r="T1108" i="1"/>
  <c r="T3546" i="1"/>
  <c r="T3547" i="1"/>
  <c r="T457" i="1"/>
  <c r="T3548" i="1"/>
  <c r="T3549" i="1"/>
  <c r="T3550" i="1"/>
  <c r="T2770" i="1"/>
  <c r="T3551" i="1"/>
  <c r="T3552" i="1"/>
  <c r="T3553" i="1"/>
  <c r="T3554" i="1"/>
  <c r="T3555" i="1"/>
  <c r="T3556" i="1"/>
  <c r="T3557" i="1"/>
  <c r="T504" i="1"/>
  <c r="T3558" i="1"/>
  <c r="T1110" i="1"/>
  <c r="T506" i="1"/>
  <c r="T3559" i="1"/>
  <c r="T3560" i="1"/>
  <c r="T3561" i="1"/>
  <c r="T3562" i="1"/>
  <c r="T3563" i="1"/>
  <c r="T3564" i="1"/>
  <c r="T3565" i="1"/>
  <c r="T3566" i="1"/>
  <c r="T3567" i="1"/>
  <c r="T3568" i="1"/>
  <c r="T1235" i="1"/>
  <c r="T3569" i="1"/>
  <c r="T3570" i="1"/>
  <c r="T3571" i="1"/>
  <c r="T2746" i="1"/>
  <c r="T917" i="1"/>
  <c r="T3572" i="1"/>
  <c r="T3573" i="1"/>
  <c r="T426" i="1"/>
  <c r="T3574" i="1"/>
  <c r="T3575" i="1"/>
  <c r="T3576" i="1"/>
  <c r="T3577" i="1"/>
  <c r="T3578" i="1"/>
  <c r="T2764" i="1"/>
  <c r="T3579" i="1"/>
  <c r="T3580" i="1"/>
  <c r="T3581" i="1"/>
  <c r="T3582" i="1"/>
  <c r="T3583" i="1"/>
  <c r="T3584" i="1"/>
  <c r="T865" i="1"/>
  <c r="T3585" i="1"/>
  <c r="T3586" i="1"/>
  <c r="T3587" i="1"/>
  <c r="T3588" i="1"/>
  <c r="T3589" i="1"/>
  <c r="T3590" i="1"/>
  <c r="T3591" i="1"/>
  <c r="T3592" i="1"/>
  <c r="T3593" i="1"/>
  <c r="T446" i="1"/>
  <c r="T3594" i="1"/>
  <c r="T3595" i="1"/>
  <c r="T3596" i="1"/>
  <c r="T3597" i="1"/>
  <c r="T1241" i="1"/>
  <c r="T3598" i="1"/>
  <c r="T938" i="1"/>
  <c r="T491" i="1"/>
  <c r="T3599" i="1"/>
  <c r="T900" i="1"/>
  <c r="T883" i="1"/>
  <c r="T3600" i="1"/>
  <c r="T3601" i="1"/>
  <c r="T3602" i="1"/>
  <c r="T3603" i="1"/>
  <c r="T3604" i="1"/>
  <c r="T3605" i="1"/>
  <c r="T777" i="1"/>
  <c r="T2777" i="1"/>
  <c r="T3606" i="1"/>
  <c r="T3607" i="1"/>
  <c r="T3608" i="1"/>
  <c r="T500" i="1"/>
  <c r="T2754" i="1"/>
  <c r="T3609" i="1"/>
  <c r="T3610" i="1"/>
  <c r="T3611" i="1"/>
  <c r="T3612" i="1"/>
  <c r="T923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1075" i="1"/>
  <c r="T3627" i="1"/>
  <c r="T461" i="1"/>
  <c r="T1122" i="1"/>
  <c r="T3628" i="1"/>
  <c r="T3629" i="1"/>
  <c r="T1096" i="1"/>
  <c r="T3650" i="1"/>
  <c r="T3651" i="1"/>
  <c r="T3652" i="1"/>
  <c r="T3653" i="1"/>
  <c r="T3654" i="1"/>
  <c r="T3655" i="1"/>
  <c r="T1244" i="1"/>
  <c r="T3656" i="1"/>
  <c r="T3657" i="1"/>
  <c r="T3658" i="1"/>
  <c r="T3659" i="1"/>
  <c r="T909" i="1"/>
  <c r="T3660" i="1"/>
  <c r="T3661" i="1"/>
  <c r="T3662" i="1"/>
  <c r="T3663" i="1"/>
  <c r="T3664" i="1"/>
  <c r="T3665" i="1"/>
  <c r="T3666" i="1"/>
  <c r="T884" i="1"/>
  <c r="T3667" i="1"/>
  <c r="T3668" i="1"/>
  <c r="T1230" i="1"/>
  <c r="T3669" i="1"/>
  <c r="T1497" i="1"/>
  <c r="T3670" i="1"/>
  <c r="T890" i="1"/>
  <c r="T465" i="1"/>
  <c r="T3671" i="1"/>
  <c r="T3672" i="1"/>
  <c r="T3673" i="1"/>
  <c r="T2768" i="1"/>
  <c r="T3674" i="1"/>
  <c r="T3675" i="1"/>
  <c r="T3676" i="1"/>
  <c r="T1240" i="1"/>
  <c r="T3677" i="1"/>
  <c r="T3678" i="1"/>
  <c r="T3679" i="1"/>
  <c r="T3680" i="1"/>
  <c r="T3681" i="1"/>
  <c r="T3682" i="1"/>
  <c r="T3683" i="1"/>
  <c r="T3684" i="1"/>
  <c r="T3685" i="1"/>
  <c r="T2161" i="1"/>
  <c r="T3686" i="1"/>
  <c r="T3687" i="1"/>
  <c r="T464" i="1"/>
  <c r="T503" i="1"/>
  <c r="T3688" i="1"/>
  <c r="T1080" i="1"/>
  <c r="T3689" i="1"/>
  <c r="T3690" i="1"/>
  <c r="T3691" i="1"/>
  <c r="T3692" i="1"/>
  <c r="T3693" i="1"/>
  <c r="T3694" i="1"/>
  <c r="T3695" i="1"/>
  <c r="T3696" i="1"/>
  <c r="T3697" i="1"/>
  <c r="T3698" i="1"/>
  <c r="T1494" i="1"/>
  <c r="T3699" i="1"/>
  <c r="T3700" i="1"/>
  <c r="T3701" i="1"/>
  <c r="T1567" i="1"/>
  <c r="T1245" i="1"/>
  <c r="T3702" i="1"/>
  <c r="T3703" i="1"/>
  <c r="T3704" i="1"/>
  <c r="T3705" i="1"/>
  <c r="T3706" i="1"/>
  <c r="T3707" i="1"/>
  <c r="T3708" i="1"/>
  <c r="T3709" i="1"/>
  <c r="T901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2135" i="1"/>
  <c r="T3726" i="1"/>
  <c r="T3727" i="1"/>
  <c r="T3728" i="1"/>
  <c r="T3729" i="1"/>
  <c r="T3750" i="1"/>
  <c r="T3751" i="1"/>
  <c r="T3752" i="1"/>
  <c r="T3753" i="1"/>
  <c r="T3754" i="1"/>
  <c r="T3755" i="1"/>
  <c r="T1232" i="1"/>
  <c r="T874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907" i="1"/>
  <c r="T880" i="1"/>
  <c r="T3772" i="1"/>
  <c r="T3773" i="1"/>
  <c r="T3774" i="1"/>
  <c r="T3775" i="1"/>
  <c r="T3776" i="1"/>
  <c r="T3777" i="1"/>
  <c r="T3778" i="1"/>
  <c r="T2126" i="1"/>
  <c r="T3779" i="1"/>
  <c r="T3780" i="1"/>
  <c r="T781" i="1"/>
  <c r="T918" i="1"/>
  <c r="T897" i="1"/>
  <c r="T3781" i="1"/>
  <c r="T3782" i="1"/>
  <c r="T3783" i="1"/>
  <c r="T1580" i="1"/>
  <c r="T3784" i="1"/>
  <c r="T3785" i="1"/>
  <c r="T3786" i="1"/>
  <c r="T3787" i="1"/>
  <c r="T3788" i="1"/>
  <c r="T2151" i="1"/>
  <c r="T3789" i="1"/>
  <c r="T3810" i="1"/>
  <c r="T3811" i="1"/>
  <c r="T3812" i="1"/>
  <c r="T910" i="1"/>
  <c r="T928" i="1"/>
  <c r="T3813" i="1"/>
  <c r="T3814" i="1"/>
  <c r="T2145" i="1"/>
  <c r="T3815" i="1"/>
  <c r="T3816" i="1"/>
  <c r="T3817" i="1"/>
  <c r="T3818" i="1"/>
  <c r="T932" i="1"/>
  <c r="T3819" i="1"/>
  <c r="T894" i="1"/>
  <c r="T3820" i="1"/>
  <c r="T903" i="1"/>
  <c r="T3821" i="1"/>
  <c r="T3822" i="1"/>
  <c r="T3823" i="1"/>
  <c r="T3824" i="1"/>
  <c r="T3825" i="1"/>
  <c r="T3826" i="1"/>
  <c r="T3827" i="1"/>
  <c r="T502" i="1"/>
  <c r="T3828" i="1"/>
  <c r="T3829" i="1"/>
  <c r="T3830" i="1"/>
  <c r="T3831" i="1"/>
  <c r="T2125" i="1"/>
  <c r="T3832" i="1"/>
  <c r="T3833" i="1"/>
  <c r="T3834" i="1"/>
  <c r="T3835" i="1"/>
  <c r="T3836" i="1"/>
  <c r="T3837" i="1"/>
  <c r="T869" i="1"/>
  <c r="T3838" i="1"/>
  <c r="T1564" i="1"/>
  <c r="T431" i="1"/>
  <c r="T3839" i="1"/>
  <c r="T774" i="1"/>
  <c r="T3840" i="1"/>
  <c r="T501" i="1"/>
  <c r="T3841" i="1"/>
  <c r="T3842" i="1"/>
  <c r="T2325" i="1"/>
  <c r="T3137" i="1"/>
  <c r="T1701" i="1"/>
  <c r="T1699" i="1"/>
  <c r="T1685" i="1"/>
  <c r="T3132" i="1"/>
  <c r="T3145" i="1"/>
  <c r="T3139" i="1"/>
  <c r="P1685" i="1"/>
  <c r="P3132" i="1"/>
  <c r="P3145" i="1"/>
  <c r="P3139" i="1"/>
  <c r="P2325" i="1"/>
  <c r="P3137" i="1"/>
  <c r="P1701" i="1"/>
  <c r="P1699" i="1"/>
  <c r="P2324" i="1"/>
  <c r="P1690" i="1"/>
  <c r="P2328" i="1"/>
  <c r="P1695" i="1"/>
  <c r="P3131" i="1"/>
  <c r="P3133" i="1"/>
  <c r="P3142" i="1"/>
  <c r="P1689" i="1"/>
  <c r="P2703" i="1"/>
  <c r="P1692" i="1"/>
  <c r="P1697" i="1"/>
  <c r="P2704" i="1"/>
  <c r="P3143" i="1"/>
  <c r="P3136" i="1"/>
  <c r="P2323" i="1"/>
  <c r="P3148" i="1"/>
  <c r="P3146" i="1"/>
  <c r="P1700" i="1"/>
  <c r="P1702" i="1"/>
  <c r="P1698" i="1"/>
  <c r="P1693" i="1"/>
  <c r="P1455" i="1"/>
  <c r="P2327" i="1"/>
  <c r="P1688" i="1"/>
  <c r="P1696" i="1"/>
  <c r="P627" i="1"/>
  <c r="P2326" i="1"/>
  <c r="P2956" i="1"/>
  <c r="P3138" i="1"/>
  <c r="P3135" i="1"/>
  <c r="P1687" i="1"/>
  <c r="P1694" i="1"/>
  <c r="P2706" i="1"/>
  <c r="P3134" i="1"/>
  <c r="P1575" i="1"/>
  <c r="P3141" i="1"/>
  <c r="P1686" i="1"/>
  <c r="P3144" i="1"/>
  <c r="P1549" i="1"/>
  <c r="P1691" i="1"/>
  <c r="P3130" i="1"/>
  <c r="P1005" i="1"/>
  <c r="P1684" i="1"/>
  <c r="P684" i="1"/>
  <c r="P4003" i="1"/>
  <c r="P1055" i="1"/>
  <c r="P2646" i="1"/>
  <c r="P2782" i="1"/>
  <c r="P1683" i="1"/>
  <c r="P2707" i="1"/>
  <c r="P3969" i="1"/>
  <c r="P4029" i="1"/>
  <c r="P188" i="1"/>
  <c r="P2658" i="1"/>
  <c r="P1339" i="1"/>
  <c r="P4110" i="1"/>
  <c r="P3079" i="1"/>
  <c r="P962" i="1"/>
  <c r="P3873" i="1"/>
  <c r="P639" i="1"/>
  <c r="P3890" i="1"/>
  <c r="P3147" i="1"/>
  <c r="P618" i="1"/>
  <c r="P2597" i="1"/>
  <c r="P640" i="1"/>
  <c r="P2705" i="1"/>
  <c r="P3883" i="1"/>
  <c r="P1864" i="1"/>
  <c r="P552" i="1"/>
  <c r="P476" i="1"/>
  <c r="P720" i="1"/>
  <c r="P4098" i="1"/>
  <c r="P1002" i="1"/>
  <c r="P1306" i="1"/>
  <c r="P1919" i="1"/>
  <c r="P943" i="1"/>
  <c r="P1178" i="1"/>
  <c r="P3112" i="1"/>
  <c r="P2572" i="1"/>
  <c r="P3053" i="1"/>
  <c r="P1810" i="1"/>
  <c r="P971" i="1"/>
  <c r="P1868" i="1"/>
  <c r="P199" i="1"/>
  <c r="P963" i="1"/>
  <c r="P519" i="1"/>
  <c r="P696" i="1"/>
  <c r="P912" i="1"/>
  <c r="P1140" i="1"/>
  <c r="P2431" i="1"/>
  <c r="P716" i="1"/>
  <c r="P947" i="1"/>
  <c r="P4080" i="1"/>
  <c r="P1334" i="1"/>
  <c r="P2515" i="1"/>
  <c r="P4103" i="1"/>
  <c r="P1184" i="1"/>
  <c r="P2859" i="1"/>
  <c r="P707" i="1"/>
  <c r="P706" i="1"/>
  <c r="P2876" i="1"/>
  <c r="P972" i="1"/>
  <c r="P168" i="1"/>
  <c r="P1003" i="1"/>
  <c r="P4070" i="1"/>
  <c r="P2397" i="1"/>
  <c r="P2123" i="1"/>
  <c r="P702" i="1"/>
  <c r="P1014" i="1"/>
  <c r="P490" i="1"/>
  <c r="P240" i="1"/>
  <c r="P887" i="1"/>
  <c r="P2124" i="1"/>
  <c r="P184" i="1"/>
  <c r="P705" i="1"/>
  <c r="P689" i="1"/>
  <c r="P127" i="1"/>
  <c r="P2846" i="1"/>
  <c r="P1871" i="1"/>
  <c r="P2352" i="1"/>
  <c r="P1458" i="1"/>
  <c r="P1416" i="1"/>
  <c r="P1445" i="1"/>
  <c r="P1587" i="1"/>
  <c r="P1134" i="1"/>
  <c r="P1322" i="1"/>
  <c r="P1819" i="1"/>
  <c r="P1327" i="1"/>
  <c r="P1910" i="1"/>
  <c r="P1010" i="1"/>
  <c r="P1905" i="1"/>
  <c r="P2898" i="1"/>
  <c r="P3636" i="1"/>
  <c r="P4073" i="1"/>
  <c r="P1323" i="1"/>
  <c r="P4107" i="1"/>
  <c r="P709" i="1"/>
  <c r="P694" i="1"/>
  <c r="P4079" i="1"/>
  <c r="P2652" i="1"/>
  <c r="P2159" i="1"/>
  <c r="P4097" i="1"/>
  <c r="P148" i="1"/>
  <c r="P564" i="1"/>
  <c r="P764" i="1"/>
  <c r="P3072" i="1"/>
  <c r="P2645" i="1"/>
  <c r="P1799" i="1"/>
  <c r="P3798" i="1"/>
  <c r="P667" i="1"/>
  <c r="P1991" i="1"/>
  <c r="P3192" i="1"/>
  <c r="P3879" i="1"/>
  <c r="P3896" i="1"/>
  <c r="P3124" i="1"/>
  <c r="P1059" i="1"/>
  <c r="P1984" i="1"/>
  <c r="P713" i="1"/>
  <c r="P708" i="1"/>
  <c r="P559" i="1"/>
  <c r="P1426" i="1"/>
  <c r="P1009" i="1"/>
  <c r="P691" i="1"/>
  <c r="P3938" i="1"/>
  <c r="P1150" i="1"/>
  <c r="P945" i="1"/>
  <c r="P1435" i="1"/>
  <c r="P1718" i="1"/>
  <c r="P2879" i="1"/>
  <c r="P762" i="1"/>
  <c r="P2379" i="1"/>
  <c r="P1313" i="1"/>
  <c r="P489" i="1"/>
  <c r="P704" i="1"/>
  <c r="P3792" i="1"/>
  <c r="P3647" i="1"/>
  <c r="P3089" i="1"/>
  <c r="P3904" i="1"/>
  <c r="P1111" i="1"/>
  <c r="P954" i="1"/>
  <c r="P959" i="1"/>
  <c r="P3074" i="1"/>
  <c r="P3922" i="1"/>
  <c r="P1185" i="1"/>
  <c r="P1918" i="1"/>
  <c r="P2414" i="1"/>
  <c r="P995" i="1"/>
  <c r="P1996" i="1"/>
  <c r="P1869" i="1"/>
  <c r="P514" i="1"/>
  <c r="P3635" i="1"/>
  <c r="P2949" i="1"/>
  <c r="P2141" i="1"/>
  <c r="P598" i="1"/>
  <c r="P1867" i="1"/>
  <c r="P2584" i="1"/>
  <c r="P4106" i="1"/>
  <c r="P683" i="1"/>
  <c r="P2760" i="1"/>
  <c r="P967" i="1"/>
  <c r="P663" i="1"/>
  <c r="P685" i="1"/>
  <c r="P576" i="1"/>
  <c r="P669" i="1"/>
  <c r="P2745" i="1"/>
  <c r="P590" i="1"/>
  <c r="P3065" i="1"/>
  <c r="P3099" i="1"/>
  <c r="P2954" i="1"/>
  <c r="P1797" i="1"/>
  <c r="P130" i="1"/>
  <c r="P2868" i="1"/>
  <c r="P1326" i="1"/>
  <c r="P965" i="1"/>
  <c r="P1802" i="1"/>
  <c r="P1421" i="1"/>
  <c r="P4086" i="1"/>
  <c r="P3748" i="1"/>
  <c r="P4020" i="1"/>
  <c r="P968" i="1"/>
  <c r="P2870" i="1"/>
  <c r="P122" i="1"/>
  <c r="P2348" i="1"/>
  <c r="P984" i="1"/>
  <c r="P3877" i="1"/>
  <c r="P3949" i="1"/>
  <c r="P3114" i="1"/>
  <c r="P1735" i="1"/>
  <c r="P990" i="1"/>
  <c r="P4035" i="1"/>
  <c r="P4056" i="1"/>
  <c r="P235" i="1"/>
  <c r="P1330" i="1"/>
  <c r="P1343" i="1"/>
  <c r="P2522" i="1"/>
  <c r="P991" i="1"/>
  <c r="P1310" i="1"/>
  <c r="P3864" i="1"/>
  <c r="P2907" i="1"/>
  <c r="P582" i="1"/>
  <c r="P1170" i="1"/>
  <c r="P1316" i="1"/>
  <c r="P1424" i="1"/>
  <c r="P888" i="1"/>
  <c r="P1599" i="1"/>
  <c r="P3971" i="1"/>
  <c r="P1429" i="1"/>
  <c r="P3931" i="1"/>
  <c r="P863" i="1"/>
  <c r="P3649" i="1"/>
  <c r="P1050" i="1"/>
  <c r="P1783" i="1"/>
  <c r="P494" i="1"/>
  <c r="P2407" i="1"/>
  <c r="P2564" i="1"/>
  <c r="P124" i="1"/>
  <c r="P1985" i="1"/>
  <c r="P2377" i="1"/>
  <c r="P948" i="1"/>
  <c r="P439" i="1"/>
  <c r="P3641" i="1"/>
  <c r="P957" i="1"/>
  <c r="P2750" i="1"/>
  <c r="P1781" i="1"/>
  <c r="P614" i="1"/>
  <c r="P2570" i="1"/>
  <c r="P201" i="1"/>
  <c r="P1065" i="1"/>
  <c r="P1042" i="1"/>
  <c r="P692" i="1"/>
  <c r="P2349" i="1"/>
  <c r="P985" i="1"/>
  <c r="P2759" i="1"/>
  <c r="P187" i="1"/>
  <c r="P4101" i="1"/>
  <c r="P1333" i="1"/>
  <c r="P2948" i="1"/>
  <c r="P208" i="1"/>
  <c r="P3093" i="1"/>
  <c r="P1012" i="1"/>
  <c r="P1737" i="1"/>
  <c r="P4043" i="1"/>
  <c r="P145" i="1"/>
  <c r="P1137" i="1"/>
  <c r="P1064" i="1"/>
  <c r="P681" i="1"/>
  <c r="P191" i="1"/>
  <c r="P1312" i="1"/>
  <c r="P206" i="1"/>
  <c r="P1987" i="1"/>
  <c r="P3104" i="1"/>
  <c r="P1489" i="1"/>
  <c r="P515" i="1"/>
  <c r="P2691" i="1"/>
  <c r="P2659" i="1"/>
  <c r="P2660" i="1"/>
  <c r="P3077" i="1"/>
  <c r="P3955" i="1"/>
  <c r="P1568" i="1"/>
  <c r="P1818" i="1"/>
  <c r="P3741" i="1"/>
  <c r="P1485" i="1"/>
  <c r="P599" i="1"/>
  <c r="P3979" i="1"/>
  <c r="P1307" i="1"/>
  <c r="P1345" i="1"/>
  <c r="P133" i="1"/>
  <c r="P2871" i="1"/>
  <c r="P3935" i="1"/>
  <c r="P1103" i="1"/>
  <c r="P993" i="1"/>
  <c r="P3193" i="1"/>
  <c r="P4089" i="1"/>
  <c r="P2417" i="1"/>
  <c r="P2644" i="1"/>
  <c r="P568" i="1"/>
  <c r="P1020" i="1"/>
  <c r="P1128" i="1"/>
  <c r="P4058" i="1"/>
  <c r="P3977" i="1"/>
  <c r="P3120" i="1"/>
  <c r="P3939" i="1"/>
  <c r="P2152" i="1"/>
  <c r="P173" i="1"/>
  <c r="P624" i="1"/>
  <c r="P3068" i="1"/>
  <c r="P2869" i="1"/>
  <c r="P3125" i="1"/>
  <c r="P1876" i="1"/>
  <c r="P1449" i="1"/>
  <c r="P2676" i="1"/>
  <c r="P623" i="1"/>
  <c r="P1877" i="1"/>
  <c r="P2389" i="1"/>
  <c r="P3091" i="1"/>
  <c r="P192" i="1"/>
  <c r="P671" i="1"/>
  <c r="P3806" i="1"/>
  <c r="P1501" i="1"/>
  <c r="P433" i="1"/>
  <c r="P546" i="1"/>
  <c r="P1558" i="1"/>
  <c r="P1422" i="1"/>
  <c r="P2761" i="1"/>
  <c r="P1814" i="1"/>
  <c r="P4064" i="1"/>
  <c r="P3097" i="1"/>
  <c r="P1332" i="1"/>
  <c r="P2153" i="1"/>
  <c r="P1319" i="1"/>
  <c r="P2346" i="1"/>
  <c r="P1798" i="1"/>
  <c r="P2901" i="1"/>
  <c r="P616" i="1"/>
  <c r="P1908" i="1"/>
  <c r="P161" i="1"/>
  <c r="P3959" i="1"/>
  <c r="P4112" i="1"/>
  <c r="P4082" i="1"/>
  <c r="P4081" i="1"/>
  <c r="P1011" i="1"/>
  <c r="P2599" i="1"/>
  <c r="P3869" i="1"/>
  <c r="P1166" i="1"/>
  <c r="P3119" i="1"/>
  <c r="P3983" i="1"/>
  <c r="P1151" i="1"/>
  <c r="P635" i="1"/>
  <c r="P672" i="1"/>
  <c r="P981" i="1"/>
  <c r="P679" i="1"/>
  <c r="P557" i="1"/>
  <c r="P2427" i="1"/>
  <c r="P2910" i="1"/>
  <c r="P2505" i="1"/>
  <c r="P2961" i="1"/>
  <c r="P4039" i="1"/>
  <c r="P896" i="1"/>
  <c r="P715" i="1"/>
  <c r="P3117" i="1"/>
  <c r="P1131" i="1"/>
  <c r="P4100" i="1"/>
  <c r="P3918" i="1"/>
  <c r="P1782" i="1"/>
  <c r="P3976" i="1"/>
  <c r="P3917" i="1"/>
  <c r="P2845" i="1"/>
  <c r="P135" i="1"/>
  <c r="P949" i="1"/>
  <c r="P633" i="1"/>
  <c r="P977" i="1"/>
  <c r="P2433" i="1"/>
  <c r="P466" i="1"/>
  <c r="P2576" i="1"/>
  <c r="P1442" i="1"/>
  <c r="P1444" i="1"/>
  <c r="P1054" i="1"/>
  <c r="P2678" i="1"/>
  <c r="P225" i="1"/>
  <c r="P680" i="1"/>
  <c r="P2862" i="1"/>
  <c r="P953" i="1"/>
  <c r="P1081" i="1"/>
  <c r="P1412" i="1"/>
  <c r="P1105" i="1"/>
  <c r="P4068" i="1"/>
  <c r="P4104" i="1"/>
  <c r="P2775" i="1"/>
  <c r="P631" i="1"/>
  <c r="P1552" i="1"/>
  <c r="P1731" i="1"/>
  <c r="P3887" i="1"/>
  <c r="P3975" i="1"/>
  <c r="P1176" i="1"/>
  <c r="P3988" i="1"/>
  <c r="P2363" i="1"/>
  <c r="P2877" i="1"/>
  <c r="P2958" i="1"/>
  <c r="P1456" i="1"/>
  <c r="P2884" i="1"/>
  <c r="P1448" i="1"/>
  <c r="P1719" i="1"/>
  <c r="P1720" i="1"/>
  <c r="P3060" i="1"/>
  <c r="P3202" i="1"/>
  <c r="P3958" i="1"/>
  <c r="P1440" i="1"/>
  <c r="P1139" i="1"/>
  <c r="P2849" i="1"/>
  <c r="P2851" i="1"/>
  <c r="P3970" i="1"/>
  <c r="P1710" i="1"/>
  <c r="P1325" i="1"/>
  <c r="P3637" i="1"/>
  <c r="P579" i="1"/>
  <c r="P2573" i="1"/>
  <c r="P484" i="1"/>
  <c r="P3972" i="1"/>
  <c r="P596" i="1"/>
  <c r="P4060" i="1"/>
  <c r="P1596" i="1"/>
  <c r="P2909" i="1"/>
  <c r="P946" i="1"/>
  <c r="P2402" i="1"/>
  <c r="P1093" i="1"/>
  <c r="P2567" i="1"/>
  <c r="P1070" i="1"/>
  <c r="P3952" i="1"/>
  <c r="P227" i="1"/>
  <c r="P1572" i="1"/>
  <c r="P2960" i="1"/>
  <c r="P1601" i="1"/>
  <c r="P994" i="1"/>
  <c r="P4002" i="1"/>
  <c r="P3631" i="1"/>
  <c r="P4050" i="1"/>
  <c r="P2682" i="1"/>
  <c r="P3122" i="1"/>
  <c r="P1741" i="1"/>
  <c r="P3953" i="1"/>
  <c r="P544" i="1"/>
  <c r="P1593" i="1"/>
  <c r="P3059" i="1"/>
  <c r="P3932" i="1"/>
  <c r="P1430" i="1"/>
  <c r="P1063" i="1"/>
  <c r="P2157" i="1"/>
  <c r="P1882" i="1"/>
  <c r="P902" i="1"/>
  <c r="P1117" i="1"/>
  <c r="P221" i="1"/>
  <c r="P1709" i="1"/>
  <c r="P3128" i="1"/>
  <c r="P2369" i="1"/>
  <c r="P1724" i="1"/>
  <c r="P976" i="1"/>
  <c r="P442" i="1"/>
  <c r="P2591" i="1"/>
  <c r="P969" i="1"/>
  <c r="P1018" i="1"/>
  <c r="P4063" i="1"/>
  <c r="P4016" i="1"/>
  <c r="P4021" i="1"/>
  <c r="P214" i="1"/>
  <c r="P2893" i="1"/>
  <c r="P2917" i="1"/>
  <c r="P3934" i="1"/>
  <c r="P3967" i="1"/>
  <c r="P1087" i="1"/>
  <c r="P1881" i="1"/>
  <c r="P1988" i="1"/>
  <c r="P1123" i="1"/>
  <c r="P2429" i="1"/>
  <c r="P566" i="1"/>
  <c r="P950" i="1"/>
  <c r="P3801" i="1"/>
  <c r="P1336" i="1"/>
  <c r="P3076" i="1"/>
  <c r="P3646" i="1"/>
  <c r="P721" i="1"/>
  <c r="P2131" i="1"/>
  <c r="P4025" i="1"/>
  <c r="P2650" i="1"/>
  <c r="P1057" i="1"/>
  <c r="P1574" i="1"/>
  <c r="P3805" i="1"/>
  <c r="P181" i="1"/>
  <c r="P3868" i="1"/>
  <c r="P1315" i="1"/>
  <c r="P3992" i="1"/>
  <c r="P4114" i="1"/>
  <c r="P428" i="1"/>
  <c r="P512" i="1"/>
  <c r="P2405" i="1"/>
  <c r="P3987" i="1"/>
  <c r="P1992" i="1"/>
  <c r="P2435" i="1"/>
  <c r="P2148" i="1"/>
  <c r="P150" i="1"/>
  <c r="P1095" i="1"/>
  <c r="P159" i="1"/>
  <c r="P1420" i="1"/>
  <c r="P980" i="1"/>
  <c r="P2602" i="1"/>
  <c r="P1318" i="1"/>
  <c r="P979" i="1"/>
  <c r="P4008" i="1"/>
  <c r="P1438" i="1"/>
  <c r="P1452" i="1"/>
  <c r="P2853" i="1"/>
  <c r="P572" i="1"/>
  <c r="P1006" i="1"/>
  <c r="P2592" i="1"/>
  <c r="P1784" i="1"/>
  <c r="P699" i="1"/>
  <c r="P1309" i="1"/>
  <c r="P714" i="1"/>
  <c r="P629" i="1"/>
  <c r="P1102" i="1"/>
  <c r="P231" i="1"/>
  <c r="P2442" i="1"/>
  <c r="P2593" i="1"/>
  <c r="P944" i="1"/>
  <c r="P1051" i="1"/>
  <c r="P3101" i="1"/>
  <c r="P2432" i="1"/>
  <c r="P2657" i="1"/>
  <c r="P2371" i="1"/>
  <c r="P549" i="1"/>
  <c r="P2362" i="1"/>
  <c r="P239" i="1"/>
  <c r="P592" i="1"/>
  <c r="P196" i="1"/>
  <c r="P217" i="1"/>
  <c r="P2403" i="1"/>
  <c r="P4032" i="1"/>
  <c r="P3884" i="1"/>
  <c r="P964" i="1"/>
  <c r="P3878" i="1"/>
  <c r="P885" i="1"/>
  <c r="P2513" i="1"/>
  <c r="P1872" i="1"/>
  <c r="P2885" i="1"/>
  <c r="P2857" i="1"/>
  <c r="P937" i="1"/>
  <c r="P493" i="1"/>
  <c r="P2952" i="1"/>
  <c r="P951" i="1"/>
  <c r="P2350" i="1"/>
  <c r="P1415" i="1"/>
  <c r="P3100" i="1"/>
  <c r="P2881" i="1"/>
  <c r="P3921" i="1"/>
  <c r="P4115" i="1"/>
  <c r="P952" i="1"/>
  <c r="P2914" i="1"/>
  <c r="P4085" i="1"/>
  <c r="P1079" i="1"/>
  <c r="P167" i="1"/>
  <c r="P773" i="1"/>
  <c r="P570" i="1"/>
  <c r="P1113" i="1"/>
  <c r="P2367" i="1"/>
  <c r="P3127" i="1"/>
  <c r="P2002" i="1"/>
  <c r="P558" i="1"/>
  <c r="P2674" i="1"/>
  <c r="P4099" i="1"/>
  <c r="P1800" i="1"/>
  <c r="P3962" i="1"/>
  <c r="P906" i="1"/>
  <c r="P2406" i="1"/>
  <c r="P2651" i="1"/>
  <c r="P233" i="1"/>
  <c r="P1712" i="1"/>
  <c r="P571" i="1"/>
  <c r="P2144" i="1"/>
  <c r="P1425" i="1"/>
  <c r="P987" i="1"/>
  <c r="P1015" i="1"/>
  <c r="P2589" i="1"/>
  <c r="P2438" i="1"/>
  <c r="P2944" i="1"/>
  <c r="P3790" i="1"/>
  <c r="P1119" i="1"/>
  <c r="P2588" i="1"/>
  <c r="P1133" i="1"/>
  <c r="P1995" i="1"/>
  <c r="P1870" i="1"/>
  <c r="P613" i="1"/>
  <c r="P2345" i="1"/>
  <c r="P2653" i="1"/>
  <c r="P1138" i="1"/>
  <c r="P517" i="1"/>
  <c r="P1906" i="1"/>
  <c r="P3743" i="1"/>
  <c r="P1004" i="1"/>
  <c r="P1734" i="1"/>
  <c r="P1583" i="1"/>
  <c r="P1145" i="1"/>
  <c r="P988" i="1"/>
  <c r="P4031" i="1"/>
  <c r="P2365" i="1"/>
  <c r="P1803" i="1"/>
  <c r="P561" i="1"/>
  <c r="P238" i="1"/>
  <c r="P1048" i="1"/>
  <c r="P1723" i="1"/>
  <c r="P2378" i="1"/>
  <c r="P554" i="1"/>
  <c r="P507" i="1"/>
  <c r="P1152" i="1"/>
  <c r="P3903" i="1"/>
  <c r="P620" i="1"/>
  <c r="P1337" i="1"/>
  <c r="P1461" i="1"/>
  <c r="P3964" i="1"/>
  <c r="P4059" i="1"/>
  <c r="P3915" i="1"/>
  <c r="P4111" i="1"/>
  <c r="P4084" i="1"/>
  <c r="P611" i="1"/>
  <c r="P3957" i="1"/>
  <c r="P4041" i="1"/>
  <c r="P180" i="1"/>
  <c r="P4088" i="1"/>
  <c r="P1433" i="1"/>
  <c r="P1017" i="1"/>
  <c r="P634" i="1"/>
  <c r="P609" i="1"/>
  <c r="P2781" i="1"/>
  <c r="P1418" i="1"/>
  <c r="P3066" i="1"/>
  <c r="P2951" i="1"/>
  <c r="P3644" i="1"/>
  <c r="P3739" i="1"/>
  <c r="P1408" i="1"/>
  <c r="P241" i="1"/>
  <c r="P440" i="1"/>
  <c r="P3965" i="1"/>
  <c r="P3866" i="1"/>
  <c r="P1073" i="1"/>
  <c r="P2583" i="1"/>
  <c r="P3084" i="1"/>
  <c r="P3204" i="1"/>
  <c r="P4034" i="1"/>
  <c r="P1410" i="1"/>
  <c r="P3630" i="1"/>
  <c r="P2843" i="1"/>
  <c r="P3994" i="1"/>
  <c r="P1459" i="1"/>
  <c r="P1019" i="1"/>
  <c r="P1550" i="1"/>
  <c r="P1738" i="1"/>
  <c r="P3991" i="1"/>
  <c r="P2440" i="1"/>
  <c r="P429" i="1"/>
  <c r="P3645" i="1"/>
  <c r="P547" i="1"/>
  <c r="P4076" i="1"/>
  <c r="P587" i="1"/>
  <c r="P574" i="1"/>
  <c r="P1806" i="1"/>
  <c r="P4028" i="1"/>
  <c r="P1000" i="1"/>
  <c r="P1551" i="1"/>
  <c r="P3945" i="1"/>
  <c r="P2900" i="1"/>
  <c r="P2920" i="1"/>
  <c r="P1317" i="1"/>
  <c r="P550" i="1"/>
  <c r="P1007" i="1"/>
  <c r="P2394" i="1"/>
  <c r="P543" i="1"/>
  <c r="P427" i="1"/>
  <c r="P1181" i="1"/>
  <c r="P717" i="1"/>
  <c r="P486" i="1"/>
  <c r="P2662" i="1"/>
  <c r="P1732" i="1"/>
  <c r="P1922" i="1"/>
  <c r="P3804" i="1"/>
  <c r="P563" i="1"/>
  <c r="P1730" i="1"/>
  <c r="P2368" i="1"/>
  <c r="P2441" i="1"/>
  <c r="P3850" i="1"/>
  <c r="P3930" i="1"/>
  <c r="P1912" i="1"/>
  <c r="P2359" i="1"/>
  <c r="P3070" i="1"/>
  <c r="P2398" i="1"/>
  <c r="P690" i="1"/>
  <c r="P2888" i="1"/>
  <c r="P2563" i="1"/>
  <c r="P198" i="1"/>
  <c r="P1437" i="1"/>
  <c r="P2899" i="1"/>
  <c r="P2508" i="1"/>
  <c r="P1311" i="1"/>
  <c r="P2863" i="1"/>
  <c r="P975" i="1"/>
  <c r="P1591" i="1"/>
  <c r="P204" i="1"/>
  <c r="P2955" i="1"/>
  <c r="P3875" i="1"/>
  <c r="P3094" i="1"/>
  <c r="P3865" i="1"/>
  <c r="P2437" i="1"/>
  <c r="P778" i="1"/>
  <c r="P548" i="1"/>
  <c r="P212" i="1"/>
  <c r="P2366" i="1"/>
  <c r="P2382" i="1"/>
  <c r="P877" i="1"/>
  <c r="P207" i="1"/>
  <c r="P3847" i="1"/>
  <c r="P3064" i="1"/>
  <c r="P1807" i="1"/>
  <c r="P615" i="1"/>
  <c r="P3087" i="1"/>
  <c r="P1584" i="1"/>
  <c r="P3062" i="1"/>
  <c r="P2919" i="1"/>
  <c r="P1707" i="1"/>
  <c r="P2503" i="1"/>
  <c r="P165" i="1"/>
  <c r="P3954" i="1"/>
  <c r="P3205" i="1"/>
  <c r="P617" i="1"/>
  <c r="P2680" i="1"/>
  <c r="P1557" i="1"/>
  <c r="P3108" i="1"/>
  <c r="P1592" i="1"/>
  <c r="P2600" i="1"/>
  <c r="P139" i="1"/>
  <c r="P193" i="1"/>
  <c r="P434" i="1"/>
  <c r="P2580" i="1"/>
  <c r="P3083" i="1"/>
  <c r="P2381" i="1"/>
  <c r="P3208" i="1"/>
  <c r="P213" i="1"/>
  <c r="P4069" i="1"/>
  <c r="P2571" i="1"/>
  <c r="P3936" i="1"/>
  <c r="P2861" i="1"/>
  <c r="P1419" i="1"/>
  <c r="P1052" i="1"/>
  <c r="P580" i="1"/>
  <c r="P3990" i="1"/>
  <c r="P435" i="1"/>
  <c r="P3933" i="1"/>
  <c r="P766" i="1"/>
  <c r="P3069" i="1"/>
  <c r="P3638" i="1"/>
  <c r="P3078" i="1"/>
  <c r="P2648" i="1"/>
  <c r="P3912" i="1"/>
  <c r="P2412" i="1"/>
  <c r="P1153" i="1"/>
  <c r="P632" i="1"/>
  <c r="P520" i="1"/>
  <c r="P1156" i="1"/>
  <c r="P136" i="1"/>
  <c r="P3937" i="1"/>
  <c r="P1555" i="1"/>
  <c r="P898" i="1"/>
  <c r="P4026" i="1"/>
  <c r="P172" i="1"/>
  <c r="P2375" i="1"/>
  <c r="P3946" i="1"/>
  <c r="P2380" i="1"/>
  <c r="P1127" i="1"/>
  <c r="P2413" i="1"/>
  <c r="P2904" i="1"/>
  <c r="P4092" i="1"/>
  <c r="P966" i="1"/>
  <c r="P3096" i="1"/>
  <c r="P1990" i="1"/>
  <c r="P3730" i="1"/>
  <c r="P2411" i="1"/>
  <c r="P3732" i="1"/>
  <c r="P215" i="1"/>
  <c r="P3797" i="1"/>
  <c r="P147" i="1"/>
  <c r="P2649" i="1"/>
  <c r="P1446" i="1"/>
  <c r="P2908" i="1"/>
  <c r="P2351" i="1"/>
  <c r="P1443" i="1"/>
  <c r="P2416" i="1"/>
  <c r="P628" i="1"/>
  <c r="P2905" i="1"/>
  <c r="P222" i="1"/>
  <c r="P2384" i="1"/>
  <c r="P956" i="1"/>
  <c r="P2395" i="1"/>
  <c r="P607" i="1"/>
  <c r="P1233" i="1"/>
  <c r="P3900" i="1"/>
  <c r="P2882" i="1"/>
  <c r="P573" i="1"/>
  <c r="P1417" i="1"/>
  <c r="P1142" i="1"/>
  <c r="P178" i="1"/>
  <c r="P2387" i="1"/>
  <c r="P2127" i="1"/>
  <c r="P688" i="1"/>
  <c r="P1794" i="1"/>
  <c r="P4105" i="1"/>
  <c r="P1340" i="1"/>
  <c r="P1556" i="1"/>
  <c r="P583" i="1"/>
  <c r="P2699" i="1"/>
  <c r="P141" i="1"/>
  <c r="P1705" i="1"/>
  <c r="P140" i="1"/>
  <c r="P3905" i="1"/>
  <c r="P1560" i="1"/>
  <c r="P978" i="1"/>
  <c r="P1175" i="1"/>
  <c r="P189" i="1"/>
  <c r="P3196" i="1"/>
  <c r="P942" i="1"/>
  <c r="P1997" i="1"/>
  <c r="P1428" i="1"/>
  <c r="P2436" i="1"/>
  <c r="P3874" i="1"/>
  <c r="P2391" i="1"/>
  <c r="P1708" i="1"/>
  <c r="P4095" i="1"/>
  <c r="P591" i="1"/>
  <c r="P4010" i="1"/>
  <c r="P593" i="1"/>
  <c r="P423" i="1"/>
  <c r="P2" i="1"/>
  <c r="P1739" i="1"/>
  <c r="P1434" i="1"/>
  <c r="P4017" i="1"/>
  <c r="P665" i="1"/>
  <c r="P3088" i="1"/>
  <c r="P553" i="1"/>
  <c r="P2769" i="1"/>
  <c r="P1817" i="1"/>
  <c r="P1344" i="1"/>
  <c r="P3206" i="1"/>
  <c r="P2779" i="1"/>
  <c r="P2866" i="1"/>
  <c r="P3853" i="1"/>
  <c r="P162" i="1"/>
  <c r="P497" i="1"/>
  <c r="P1742" i="1"/>
  <c r="P3892" i="1"/>
  <c r="P2878" i="1"/>
  <c r="P3103" i="1"/>
  <c r="P1544" i="1"/>
  <c r="P1177" i="1"/>
  <c r="P3794" i="1"/>
  <c r="P4051" i="1"/>
  <c r="P157" i="1"/>
  <c r="P1993" i="1"/>
  <c r="P2343" i="1"/>
  <c r="P2133" i="1"/>
  <c r="P211" i="1"/>
  <c r="P567" i="1"/>
  <c r="P2858" i="1"/>
  <c r="P237" i="1"/>
  <c r="P229" i="1"/>
  <c r="P1143" i="1"/>
  <c r="P1875" i="1"/>
  <c r="P3749" i="1"/>
  <c r="P2428" i="1"/>
  <c r="P551" i="1"/>
  <c r="P169" i="1"/>
  <c r="P2361" i="1"/>
  <c r="P1804" i="1"/>
  <c r="P3849" i="1"/>
  <c r="P693" i="1"/>
  <c r="P2400" i="1"/>
  <c r="P3198" i="1"/>
  <c r="P2565" i="1"/>
  <c r="P1874" i="1"/>
  <c r="P3880" i="1"/>
  <c r="P1161" i="1"/>
  <c r="P2689" i="1"/>
  <c r="P511" i="1"/>
  <c r="P1733" i="1"/>
  <c r="P3940" i="1"/>
  <c r="P1600" i="1"/>
  <c r="P4027" i="1"/>
  <c r="P1091" i="1"/>
  <c r="P2373" i="1"/>
  <c r="P1168" i="1"/>
  <c r="P183" i="1"/>
  <c r="P1573" i="1"/>
  <c r="P3190" i="1"/>
  <c r="P4042" i="1"/>
  <c r="P3908" i="1"/>
  <c r="P604" i="1"/>
  <c r="P1155" i="1"/>
  <c r="P2913" i="1"/>
  <c r="P1436" i="1"/>
  <c r="P2957" i="1"/>
  <c r="P610" i="1"/>
  <c r="P1578" i="1"/>
  <c r="P3648" i="1"/>
  <c r="P2586" i="1"/>
  <c r="P1447" i="1"/>
  <c r="P3791" i="1"/>
  <c r="P577" i="1"/>
  <c r="P3851" i="1"/>
  <c r="P2778" i="1"/>
  <c r="P3902" i="1"/>
  <c r="P236" i="1"/>
  <c r="P197" i="1"/>
  <c r="P128" i="1"/>
  <c r="P226" i="1"/>
  <c r="P2946" i="1"/>
  <c r="P3984" i="1"/>
  <c r="P3796" i="1"/>
  <c r="P638" i="1"/>
  <c r="P1487" i="1"/>
  <c r="P2358" i="1"/>
  <c r="P447" i="1"/>
  <c r="P1725" i="1"/>
  <c r="P232" i="1"/>
  <c r="P1914" i="1"/>
  <c r="P3109" i="1"/>
  <c r="P2880" i="1"/>
  <c r="P3860" i="1"/>
  <c r="P1714" i="1"/>
  <c r="P3993" i="1"/>
  <c r="P1172" i="1"/>
  <c r="P3907" i="1"/>
  <c r="P1329" i="1"/>
  <c r="P2850" i="1"/>
  <c r="P1092" i="1"/>
  <c r="P4091" i="1"/>
  <c r="P3737" i="1"/>
  <c r="P3054" i="1"/>
  <c r="P1163" i="1"/>
  <c r="P625" i="1"/>
  <c r="P1553" i="1"/>
  <c r="P1566" i="1"/>
  <c r="P3191" i="1"/>
  <c r="P2947" i="1"/>
  <c r="P1903" i="1"/>
  <c r="P1785" i="1"/>
  <c r="P1450" i="1"/>
  <c r="P1324" i="1"/>
  <c r="P156" i="1"/>
  <c r="P769" i="1"/>
  <c r="P2874" i="1"/>
  <c r="P126" i="1"/>
  <c r="P3098" i="1"/>
  <c r="P3916" i="1"/>
  <c r="P495" i="1"/>
  <c r="P1045" i="1"/>
  <c r="P1921" i="1"/>
  <c r="P153" i="1"/>
  <c r="P2692" i="1"/>
  <c r="P3944" i="1"/>
  <c r="P2856" i="1"/>
  <c r="P973" i="1"/>
  <c r="P3075" i="1"/>
  <c r="P2582" i="1"/>
  <c r="P143" i="1"/>
  <c r="P3947" i="1"/>
  <c r="P1154" i="1"/>
  <c r="P626" i="1"/>
  <c r="P2848" i="1"/>
  <c r="P1561" i="1"/>
  <c r="P3995" i="1"/>
  <c r="P2912" i="1"/>
  <c r="P1101" i="1"/>
  <c r="P454" i="1"/>
  <c r="P2404" i="1"/>
  <c r="P3105" i="1"/>
  <c r="P228" i="1"/>
  <c r="P2509" i="1"/>
  <c r="P3642" i="1"/>
  <c r="P3856" i="1"/>
  <c r="P2355" i="1"/>
  <c r="P3735" i="1"/>
  <c r="P2847" i="1"/>
  <c r="P608" i="1"/>
  <c r="P1736" i="1"/>
  <c r="P2354" i="1"/>
  <c r="P775" i="1"/>
  <c r="P3086" i="1"/>
  <c r="P477" i="1"/>
  <c r="P3073" i="1"/>
  <c r="P2950" i="1"/>
  <c r="P2357" i="1"/>
  <c r="P123" i="1"/>
  <c r="P230" i="1"/>
  <c r="P4014" i="1"/>
  <c r="P138" i="1"/>
  <c r="P1716" i="1"/>
  <c r="P3207" i="1"/>
  <c r="P3906" i="1"/>
  <c r="P695" i="1"/>
  <c r="P1126" i="1"/>
  <c r="P2353" i="1"/>
  <c r="P4066" i="1"/>
  <c r="P1146" i="1"/>
  <c r="P1427" i="1"/>
  <c r="P518" i="1"/>
  <c r="P3809" i="1"/>
  <c r="P670" i="1"/>
  <c r="P152" i="1"/>
  <c r="P3736" i="1"/>
  <c r="P2595" i="1"/>
  <c r="P2693" i="1"/>
  <c r="P2374" i="1"/>
  <c r="P2569" i="1"/>
  <c r="P619" i="1"/>
  <c r="P612" i="1"/>
  <c r="P1451" i="1"/>
  <c r="P3799" i="1"/>
  <c r="P597" i="1"/>
  <c r="P960" i="1"/>
  <c r="P1314" i="1"/>
  <c r="P2409" i="1"/>
  <c r="P2661" i="1"/>
  <c r="P3115" i="1"/>
  <c r="P3118" i="1"/>
  <c r="P589" i="1"/>
  <c r="P1062" i="1"/>
  <c r="P3889" i="1"/>
  <c r="P220" i="1"/>
  <c r="P2512" i="1"/>
  <c r="P4075" i="1"/>
  <c r="P666" i="1"/>
  <c r="P2945" i="1"/>
  <c r="P2574" i="1"/>
  <c r="P637" i="1"/>
  <c r="P3925" i="1"/>
  <c r="P2383" i="1"/>
  <c r="P4046" i="1"/>
  <c r="P1431" i="1"/>
  <c r="P602" i="1"/>
  <c r="P2757" i="1"/>
  <c r="P176" i="1"/>
  <c r="P595" i="1"/>
  <c r="P179" i="1"/>
  <c r="P3981" i="1"/>
  <c r="P3999" i="1"/>
  <c r="P1588" i="1"/>
  <c r="P2751" i="1"/>
  <c r="P1789" i="1"/>
  <c r="P182" i="1"/>
  <c r="P4036" i="1"/>
  <c r="P1496" i="1"/>
  <c r="P129" i="1"/>
  <c r="P1820" i="1"/>
  <c r="P218" i="1"/>
  <c r="P2150" i="1"/>
  <c r="P480" i="1"/>
  <c r="P895" i="1"/>
  <c r="P3092" i="1"/>
  <c r="P3886" i="1"/>
  <c r="P3854" i="1"/>
  <c r="P1822" i="1"/>
  <c r="P2393" i="1"/>
  <c r="P1717" i="1"/>
  <c r="P1704" i="1"/>
  <c r="P2370" i="1"/>
  <c r="P3110" i="1"/>
  <c r="P4000" i="1"/>
  <c r="P2687" i="1"/>
  <c r="P1162" i="1"/>
  <c r="P986" i="1"/>
  <c r="P958" i="1"/>
  <c r="P3121" i="1"/>
  <c r="P2578" i="1"/>
  <c r="P2347" i="1"/>
  <c r="P3857" i="1"/>
  <c r="P3914" i="1"/>
  <c r="P2511" i="1"/>
  <c r="P2922" i="1"/>
  <c r="P1058" i="1"/>
  <c r="P4087" i="1"/>
  <c r="P2694" i="1"/>
  <c r="P560" i="1"/>
  <c r="P3209" i="1"/>
  <c r="P4022" i="1"/>
  <c r="P3893" i="1"/>
  <c r="P584" i="1"/>
  <c r="P3081" i="1"/>
  <c r="P2656" i="1"/>
  <c r="P3966" i="1"/>
  <c r="P3640" i="1"/>
  <c r="P142" i="1"/>
  <c r="P1546" i="1"/>
  <c r="P4108" i="1"/>
  <c r="P585" i="1"/>
  <c r="P170" i="1"/>
  <c r="P2519" i="1"/>
  <c r="P586" i="1"/>
  <c r="P3738" i="1"/>
  <c r="P2697" i="1"/>
  <c r="P1060" i="1"/>
  <c r="P601" i="1"/>
  <c r="P146" i="1"/>
  <c r="P3871" i="1"/>
  <c r="P174" i="1"/>
  <c r="P2887" i="1"/>
  <c r="P2507" i="1"/>
  <c r="P1061" i="1"/>
  <c r="P1594" i="1"/>
  <c r="P1780" i="1"/>
  <c r="P2430" i="1"/>
  <c r="P2129" i="1"/>
  <c r="P1729" i="1"/>
  <c r="P2424" i="1"/>
  <c r="P2590" i="1"/>
  <c r="P3858" i="1"/>
  <c r="P4083" i="1"/>
  <c r="P2434" i="1"/>
  <c r="P3731" i="1"/>
  <c r="P1441" i="1"/>
  <c r="P4094" i="1"/>
  <c r="P455" i="1"/>
  <c r="P2896" i="1"/>
  <c r="P1904" i="1"/>
  <c r="P448" i="1"/>
  <c r="P1879" i="1"/>
  <c r="P2943" i="1"/>
  <c r="P3129" i="1"/>
  <c r="P2685" i="1"/>
  <c r="P1989" i="1"/>
  <c r="P1183" i="1"/>
  <c r="P1595" i="1"/>
  <c r="P175" i="1"/>
  <c r="P1816" i="1"/>
  <c r="P2681" i="1"/>
  <c r="P234" i="1"/>
  <c r="P1406" i="1"/>
  <c r="P3897" i="1"/>
  <c r="P1488" i="1"/>
  <c r="P2439" i="1"/>
  <c r="P636" i="1"/>
  <c r="P1547" i="1"/>
  <c r="P223" i="1"/>
  <c r="P3948" i="1"/>
  <c r="P224" i="1"/>
  <c r="P4072" i="1"/>
  <c r="P578" i="1"/>
  <c r="P2396" i="1"/>
  <c r="P3080" i="1"/>
  <c r="P2959" i="1"/>
  <c r="P1811" i="1"/>
  <c r="P4113" i="1"/>
  <c r="P1158" i="1"/>
  <c r="P2690" i="1"/>
  <c r="P2420" i="1"/>
  <c r="P2517" i="1"/>
  <c r="P3056" i="1"/>
  <c r="P1171" i="1"/>
  <c r="P2385" i="1"/>
  <c r="P2423" i="1"/>
  <c r="P868" i="1"/>
  <c r="P1779" i="1"/>
  <c r="P444" i="1"/>
  <c r="P203" i="1"/>
  <c r="P1994" i="1"/>
  <c r="P4071" i="1"/>
  <c r="P565" i="1"/>
  <c r="P1144" i="1"/>
  <c r="P768" i="1"/>
  <c r="P4015" i="1"/>
  <c r="P1706" i="1"/>
  <c r="P588" i="1"/>
  <c r="P3924" i="1"/>
  <c r="P4005" i="1"/>
  <c r="P2585" i="1"/>
  <c r="P2418" i="1"/>
  <c r="P3997" i="1"/>
  <c r="P3194" i="1"/>
  <c r="P1805" i="1"/>
  <c r="P1576" i="1"/>
  <c r="P2916" i="1"/>
  <c r="P2376" i="1"/>
  <c r="P3197" i="1"/>
  <c r="P3951" i="1"/>
  <c r="P1423" i="1"/>
  <c r="P3200" i="1"/>
  <c r="P1413" i="1"/>
  <c r="P678" i="1"/>
  <c r="P1046" i="1"/>
  <c r="P1796" i="1"/>
  <c r="P3195" i="1"/>
  <c r="P1792" i="1"/>
  <c r="P1021" i="1"/>
  <c r="P542" i="1"/>
  <c r="P216" i="1"/>
  <c r="P3199" i="1"/>
  <c r="P1236" i="1"/>
  <c r="P3876" i="1"/>
  <c r="P3106" i="1"/>
  <c r="P1590" i="1"/>
  <c r="P1786" i="1"/>
  <c r="P1083" i="1"/>
  <c r="P2875" i="1"/>
  <c r="P4013" i="1"/>
  <c r="P1863" i="1"/>
  <c r="P3881" i="1"/>
  <c r="P955" i="1"/>
  <c r="P4044" i="1"/>
  <c r="P2421" i="1"/>
  <c r="P961" i="1"/>
  <c r="P1493" i="1"/>
  <c r="P505" i="1"/>
  <c r="P4049" i="1"/>
  <c r="P4090" i="1"/>
  <c r="P4024" i="1"/>
  <c r="P4093" i="1"/>
  <c r="P664" i="1"/>
  <c r="P2390" i="1"/>
  <c r="P1703" i="1"/>
  <c r="P1771" i="1"/>
  <c r="P2577" i="1"/>
  <c r="P2889" i="1"/>
  <c r="P1320" i="1"/>
  <c r="P673" i="1"/>
  <c r="P3733" i="1"/>
  <c r="P2408" i="1"/>
  <c r="P2903" i="1"/>
  <c r="P3899" i="1"/>
  <c r="P3802" i="1"/>
  <c r="P3090" i="1"/>
  <c r="P3974" i="1"/>
  <c r="P2360" i="1"/>
  <c r="P1775" i="1"/>
  <c r="P209" i="1"/>
  <c r="P3126" i="1"/>
  <c r="P1008" i="1"/>
  <c r="P3891" i="1"/>
  <c r="P2399" i="1"/>
  <c r="P677" i="1"/>
  <c r="P569" i="1"/>
  <c r="P3639" i="1"/>
  <c r="P3803" i="1"/>
  <c r="P3980" i="1"/>
  <c r="P1141" i="1"/>
  <c r="P3852" i="1"/>
  <c r="P2155" i="1"/>
  <c r="P1328" i="1"/>
  <c r="P2873" i="1"/>
  <c r="P1543" i="1"/>
  <c r="P2425" i="1"/>
  <c r="P674" i="1"/>
  <c r="P205" i="1"/>
  <c r="P1793" i="1"/>
  <c r="P2514" i="1"/>
  <c r="P687" i="1"/>
  <c r="P219" i="1"/>
  <c r="P3928" i="1"/>
  <c r="P603" i="1"/>
  <c r="P149" i="1"/>
  <c r="P3795" i="1"/>
  <c r="P581" i="1"/>
  <c r="P3734" i="1"/>
  <c r="P2392" i="1"/>
  <c r="P151" i="1"/>
  <c r="P2698" i="1"/>
  <c r="P1114" i="1"/>
  <c r="P575" i="1"/>
  <c r="P2673" i="1"/>
  <c r="P1570" i="1"/>
  <c r="P1432" i="1"/>
  <c r="P3942" i="1"/>
  <c r="P2372" i="1"/>
  <c r="P562" i="1"/>
  <c r="P210" i="1"/>
  <c r="P1788" i="1"/>
  <c r="P1136" i="1"/>
  <c r="P3071" i="1"/>
  <c r="P1589" i="1"/>
  <c r="P2401" i="1"/>
  <c r="P1791" i="1"/>
  <c r="P1338" i="1"/>
  <c r="P1016" i="1"/>
  <c r="P2388" i="1"/>
  <c r="P2356" i="1"/>
  <c r="P2364" i="1"/>
  <c r="P2860" i="1"/>
  <c r="P3888" i="1"/>
  <c r="P3057" i="1"/>
  <c r="P2895" i="1"/>
  <c r="P2654" i="1"/>
  <c r="P1160" i="1"/>
  <c r="P2128" i="1"/>
  <c r="P3998" i="1"/>
  <c r="P2867" i="1"/>
  <c r="P4045" i="1"/>
  <c r="P2139" i="1"/>
  <c r="P2886" i="1"/>
  <c r="P711" i="1"/>
  <c r="P600" i="1"/>
  <c r="P997" i="1"/>
  <c r="P1308" i="1"/>
  <c r="P1414" i="1"/>
  <c r="P3634" i="1"/>
  <c r="P1013" i="1"/>
  <c r="P594" i="1"/>
  <c r="P1411" i="1"/>
  <c r="P499" i="1"/>
  <c r="P920" i="1"/>
  <c r="P3632" i="1"/>
  <c r="P2518" i="1"/>
  <c r="P1407" i="1"/>
  <c r="P4033" i="1"/>
  <c r="P1598" i="1"/>
  <c r="P999" i="1"/>
  <c r="P2906" i="1"/>
  <c r="P1795" i="1"/>
  <c r="P718" i="1"/>
  <c r="P3943" i="1"/>
  <c r="P3082" i="1"/>
  <c r="P3913" i="1"/>
  <c r="P185" i="1"/>
  <c r="P144" i="1"/>
  <c r="P1173" i="1"/>
  <c r="P456" i="1"/>
  <c r="P1341" i="1"/>
  <c r="P1562" i="1"/>
  <c r="P1545" i="1"/>
  <c r="P1331" i="1"/>
  <c r="P925" i="1"/>
  <c r="P1801" i="1"/>
  <c r="P155" i="1"/>
  <c r="P2684" i="1"/>
  <c r="P1453" i="1"/>
  <c r="P1776" i="1"/>
  <c r="P2911" i="1"/>
  <c r="P1916" i="1"/>
  <c r="P982" i="1"/>
  <c r="P4055" i="1"/>
  <c r="P2506" i="1"/>
  <c r="P555" i="1"/>
  <c r="P2149" i="1"/>
  <c r="P2143" i="1"/>
  <c r="P4102" i="1"/>
  <c r="P2386" i="1"/>
  <c r="P1129" i="1"/>
  <c r="P2520" i="1"/>
  <c r="P3923" i="1"/>
  <c r="P2001" i="1"/>
  <c r="P1001" i="1"/>
  <c r="P2677" i="1"/>
  <c r="P1243" i="1"/>
  <c r="P1873" i="1"/>
  <c r="P1722" i="1"/>
  <c r="P662" i="1"/>
  <c r="P2890" i="1"/>
  <c r="P2647" i="1"/>
  <c r="P4012" i="1"/>
  <c r="P996" i="1"/>
  <c r="P3986" i="1"/>
  <c r="P441" i="1"/>
  <c r="P2410" i="1"/>
  <c r="P1049" i="1"/>
  <c r="P1159" i="1"/>
  <c r="P2883" i="1"/>
  <c r="P1462" i="1"/>
  <c r="P3941" i="1"/>
  <c r="P3863" i="1"/>
  <c r="P545" i="1"/>
  <c r="P1790" i="1"/>
  <c r="P1986" i="1"/>
  <c r="P697" i="1"/>
  <c r="P1726" i="1"/>
  <c r="P2675" i="1"/>
  <c r="P195" i="1"/>
  <c r="P2743" i="1"/>
  <c r="P2426" i="1"/>
  <c r="P1132" i="1"/>
  <c r="P621" i="1"/>
  <c r="P3909" i="1"/>
  <c r="P1773" i="1"/>
  <c r="P1778" i="1"/>
  <c r="P134" i="1"/>
  <c r="P4078" i="1"/>
  <c r="P4052" i="1"/>
  <c r="P1911" i="1"/>
  <c r="P125" i="1"/>
  <c r="P4048" i="1"/>
  <c r="P481" i="1"/>
  <c r="P160" i="1"/>
  <c r="P4037" i="1"/>
  <c r="P3102" i="1"/>
  <c r="P556" i="1"/>
  <c r="P767" i="1"/>
  <c r="P171" i="1"/>
  <c r="P194" i="1"/>
  <c r="P3643" i="1"/>
  <c r="P2344" i="1"/>
  <c r="P1179" i="1"/>
  <c r="P1787" i="1"/>
  <c r="P2422" i="1"/>
  <c r="P2688" i="1"/>
  <c r="P1554" i="1"/>
  <c r="P1777" i="1"/>
  <c r="P1772" i="1"/>
  <c r="P1915" i="1"/>
  <c r="P4006" i="1"/>
  <c r="P4096" i="1"/>
  <c r="P2594" i="1"/>
  <c r="P1715" i="1"/>
  <c r="P891" i="1"/>
  <c r="P200" i="1"/>
  <c r="P3113" i="1"/>
  <c r="P1098" i="1"/>
  <c r="P3848" i="1"/>
  <c r="P1740" i="1"/>
  <c r="P4109" i="1"/>
  <c r="P131" i="1"/>
  <c r="P2643" i="1"/>
  <c r="P3961" i="1"/>
  <c r="P3633" i="1"/>
  <c r="P1809" i="1"/>
  <c r="P4004" i="1"/>
  <c r="P4023" i="1"/>
  <c r="P924" i="1"/>
  <c r="P2696" i="1"/>
  <c r="P1585" i="1"/>
  <c r="P1808" i="1"/>
  <c r="P3107" i="1"/>
  <c r="P1164" i="1"/>
  <c r="P1813" i="1"/>
  <c r="P154" i="1"/>
  <c r="P4007" i="1"/>
  <c r="P2953" i="1"/>
  <c r="P1149" i="1"/>
  <c r="P1559" i="1"/>
  <c r="P2702" i="1"/>
  <c r="P4018" i="1"/>
  <c r="P4040" i="1"/>
  <c r="P2894" i="1"/>
  <c r="P475" i="1"/>
  <c r="P1721" i="1"/>
  <c r="P3894" i="1"/>
  <c r="P202" i="1"/>
  <c r="P700" i="1"/>
  <c r="P4061" i="1"/>
  <c r="P4054" i="1"/>
  <c r="P3870" i="1"/>
  <c r="P641" i="1"/>
  <c r="P682" i="1"/>
  <c r="P1917" i="1"/>
  <c r="P2962" i="1"/>
  <c r="P1169" i="1"/>
  <c r="P2756" i="1"/>
  <c r="P3919" i="1"/>
  <c r="P3911" i="1"/>
  <c r="P424" i="1"/>
  <c r="P3055" i="1"/>
  <c r="P3203" i="1"/>
  <c r="P1812" i="1"/>
  <c r="P1907" i="1"/>
  <c r="P2504" i="1"/>
  <c r="P3201" i="1"/>
  <c r="P3744" i="1"/>
  <c r="P2852" i="1"/>
  <c r="P719" i="1"/>
  <c r="P190" i="1"/>
  <c r="P974" i="1"/>
  <c r="P4019" i="1"/>
  <c r="P1768" i="1"/>
  <c r="P992" i="1"/>
  <c r="P177" i="1"/>
  <c r="P1147" i="1"/>
  <c r="P3885" i="1"/>
  <c r="P2516" i="1"/>
  <c r="P3085" i="1"/>
  <c r="P1713" i="1"/>
  <c r="P4011" i="1"/>
  <c r="P1044" i="1"/>
  <c r="P3058" i="1"/>
  <c r="P2891" i="1"/>
  <c r="P2748" i="1"/>
  <c r="P1053" i="1"/>
  <c r="P3807" i="1"/>
  <c r="P1770" i="1"/>
  <c r="P606" i="1"/>
  <c r="P3855" i="1"/>
  <c r="P4009" i="1"/>
  <c r="P3123" i="1"/>
  <c r="P1999" i="1"/>
  <c r="P2780" i="1"/>
  <c r="P1727" i="1"/>
  <c r="P1088" i="1"/>
  <c r="P474" i="1"/>
  <c r="P1047" i="1"/>
  <c r="P3111" i="1"/>
  <c r="P3901" i="1"/>
  <c r="P2130" i="1"/>
  <c r="P3920" i="1"/>
  <c r="P3116" i="1"/>
  <c r="P2568" i="1"/>
  <c r="P4001" i="1"/>
  <c r="P4047" i="1"/>
  <c r="P893" i="1"/>
  <c r="P166" i="1"/>
  <c r="P1174" i="1"/>
  <c r="P3867" i="1"/>
  <c r="P1711" i="1"/>
  <c r="P1500" i="1"/>
  <c r="P1548" i="1"/>
  <c r="P675" i="1"/>
  <c r="P668" i="1"/>
  <c r="P1409" i="1"/>
  <c r="P1498" i="1"/>
  <c r="P1078" i="1"/>
  <c r="P712" i="1"/>
  <c r="P1180" i="1"/>
  <c r="P2581" i="1"/>
  <c r="P459" i="1"/>
  <c r="P970" i="1"/>
  <c r="P1342" i="1"/>
  <c r="P2855" i="1"/>
  <c r="P1115" i="1"/>
  <c r="P2510" i="1"/>
  <c r="P1157" i="1"/>
  <c r="P605" i="1"/>
  <c r="P710" i="1"/>
  <c r="P164" i="1"/>
  <c r="P1767" i="1"/>
  <c r="P3063" i="1"/>
  <c r="P2695" i="1"/>
  <c r="P3910" i="1"/>
  <c r="P4067" i="1"/>
  <c r="P3862" i="1"/>
  <c r="P3742" i="1"/>
  <c r="P1457" i="1"/>
  <c r="P2132" i="1"/>
  <c r="P2419" i="1"/>
  <c r="P1056" i="1"/>
  <c r="P2892" i="1"/>
  <c r="P3800" i="1"/>
  <c r="P622" i="1"/>
  <c r="P1460" i="1"/>
  <c r="P3747" i="1"/>
  <c r="P2865" i="1"/>
  <c r="P1043" i="1"/>
  <c r="P983" i="1"/>
  <c r="P3978" i="1"/>
  <c r="P2579" i="1"/>
  <c r="P1165" i="1"/>
  <c r="P516" i="1"/>
  <c r="P3929" i="1"/>
  <c r="P2902" i="1"/>
  <c r="P1913" i="1"/>
  <c r="P904" i="1"/>
  <c r="P3061" i="1"/>
  <c r="P1086" i="1"/>
  <c r="P2701" i="1"/>
  <c r="P1815" i="1"/>
  <c r="P3859" i="1"/>
  <c r="P2575" i="1"/>
  <c r="P3950" i="1"/>
  <c r="P2596" i="1"/>
  <c r="P2915" i="1"/>
  <c r="P1920" i="1"/>
  <c r="P2598" i="1"/>
  <c r="P1130" i="1"/>
  <c r="P471" i="1"/>
  <c r="P1229" i="1"/>
  <c r="P2921" i="1"/>
  <c r="P186" i="1"/>
  <c r="P1766" i="1"/>
  <c r="P3067" i="1"/>
  <c r="P1769" i="1"/>
  <c r="P2566" i="1"/>
  <c r="P1135" i="1"/>
  <c r="P2672" i="1"/>
  <c r="P2686" i="1"/>
  <c r="P3927" i="1"/>
  <c r="P1821" i="1"/>
  <c r="P1454" i="1"/>
  <c r="P998" i="1"/>
  <c r="P3960" i="1"/>
  <c r="P1321" i="1"/>
  <c r="P698" i="1"/>
  <c r="P3882" i="1"/>
  <c r="P3740" i="1"/>
  <c r="P1109" i="1"/>
  <c r="P703" i="1"/>
  <c r="P4074" i="1"/>
  <c r="P2897" i="1"/>
  <c r="P3973" i="1"/>
  <c r="P2601" i="1"/>
  <c r="P686" i="1"/>
  <c r="P3996" i="1"/>
  <c r="P2521" i="1"/>
  <c r="P2000" i="1"/>
  <c r="P1335" i="1"/>
  <c r="P2683" i="1"/>
  <c r="P4038" i="1"/>
  <c r="P630" i="1"/>
  <c r="P676" i="1"/>
  <c r="P919" i="1"/>
  <c r="P3968" i="1"/>
  <c r="P467" i="1"/>
  <c r="P1998" i="1"/>
  <c r="P496" i="1"/>
  <c r="P1983" i="1"/>
  <c r="P1577" i="1"/>
  <c r="P3808" i="1"/>
  <c r="P1439" i="1"/>
  <c r="P2587" i="1"/>
  <c r="P3982" i="1"/>
  <c r="P158" i="1"/>
  <c r="P3746" i="1"/>
  <c r="P3745" i="1"/>
  <c r="P1085" i="1"/>
  <c r="P3898" i="1"/>
  <c r="P3872" i="1"/>
  <c r="P2679" i="1"/>
  <c r="P163" i="1"/>
  <c r="P1167" i="1"/>
  <c r="P1602" i="1"/>
  <c r="P3861" i="1"/>
  <c r="P1728" i="1"/>
  <c r="P137" i="1"/>
  <c r="P2700" i="1"/>
  <c r="P4065" i="1"/>
  <c r="P3926" i="1"/>
  <c r="P2844" i="1"/>
  <c r="P2864" i="1"/>
  <c r="P1182" i="1"/>
  <c r="P2854" i="1"/>
  <c r="P3843" i="1"/>
  <c r="P1597" i="1"/>
  <c r="P4062" i="1"/>
  <c r="P3895" i="1"/>
  <c r="P1586" i="1"/>
  <c r="P4057" i="1"/>
  <c r="P4077" i="1"/>
  <c r="P132" i="1"/>
  <c r="P430" i="1"/>
  <c r="P1878" i="1"/>
  <c r="P1089" i="1"/>
  <c r="P3956" i="1"/>
  <c r="P989" i="1"/>
  <c r="P1880" i="1"/>
  <c r="P1865" i="1"/>
  <c r="P2655" i="1"/>
  <c r="P1106" i="1"/>
  <c r="P1909" i="1"/>
  <c r="P1774" i="1"/>
  <c r="P3793" i="1"/>
  <c r="P3846" i="1"/>
  <c r="P3845" i="1"/>
  <c r="P4030" i="1"/>
  <c r="P3989" i="1"/>
  <c r="P488" i="1"/>
  <c r="P4053" i="1"/>
  <c r="P3095" i="1"/>
  <c r="P2415" i="1"/>
  <c r="P462" i="1"/>
  <c r="P478" i="1"/>
  <c r="P2918" i="1"/>
  <c r="P450" i="1"/>
  <c r="P2753" i="1"/>
  <c r="P3985" i="1"/>
  <c r="P2872" i="1"/>
  <c r="P3963" i="1"/>
  <c r="P2771" i="1"/>
  <c r="P3844" i="1"/>
  <c r="P1082" i="1"/>
  <c r="P1226" i="1"/>
  <c r="P936" i="1"/>
  <c r="P1866" i="1"/>
  <c r="P780" i="1"/>
  <c r="P1148" i="1"/>
  <c r="P1090" i="1"/>
  <c r="P1121" i="1"/>
  <c r="P1125" i="1"/>
  <c r="P1228" i="1"/>
  <c r="P1100" i="1"/>
  <c r="P935" i="1"/>
  <c r="P1120" i="1"/>
  <c r="P473" i="1"/>
  <c r="P1107" i="1"/>
  <c r="P2772" i="1"/>
  <c r="P2154" i="1"/>
  <c r="P422" i="1"/>
  <c r="P908" i="1"/>
  <c r="P933" i="1"/>
  <c r="P1569" i="1"/>
  <c r="P776" i="1"/>
  <c r="P1067" i="1"/>
  <c r="P1099" i="1"/>
  <c r="P452" i="1"/>
  <c r="P1565" i="1"/>
  <c r="P445" i="1"/>
  <c r="P2156" i="1"/>
  <c r="P1074" i="1"/>
  <c r="P2134" i="1"/>
  <c r="P763" i="1"/>
  <c r="P913" i="1"/>
  <c r="P453" i="1"/>
  <c r="P498" i="1"/>
  <c r="P2758" i="1"/>
  <c r="P870" i="1"/>
  <c r="P1490" i="1"/>
  <c r="P1076" i="1"/>
  <c r="P472" i="1"/>
  <c r="P771" i="1"/>
  <c r="P1069" i="1"/>
  <c r="P879" i="1"/>
  <c r="P770" i="1"/>
  <c r="P1237" i="1"/>
  <c r="P873" i="1"/>
  <c r="P1104" i="1"/>
  <c r="P436" i="1"/>
  <c r="P927" i="1"/>
  <c r="P2147" i="1"/>
  <c r="P1071" i="1"/>
  <c r="P862" i="1"/>
  <c r="P892" i="1"/>
  <c r="P701" i="1"/>
  <c r="P922" i="1"/>
  <c r="P864" i="1"/>
  <c r="P2140" i="1"/>
  <c r="P1563" i="1"/>
  <c r="P939" i="1"/>
  <c r="P1483" i="1"/>
  <c r="P443" i="1"/>
  <c r="P458" i="1"/>
  <c r="P866" i="1"/>
  <c r="P2774" i="1"/>
  <c r="P2138" i="1"/>
  <c r="P451" i="1"/>
  <c r="P1116" i="1"/>
  <c r="P1492" i="1"/>
  <c r="P432" i="1"/>
  <c r="P1227" i="1"/>
  <c r="P1234" i="1"/>
  <c r="P437" i="1"/>
  <c r="P2146" i="1"/>
  <c r="P2158" i="1"/>
  <c r="P872" i="1"/>
  <c r="P1097" i="1"/>
  <c r="P1581" i="1"/>
  <c r="P765" i="1"/>
  <c r="P508" i="1"/>
  <c r="P482" i="1"/>
  <c r="P779" i="1"/>
  <c r="P438" i="1"/>
  <c r="P1068" i="1"/>
  <c r="P1499" i="1"/>
  <c r="P1066" i="1"/>
  <c r="P941" i="1"/>
  <c r="P2762" i="1"/>
  <c r="P1495" i="1"/>
  <c r="P1124" i="1"/>
  <c r="P1242" i="1"/>
  <c r="P463" i="1"/>
  <c r="P425" i="1"/>
  <c r="P1571" i="1"/>
  <c r="P487" i="1"/>
  <c r="P460" i="1"/>
  <c r="P2765" i="1"/>
  <c r="P876" i="1"/>
  <c r="P1502" i="1"/>
  <c r="P2136" i="1"/>
  <c r="P871" i="1"/>
  <c r="P513" i="1"/>
  <c r="P449" i="1"/>
  <c r="P2776" i="1"/>
  <c r="P934" i="1"/>
  <c r="P772" i="1"/>
  <c r="P926" i="1"/>
  <c r="P878" i="1"/>
  <c r="P2160" i="1"/>
  <c r="P2773" i="1"/>
  <c r="P2142" i="1"/>
  <c r="P1094" i="1"/>
  <c r="P2763" i="1"/>
  <c r="P485" i="1"/>
  <c r="P867" i="1"/>
  <c r="P921" i="1"/>
  <c r="P1112" i="1"/>
  <c r="P521" i="1"/>
  <c r="P899" i="1"/>
  <c r="P1491" i="1"/>
  <c r="P2767" i="1"/>
  <c r="P914" i="1"/>
  <c r="P875" i="1"/>
  <c r="P930" i="1"/>
  <c r="P882" i="1"/>
  <c r="P1072" i="1"/>
  <c r="P483" i="1"/>
  <c r="P2137" i="1"/>
  <c r="P509" i="1"/>
  <c r="P905" i="1"/>
  <c r="P1484" i="1"/>
  <c r="P469" i="1"/>
  <c r="P468" i="1"/>
  <c r="P1239" i="1"/>
  <c r="P940" i="1"/>
  <c r="P2755" i="1"/>
  <c r="P916" i="1"/>
  <c r="P492" i="1"/>
  <c r="P1238" i="1"/>
  <c r="P1084" i="1"/>
  <c r="P911" i="1"/>
  <c r="P2752" i="1"/>
  <c r="P1579" i="1"/>
  <c r="P1486" i="1"/>
  <c r="P2747" i="1"/>
  <c r="P2749" i="1"/>
  <c r="P470" i="1"/>
  <c r="P881" i="1"/>
  <c r="P2744" i="1"/>
  <c r="P2766" i="1"/>
  <c r="P889" i="1"/>
  <c r="P2162" i="1"/>
  <c r="P929" i="1"/>
  <c r="P1118" i="1"/>
  <c r="P1077" i="1"/>
  <c r="P915" i="1"/>
  <c r="P510" i="1"/>
  <c r="P1582" i="1"/>
  <c r="P479" i="1"/>
  <c r="P1231" i="1"/>
  <c r="P886" i="1"/>
  <c r="P931" i="1"/>
  <c r="P1108" i="1"/>
  <c r="P457" i="1"/>
  <c r="P2770" i="1"/>
  <c r="P504" i="1"/>
  <c r="P1110" i="1"/>
  <c r="P506" i="1"/>
  <c r="P1235" i="1"/>
  <c r="P2746" i="1"/>
  <c r="P917" i="1"/>
  <c r="P426" i="1"/>
  <c r="P2764" i="1"/>
  <c r="P865" i="1"/>
  <c r="P446" i="1"/>
  <c r="P1241" i="1"/>
  <c r="P938" i="1"/>
  <c r="P491" i="1"/>
  <c r="P900" i="1"/>
  <c r="P883" i="1"/>
  <c r="P777" i="1"/>
  <c r="P2777" i="1"/>
  <c r="P500" i="1"/>
  <c r="P2754" i="1"/>
  <c r="P923" i="1"/>
  <c r="P1075" i="1"/>
  <c r="P461" i="1"/>
  <c r="P1122" i="1"/>
  <c r="P1096" i="1"/>
  <c r="P1244" i="1"/>
  <c r="P909" i="1"/>
  <c r="P884" i="1"/>
  <c r="P1230" i="1"/>
  <c r="P1497" i="1"/>
  <c r="P890" i="1"/>
  <c r="P465" i="1"/>
  <c r="P2768" i="1"/>
  <c r="P1240" i="1"/>
  <c r="P2161" i="1"/>
  <c r="P464" i="1"/>
  <c r="P503" i="1"/>
  <c r="P1080" i="1"/>
  <c r="P1494" i="1"/>
  <c r="P1567" i="1"/>
  <c r="P1245" i="1"/>
  <c r="P901" i="1"/>
  <c r="P2135" i="1"/>
  <c r="P1232" i="1"/>
  <c r="P874" i="1"/>
  <c r="P907" i="1"/>
  <c r="P880" i="1"/>
  <c r="P2126" i="1"/>
  <c r="P781" i="1"/>
  <c r="P918" i="1"/>
  <c r="P897" i="1"/>
  <c r="P1580" i="1"/>
  <c r="P2151" i="1"/>
  <c r="P910" i="1"/>
  <c r="P928" i="1"/>
  <c r="P2145" i="1"/>
  <c r="P932" i="1"/>
  <c r="P894" i="1"/>
  <c r="P903" i="1"/>
  <c r="P502" i="1"/>
  <c r="P2125" i="1"/>
  <c r="P869" i="1"/>
  <c r="P1564" i="1"/>
  <c r="P431" i="1"/>
  <c r="P774" i="1"/>
  <c r="P501" i="1"/>
  <c r="P3140" i="1"/>
  <c r="E7" i="6" l="1"/>
  <c r="G7" i="6" s="1"/>
  <c r="E8" i="6"/>
  <c r="F8" i="6" s="1"/>
  <c r="E9" i="6"/>
  <c r="G9" i="6" s="1"/>
  <c r="E10" i="6"/>
  <c r="F10" i="6" s="1"/>
  <c r="E2" i="6"/>
  <c r="H2" i="6" s="1"/>
  <c r="E6" i="6"/>
  <c r="F6" i="6" s="1"/>
  <c r="E13" i="6"/>
  <c r="H13" i="6" s="1"/>
  <c r="E5" i="6"/>
  <c r="G5" i="6" s="1"/>
  <c r="E12" i="6"/>
  <c r="G12" i="6" s="1"/>
  <c r="E4" i="6"/>
  <c r="F4" i="6" s="1"/>
  <c r="E11" i="6"/>
  <c r="H11" i="6" s="1"/>
  <c r="E3" i="6"/>
  <c r="F3" i="6" s="1"/>
  <c r="F7" i="6" l="1"/>
  <c r="H8" i="6"/>
  <c r="G8" i="6"/>
  <c r="H7" i="6"/>
  <c r="H4" i="6"/>
  <c r="F9" i="6"/>
  <c r="H9" i="6"/>
  <c r="H3" i="6"/>
  <c r="H10" i="6"/>
  <c r="G10" i="6"/>
  <c r="G3" i="6"/>
  <c r="H6" i="6"/>
  <c r="G11" i="6"/>
  <c r="G4" i="6"/>
  <c r="G6" i="6"/>
  <c r="F2" i="6"/>
  <c r="F13" i="6"/>
  <c r="G2" i="6"/>
  <c r="F12" i="6"/>
  <c r="H12" i="6"/>
  <c r="F11" i="6"/>
  <c r="G13" i="6"/>
  <c r="H5" i="6"/>
  <c r="F5" i="6"/>
</calcChain>
</file>

<file path=xl/sharedStrings.xml><?xml version="1.0" encoding="utf-8"?>
<sst xmlns="http://schemas.openxmlformats.org/spreadsheetml/2006/main" count="33059" uniqueCount="8412">
  <si>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</si>
  <si>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</si>
  <si>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</si>
  <si>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</si>
  <si>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</si>
  <si>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</si>
  <si>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</si>
  <si>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</si>
  <si>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</si>
  <si>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</si>
  <si>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</si>
  <si>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</si>
  <si>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</si>
  <si>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</si>
  <si>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</si>
  <si>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</si>
  <si>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</si>
  <si>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</si>
  <si>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</si>
  <si>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</si>
  <si>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</si>
  <si>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</si>
  <si>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</si>
  <si>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</si>
  <si>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</si>
  <si>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</si>
  <si>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</si>
  <si>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</si>
  <si>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</si>
  <si>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</si>
  <si>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</si>
  <si>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</si>
  <si>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</si>
  <si>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</si>
  <si>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</si>
  <si>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</si>
  <si>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</si>
  <si>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</si>
  <si>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</si>
  <si>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</si>
  <si>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</si>
  <si>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</si>
  <si>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</si>
  <si>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</si>
  <si>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</si>
  <si>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</si>
  <si>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</si>
  <si>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</si>
  <si>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</si>
  <si>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</si>
  <si>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</si>
  <si>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</si>
  <si>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</si>
  <si>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</si>
  <si>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</si>
  <si>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</si>
  <si>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</si>
  <si>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</si>
  <si>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</si>
  <si>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</si>
  <si>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</si>
  <si>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</si>
  <si>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</si>
  <si>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</si>
  <si>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</si>
  <si>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</si>
  <si>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</si>
  <si>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</si>
  <si>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</si>
  <si>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</si>
  <si>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</si>
  <si>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</si>
  <si>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</si>
  <si>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</si>
  <si>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</si>
  <si>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</si>
  <si>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</si>
  <si>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</si>
  <si>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</si>
  <si>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</si>
  <si>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</si>
  <si>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</si>
  <si>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</si>
  <si>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</si>
  <si>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</si>
  <si>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</si>
  <si>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</si>
  <si>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</si>
  <si>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</si>
  <si>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</si>
  <si>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</si>
  <si>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</si>
  <si>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</si>
  <si>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</si>
  <si>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</si>
  <si>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</si>
  <si>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</si>
  <si>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</si>
  <si>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</si>
  <si>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</si>
  <si>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</si>
  <si>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</si>
  <si>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</si>
  <si>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</si>
  <si>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</si>
  <si>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</si>
  <si>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</si>
  <si>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</si>
  <si>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</si>
  <si>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</si>
  <si>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</si>
  <si>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</si>
  <si>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</si>
  <si>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</si>
  <si>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</si>
  <si>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</si>
  <si>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</si>
  <si>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</si>
  <si>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</si>
  <si>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</si>
  <si>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</si>
  <si>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</si>
  <si>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</si>
  <si>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</si>
  <si>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</si>
  <si>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</si>
  <si>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</si>
  <si>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</si>
  <si>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</si>
  <si>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</si>
  <si>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</si>
  <si>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</si>
  <si>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</si>
  <si>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</si>
  <si>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</si>
  <si>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</si>
  <si>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</si>
  <si>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</si>
  <si>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</si>
  <si>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</si>
  <si>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</si>
  <si>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</si>
  <si>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</si>
  <si>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</si>
  <si>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</si>
  <si>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</si>
  <si>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</si>
  <si>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</si>
  <si>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</si>
  <si>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</si>
  <si>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</si>
  <si>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</si>
  <si>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</si>
  <si>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</si>
  <si>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</si>
  <si>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</si>
  <si>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</si>
  <si>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</si>
  <si>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</si>
  <si>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</si>
  <si>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</si>
  <si>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</si>
  <si>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</si>
  <si>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</si>
  <si>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</si>
  <si>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</si>
  <si>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</si>
  <si>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</si>
  <si>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</si>
  <si>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</si>
  <si>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</si>
  <si>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</si>
  <si>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</si>
  <si>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</si>
  <si>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</si>
  <si>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</si>
  <si>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</si>
  <si>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</si>
  <si>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</si>
  <si>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</si>
  <si>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</si>
  <si>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</si>
  <si>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</si>
  <si>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</si>
  <si>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</si>
  <si>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</si>
  <si>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</si>
  <si>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</si>
  <si>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</si>
  <si>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</si>
  <si>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</si>
  <si>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</si>
  <si>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</si>
  <si>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</si>
  <si>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</si>
  <si>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</si>
  <si>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</si>
  <si>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</si>
  <si>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</si>
  <si>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</si>
  <si>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</si>
  <si>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</si>
  <si>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</si>
  <si>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</si>
  <si>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</si>
  <si>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</si>
  <si>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</si>
  <si>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</si>
  <si>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</si>
  <si>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</si>
  <si>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</si>
  <si>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</si>
  <si>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</si>
  <si>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</si>
  <si>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</si>
  <si>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</si>
  <si>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</si>
  <si>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</si>
  <si>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</si>
  <si>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</si>
  <si>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</si>
  <si>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</si>
  <si>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</si>
  <si>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</si>
  <si>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</si>
  <si>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</si>
  <si>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</si>
  <si>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</si>
  <si>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</si>
  <si>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</si>
  <si>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</si>
  <si>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</si>
  <si>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</si>
  <si>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</si>
  <si>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</si>
  <si>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</si>
  <si>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</si>
  <si>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</si>
  <si>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</si>
  <si>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</si>
  <si>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</si>
  <si>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</si>
  <si>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</si>
  <si>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</si>
  <si>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</si>
  <si>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</si>
  <si>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</si>
  <si>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</si>
  <si>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</si>
  <si>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</si>
  <si>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</si>
  <si>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</si>
  <si>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</si>
  <si>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</si>
  <si>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</si>
  <si>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</si>
  <si>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</si>
  <si>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</si>
  <si>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</si>
  <si>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</si>
  <si>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</si>
  <si>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</si>
  <si>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</si>
  <si>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</si>
  <si>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</si>
  <si>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</si>
  <si>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</si>
  <si>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</si>
  <si>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</si>
  <si>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</si>
  <si>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</si>
  <si>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</si>
  <si>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</si>
  <si>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</si>
  <si>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</si>
  <si>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</si>
  <si>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</si>
  <si>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</si>
  <si>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</si>
  <si>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</si>
  <si>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</si>
  <si>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</si>
  <si>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</si>
  <si>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</si>
  <si>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</si>
  <si>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</si>
  <si>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</si>
  <si>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</si>
  <si>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</si>
  <si>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</si>
  <si>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</si>
  <si>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</si>
  <si>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</si>
  <si>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</si>
  <si>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</si>
  <si>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</si>
  <si>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</si>
  <si>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</si>
  <si>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</si>
  <si>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</si>
  <si>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</si>
  <si>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</si>
  <si>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</si>
  <si>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</si>
  <si>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</si>
  <si>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</si>
  <si>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</si>
  <si>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</si>
  <si>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</si>
  <si>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</si>
  <si>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</si>
  <si>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</si>
  <si>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</si>
  <si>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</si>
  <si>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</si>
  <si>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</si>
  <si>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</si>
  <si>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</si>
  <si>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</si>
  <si>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</si>
  <si>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</si>
  <si>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</si>
  <si>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</si>
  <si>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</si>
  <si>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</si>
  <si>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</si>
  <si>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</si>
  <si>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</si>
  <si>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</si>
  <si>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</si>
  <si>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</si>
  <si>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</si>
  <si>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</si>
  <si>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</si>
  <si>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</si>
  <si>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</si>
  <si>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</si>
  <si>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</si>
  <si>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</si>
  <si>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</si>
  <si>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</si>
  <si>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</si>
  <si>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</si>
  <si>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</si>
  <si>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</si>
  <si>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</si>
  <si>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</si>
  <si>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</si>
  <si>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</si>
  <si>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</si>
  <si>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</si>
  <si>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</si>
  <si>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</si>
  <si>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</si>
  <si>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</si>
  <si>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</si>
  <si>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</si>
  <si>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</si>
  <si>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</si>
  <si>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</si>
  <si>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</si>
  <si>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</si>
  <si>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</si>
  <si>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</si>
  <si>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</si>
  <si>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</si>
  <si>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</si>
  <si>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</si>
  <si>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</si>
  <si>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</si>
  <si>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</si>
  <si>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</si>
  <si>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</si>
  <si>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</si>
  <si>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</si>
  <si>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</si>
  <si>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</si>
  <si>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</si>
  <si>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</si>
  <si>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</si>
  <si>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</si>
  <si>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</si>
  <si>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</si>
  <si>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</si>
  <si>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</si>
  <si>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</si>
  <si>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</si>
  <si>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</si>
  <si>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</si>
  <si>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</si>
  <si>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</si>
  <si>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</si>
  <si>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</si>
  <si>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</si>
  <si>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</si>
  <si>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</si>
  <si>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</si>
  <si>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</si>
  <si>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</si>
  <si>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</si>
  <si>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</si>
  <si>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</si>
  <si>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</si>
  <si>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</si>
  <si>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</si>
  <si>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</si>
  <si>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</si>
  <si>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</si>
  <si>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</si>
  <si>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</si>
  <si>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</si>
  <si>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</si>
  <si>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</si>
  <si>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</si>
  <si>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</si>
  <si>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</si>
  <si>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</si>
  <si>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</si>
  <si>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</si>
  <si>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</si>
  <si>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</si>
  <si>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</si>
  <si>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</si>
  <si>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</si>
  <si>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</si>
  <si>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</si>
  <si>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</si>
  <si>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</si>
  <si>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</si>
  <si>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</si>
  <si>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</si>
  <si>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</si>
  <si>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</si>
  <si>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</si>
  <si>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</si>
  <si>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</si>
  <si>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</si>
  <si>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</si>
  <si>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</si>
  <si>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</si>
  <si>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</si>
  <si>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</si>
  <si>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</si>
  <si>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</si>
  <si>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</si>
  <si>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</si>
  <si>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</si>
  <si>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</si>
  <si>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</si>
  <si>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</si>
  <si>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</si>
  <si>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</si>
  <si>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</si>
  <si>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</si>
  <si>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</si>
  <si>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</si>
  <si>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</si>
  <si>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</si>
  <si>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</si>
  <si>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</si>
  <si>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</si>
  <si>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</si>
  <si>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</si>
  <si>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</si>
  <si>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</si>
  <si>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</si>
  <si>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</si>
  <si>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</si>
  <si>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</si>
  <si>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</si>
  <si>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</si>
  <si>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</si>
  <si>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</si>
  <si>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</si>
  <si>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</si>
  <si>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</si>
  <si>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</si>
  <si>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</si>
  <si>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</si>
  <si>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</si>
  <si>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</si>
  <si>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</si>
  <si>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</si>
  <si>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</si>
  <si>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</si>
  <si>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</si>
  <si>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</si>
  <si>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</si>
  <si>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</si>
  <si>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</si>
  <si>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</si>
  <si>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</si>
  <si>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</si>
  <si>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</si>
  <si>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</si>
  <si>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</si>
  <si>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</si>
  <si>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</si>
  <si>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</si>
  <si>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</si>
  <si>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</si>
  <si>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</si>
  <si>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</si>
  <si>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</si>
  <si>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</si>
  <si>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</si>
  <si>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</si>
  <si>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</si>
  <si>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</si>
  <si>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</si>
  <si>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</si>
  <si>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</si>
  <si>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</si>
  <si>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</si>
  <si>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</si>
  <si>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</si>
  <si>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</si>
  <si>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</si>
  <si>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</si>
  <si>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</si>
  <si>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</si>
  <si>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</si>
  <si>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</si>
  <si>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</si>
  <si>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</si>
  <si>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</si>
  <si>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</si>
  <si>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</si>
  <si>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</si>
  <si>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</si>
  <si>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</si>
  <si>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</si>
  <si>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</si>
  <si>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</si>
  <si>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</si>
  <si>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</si>
  <si>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</si>
  <si>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</si>
  <si>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</si>
  <si>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</si>
  <si>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</si>
  <si>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</si>
  <si>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</si>
  <si>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</si>
  <si>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</si>
  <si>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</si>
  <si>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</si>
  <si>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</si>
  <si>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</si>
  <si>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</si>
  <si>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</si>
  <si>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</si>
  <si>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</si>
  <si>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</si>
  <si>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</si>
  <si>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</si>
  <si>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</si>
  <si>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</si>
  <si>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</si>
  <si>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</si>
  <si>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</si>
  <si>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</si>
  <si>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</si>
  <si>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</si>
  <si>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</si>
  <si>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</si>
  <si>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</si>
  <si>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</si>
  <si>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</si>
  <si>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</si>
  <si>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</si>
  <si>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</si>
  <si>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</si>
  <si>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</si>
  <si>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</si>
  <si>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</si>
  <si>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</si>
  <si>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</si>
  <si>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</si>
  <si>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</si>
  <si>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</si>
  <si>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</si>
  <si>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</si>
  <si>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</si>
  <si>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</si>
  <si>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</si>
  <si>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</si>
  <si>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</si>
  <si>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</si>
  <si>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</si>
  <si>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</si>
  <si>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</si>
  <si>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</si>
  <si>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</si>
  <si>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</si>
  <si>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</si>
  <si>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</si>
  <si>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</si>
  <si>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</si>
  <si>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</si>
  <si>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</si>
  <si>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</si>
  <si>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</si>
  <si>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</si>
  <si>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</si>
  <si>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</si>
  <si>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</si>
  <si>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</si>
  <si>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</si>
  <si>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</si>
  <si>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</si>
  <si>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</si>
  <si>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</si>
  <si>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</si>
  <si>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</si>
  <si>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</si>
  <si>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</si>
  <si>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</si>
  <si>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</si>
  <si>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</si>
  <si>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</si>
  <si>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</si>
  <si>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</si>
  <si>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</si>
  <si>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</si>
  <si>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</si>
  <si>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</si>
  <si>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</si>
  <si>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</si>
  <si>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</si>
  <si>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</si>
  <si>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</si>
  <si>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</si>
  <si>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</si>
  <si>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</si>
  <si>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</si>
  <si>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</si>
  <si>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</si>
  <si>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</si>
  <si>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</si>
  <si>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</si>
  <si>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</si>
  <si>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</si>
  <si>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</si>
  <si>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</si>
  <si>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</si>
  <si>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</si>
  <si>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</si>
  <si>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</si>
  <si>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</si>
  <si>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</si>
  <si>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</si>
  <si>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</si>
  <si>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</si>
  <si>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</si>
  <si>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</si>
  <si>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</si>
  <si>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</si>
  <si>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</si>
  <si>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</si>
  <si>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</si>
  <si>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</si>
  <si>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</si>
  <si>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</si>
  <si>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</si>
  <si>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</si>
  <si>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</si>
  <si>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</si>
  <si>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</si>
  <si>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</si>
  <si>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</si>
  <si>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</si>
  <si>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</si>
  <si>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</si>
  <si>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</si>
  <si>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</si>
  <si>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</si>
  <si>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</si>
  <si>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</si>
  <si>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</si>
  <si>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</si>
  <si>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</si>
  <si>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</si>
  <si>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</si>
  <si>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</si>
  <si>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</si>
  <si>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</si>
  <si>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</si>
  <si>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</si>
  <si>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</si>
  <si>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</si>
  <si>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</si>
  <si>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</si>
  <si>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</si>
  <si>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</si>
  <si>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</si>
  <si>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</si>
  <si>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</si>
  <si>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</si>
  <si>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</si>
  <si>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</si>
  <si>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</si>
  <si>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</si>
  <si>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</si>
  <si>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</si>
  <si>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</si>
  <si>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</si>
  <si>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</si>
  <si>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</si>
  <si>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</si>
  <si>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</si>
  <si>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</si>
  <si>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</si>
  <si>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</si>
  <si>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</si>
  <si>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</si>
  <si>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</si>
  <si>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</si>
  <si>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</si>
  <si>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</si>
  <si>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</si>
  <si>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</si>
  <si>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</si>
  <si>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</si>
  <si>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</si>
  <si>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</si>
  <si>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</si>
  <si>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</si>
  <si>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</si>
  <si>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</si>
  <si>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</si>
  <si>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</si>
  <si>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</si>
  <si>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</si>
  <si>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</si>
  <si>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</si>
  <si>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</si>
  <si>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</si>
  <si>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</si>
  <si>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</si>
  <si>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</si>
  <si>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</si>
  <si>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</si>
  <si>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</si>
  <si>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</si>
  <si>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</si>
  <si>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</si>
  <si>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</si>
  <si>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</si>
  <si>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</si>
  <si>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</si>
  <si>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</si>
  <si>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</si>
  <si>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</si>
  <si>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</si>
  <si>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</si>
  <si>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</si>
  <si>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</si>
  <si>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</si>
  <si>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</si>
  <si>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</si>
  <si>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</si>
  <si>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</si>
  <si>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</si>
  <si>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</si>
  <si>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</si>
  <si>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</si>
  <si>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</si>
  <si>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</si>
  <si>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</si>
  <si>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</si>
  <si>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</si>
  <si>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</si>
  <si>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</si>
  <si>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</si>
  <si>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</si>
  <si>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</si>
  <si>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</si>
  <si>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</si>
  <si>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</si>
  <si>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</si>
  <si>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</si>
  <si>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</si>
  <si>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</si>
  <si>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</si>
  <si>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</si>
  <si>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</si>
  <si>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</si>
  <si>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</si>
  <si>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</si>
  <si>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</si>
  <si>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</si>
  <si>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</si>
  <si>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</si>
  <si>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</si>
  <si>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</si>
  <si>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</si>
  <si>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</si>
  <si>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</si>
  <si>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</si>
  <si>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</si>
  <si>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</si>
  <si>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</si>
  <si>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</si>
  <si>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</si>
  <si>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</si>
  <si>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</si>
  <si>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</si>
  <si>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</si>
  <si>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</si>
  <si>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</si>
  <si>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</si>
  <si>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</si>
  <si>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</si>
  <si>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</si>
  <si>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</si>
  <si>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</si>
  <si>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</si>
  <si>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</si>
  <si>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</si>
  <si>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</si>
  <si>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</si>
  <si>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</si>
  <si>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</si>
  <si>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</si>
  <si>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</si>
  <si>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</si>
  <si>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</si>
  <si>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</si>
  <si>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</si>
  <si>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</si>
  <si>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</si>
  <si>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</si>
  <si>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</si>
  <si>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</si>
  <si>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</si>
  <si>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</si>
  <si>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</si>
  <si>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</si>
  <si>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</si>
  <si>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</si>
  <si>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</si>
  <si>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</si>
  <si>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</si>
  <si>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</si>
  <si>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</si>
  <si>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</si>
  <si>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</si>
  <si>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</si>
  <si>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</si>
  <si>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</si>
  <si>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</si>
  <si>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</si>
  <si>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</si>
  <si>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</si>
  <si>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</si>
  <si>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</si>
  <si>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</si>
  <si>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</si>
  <si>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</si>
  <si>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</si>
  <si>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</si>
  <si>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</si>
  <si>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</si>
  <si>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</si>
  <si>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</si>
  <si>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</si>
  <si>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</si>
  <si>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</si>
  <si>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</si>
  <si>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</si>
  <si>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</si>
  <si>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</si>
  <si>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</si>
  <si>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</si>
  <si>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</si>
  <si>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</si>
  <si>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</si>
  <si>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</si>
  <si>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</si>
  <si>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</si>
  <si>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</si>
  <si>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</si>
  <si>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</si>
  <si>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</si>
  <si>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</si>
  <si>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</si>
  <si>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</si>
  <si>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</si>
  <si>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</si>
  <si>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</si>
  <si>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</si>
  <si>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</si>
  <si>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</si>
  <si>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</si>
  <si>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</si>
  <si>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</si>
  <si>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</si>
  <si>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</si>
  <si>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</si>
  <si>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</si>
  <si>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</si>
  <si>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</si>
  <si>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</si>
  <si>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</si>
  <si>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</si>
  <si>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</si>
  <si>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</si>
  <si>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</si>
  <si>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</si>
  <si>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</si>
  <si>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</si>
  <si>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</si>
  <si>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</si>
  <si>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</si>
  <si>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</si>
  <si>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</si>
  <si>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</si>
  <si>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</si>
  <si>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</si>
  <si>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</si>
  <si>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</si>
  <si>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</si>
  <si>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</si>
  <si>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</si>
  <si>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</si>
  <si>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</si>
  <si>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</si>
  <si>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</si>
  <si>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</si>
  <si>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</si>
  <si>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</si>
  <si>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</si>
  <si>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</si>
  <si>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</si>
  <si>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</si>
  <si>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</si>
  <si>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</si>
  <si>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</si>
  <si>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</si>
  <si>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</si>
  <si>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</si>
  <si>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</si>
  <si>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</si>
  <si>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</si>
  <si>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</si>
  <si>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</si>
  <si>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</si>
  <si>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</si>
  <si>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</si>
  <si>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</si>
  <si>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</si>
  <si>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</si>
  <si>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</si>
  <si>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</si>
  <si>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</si>
  <si>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</si>
  <si>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</si>
  <si>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</si>
  <si>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</si>
  <si>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</si>
  <si>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</si>
  <si>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</si>
  <si>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</si>
  <si>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</si>
  <si>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</si>
  <si>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</si>
  <si>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</si>
  <si>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</si>
  <si>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</si>
  <si>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</si>
  <si>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</si>
  <si>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</si>
  <si>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</si>
  <si>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</si>
  <si>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</si>
  <si>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</si>
  <si>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</si>
  <si>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</si>
  <si>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</si>
  <si>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</si>
  <si>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</si>
  <si>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</si>
  <si>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</si>
  <si>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</si>
  <si>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</si>
  <si>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</si>
  <si>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</si>
  <si>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</si>
  <si>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</si>
  <si>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</si>
  <si>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</si>
  <si>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</si>
  <si>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</si>
  <si>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</si>
  <si>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</si>
  <si>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</si>
  <si>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</si>
  <si>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</si>
  <si>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</si>
  <si>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</si>
  <si>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</si>
  <si>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</si>
  <si>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</si>
  <si>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</si>
  <si>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</si>
  <si>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</si>
  <si>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</si>
  <si>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</si>
  <si>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</si>
  <si>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</si>
  <si>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</si>
  <si>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</si>
  <si>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</si>
  <si>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</si>
  <si>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</si>
  <si>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</si>
  <si>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</si>
  <si>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</si>
  <si>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</si>
  <si>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</si>
  <si>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</si>
  <si>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</si>
  <si>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</si>
  <si>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</si>
  <si>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</si>
  <si>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</si>
  <si>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</si>
  <si>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</si>
  <si>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</si>
  <si>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</si>
  <si>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</si>
  <si>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</si>
  <si>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</si>
  <si>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</si>
  <si>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</si>
  <si>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</si>
  <si>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</si>
  <si>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</si>
  <si>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</si>
  <si>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</si>
  <si>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</si>
  <si>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</si>
  <si>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</si>
  <si>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</si>
  <si>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</si>
  <si>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</si>
  <si>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</si>
  <si>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</si>
  <si>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</si>
  <si>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</si>
  <si>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</si>
  <si>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</si>
  <si>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</si>
  <si>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</si>
  <si>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</si>
  <si>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</si>
  <si>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</si>
  <si>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</si>
  <si>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</si>
  <si>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</si>
  <si>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</si>
  <si>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</si>
  <si>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</si>
  <si>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</si>
  <si>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</si>
  <si>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</si>
  <si>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</si>
  <si>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</si>
  <si>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</si>
  <si>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</si>
  <si>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</si>
  <si>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</si>
  <si>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</si>
  <si>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</si>
  <si>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</si>
  <si>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</si>
  <si>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</si>
  <si>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</si>
  <si>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</si>
  <si>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</si>
  <si>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</si>
  <si>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</si>
  <si>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</si>
  <si>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</si>
  <si>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</si>
  <si>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</si>
  <si>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</si>
  <si>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</si>
  <si>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</si>
  <si>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</si>
  <si>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</si>
  <si>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</si>
  <si>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</si>
  <si>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</si>
  <si>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</si>
  <si>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</si>
  <si>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</si>
  <si>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</si>
  <si>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</si>
  <si>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</si>
  <si>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</si>
  <si>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</si>
  <si>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</si>
  <si>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</si>
  <si>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</si>
  <si>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</si>
  <si>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</si>
  <si>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</si>
  <si>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</si>
  <si>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</si>
  <si>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</si>
  <si>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</si>
  <si>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</si>
  <si>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</si>
  <si>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</si>
  <si>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</si>
  <si>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</si>
  <si>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</si>
  <si>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</si>
  <si>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</si>
  <si>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</si>
  <si>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</si>
  <si>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</si>
  <si>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</si>
  <si>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</si>
  <si>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</si>
  <si>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</si>
  <si>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</si>
  <si>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</si>
  <si>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</si>
  <si>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</si>
  <si>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</si>
  <si>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</si>
  <si>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</si>
  <si>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</si>
  <si>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</si>
  <si>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</si>
  <si>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</si>
  <si>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</si>
  <si>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</si>
  <si>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</si>
  <si>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</si>
  <si>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</si>
  <si>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</si>
  <si>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</si>
  <si>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</si>
  <si>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</si>
  <si>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</si>
  <si>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</si>
  <si>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</si>
  <si>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</si>
  <si>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</si>
  <si>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</si>
  <si>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</si>
  <si>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</si>
  <si>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</si>
  <si>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</si>
  <si>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</si>
  <si>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</si>
  <si>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</si>
  <si>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</si>
  <si>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</si>
  <si>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</si>
  <si>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</si>
  <si>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</si>
  <si>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</si>
  <si>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</si>
  <si>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</si>
  <si>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</si>
  <si>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</si>
  <si>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</si>
  <si>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</si>
  <si>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</si>
  <si>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</si>
  <si>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</si>
  <si>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</si>
  <si>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</si>
  <si>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</si>
  <si>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</si>
  <si>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</si>
  <si>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</si>
  <si>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</si>
  <si>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</si>
  <si>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</si>
  <si>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</si>
  <si>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</si>
  <si>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</si>
  <si>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</si>
  <si>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</si>
  <si>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</si>
  <si>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</si>
  <si>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</si>
  <si>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</si>
  <si>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</si>
  <si>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</si>
  <si>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</si>
  <si>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</si>
  <si>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</si>
  <si>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</si>
  <si>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</si>
  <si>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</si>
  <si>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</si>
  <si>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</si>
  <si>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</si>
  <si>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</si>
  <si>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</si>
  <si>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</si>
  <si>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</si>
  <si>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</si>
  <si>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</si>
  <si>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</si>
  <si>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</si>
  <si>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</si>
  <si>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</si>
  <si>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</si>
  <si>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</si>
  <si>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</si>
  <si>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</si>
  <si>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</si>
  <si>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</si>
  <si>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</si>
  <si>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</si>
  <si>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</si>
  <si>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</si>
  <si>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</si>
  <si>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</si>
  <si>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</si>
  <si>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</si>
  <si>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</si>
  <si>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</si>
  <si>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</si>
  <si>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</si>
  <si>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</si>
  <si>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</si>
  <si>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</si>
  <si>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</si>
  <si>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</si>
  <si>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</si>
  <si>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</si>
  <si>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</si>
  <si>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</si>
  <si>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</si>
  <si>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</si>
  <si>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</si>
  <si>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</si>
  <si>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</si>
  <si>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</si>
  <si>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</si>
  <si>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</si>
  <si>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</si>
  <si>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</si>
  <si>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</si>
  <si>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</si>
  <si>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</si>
  <si>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</si>
  <si>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</si>
  <si>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</si>
  <si>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</si>
  <si>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</si>
  <si>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</si>
  <si>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</si>
  <si>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</si>
  <si>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</si>
  <si>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</si>
  <si>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</si>
  <si>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</si>
  <si>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</si>
  <si>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</si>
  <si>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</si>
  <si>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</si>
  <si>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</si>
  <si>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</si>
  <si>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</si>
  <si>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</si>
  <si>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</si>
  <si>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</si>
  <si>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</si>
  <si>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</si>
  <si>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</si>
  <si>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</si>
  <si>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</si>
  <si>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</si>
  <si>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</si>
  <si>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</si>
  <si>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</si>
  <si>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</si>
  <si>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</si>
  <si>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</si>
  <si>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</si>
  <si>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</si>
  <si>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</si>
  <si>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</si>
  <si>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</si>
  <si>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</si>
  <si>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</si>
  <si>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</si>
  <si>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</si>
  <si>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</si>
  <si>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</si>
  <si>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</si>
  <si>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</si>
  <si>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</si>
  <si>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</si>
  <si>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</si>
  <si>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</si>
  <si>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</si>
  <si>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</si>
  <si>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</si>
  <si>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</si>
  <si>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</si>
  <si>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</si>
  <si>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</si>
  <si>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</si>
  <si>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</si>
  <si>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</si>
  <si>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</si>
  <si>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</si>
  <si>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</si>
  <si>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</si>
  <si>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</si>
  <si>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</si>
  <si>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</si>
  <si>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</si>
  <si>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</si>
  <si>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</si>
  <si>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</si>
  <si>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</si>
  <si>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</si>
  <si>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</si>
  <si>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</si>
  <si>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</si>
  <si>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</si>
  <si>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</si>
  <si>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</si>
  <si>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</si>
  <si>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</si>
  <si>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</si>
  <si>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</si>
  <si>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</si>
  <si>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</si>
  <si>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</si>
  <si>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</si>
  <si>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</si>
  <si>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</si>
  <si>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</si>
  <si>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</si>
  <si>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</si>
  <si>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</si>
  <si>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</si>
  <si>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</si>
  <si>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</si>
  <si>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</si>
  <si>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</si>
  <si>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</si>
  <si>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</si>
  <si>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</si>
  <si>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</si>
  <si>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</si>
  <si>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</si>
  <si>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</si>
  <si>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</si>
  <si>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</si>
  <si>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</si>
  <si>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</si>
  <si>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</si>
  <si>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</si>
  <si>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</si>
  <si>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</si>
  <si>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</si>
  <si>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</si>
  <si>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</si>
  <si>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</si>
  <si>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</si>
  <si>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</si>
  <si>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</si>
  <si>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</si>
  <si>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</si>
  <si>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</si>
  <si>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</si>
  <si>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</si>
  <si>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</si>
  <si>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</si>
  <si>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</si>
  <si>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</si>
  <si>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</si>
  <si>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</si>
  <si>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</si>
  <si>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</si>
  <si>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</si>
  <si>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</si>
  <si>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</si>
  <si>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</si>
  <si>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</si>
  <si>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</si>
  <si>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</si>
  <si>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</si>
  <si>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</si>
  <si>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</si>
  <si>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</si>
  <si>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</si>
  <si>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</si>
  <si>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</si>
  <si>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</si>
  <si>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</si>
  <si>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</si>
  <si>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</si>
  <si>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</si>
  <si>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</si>
  <si>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</si>
  <si>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</si>
  <si>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</si>
  <si>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</si>
  <si>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</si>
  <si>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</si>
  <si>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</si>
  <si>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</si>
  <si>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</si>
  <si>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</si>
  <si>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</si>
  <si>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</si>
  <si>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</si>
  <si>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</si>
  <si>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</si>
  <si>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</si>
  <si>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</si>
  <si>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</si>
  <si>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</si>
  <si>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</si>
  <si>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</si>
  <si>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</si>
  <si>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</si>
  <si>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</si>
  <si>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</si>
  <si>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</si>
  <si>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</si>
  <si>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</si>
  <si>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</si>
  <si>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</si>
  <si>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</si>
  <si>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</si>
  <si>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</si>
  <si>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</si>
  <si>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</si>
  <si>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</si>
  <si>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</si>
  <si>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</si>
  <si>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</si>
  <si>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</si>
  <si>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</si>
  <si>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</si>
  <si>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</si>
  <si>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</si>
  <si>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</si>
  <si>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</si>
  <si>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</si>
  <si>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</si>
  <si>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</si>
  <si>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</si>
  <si>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</si>
  <si>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</si>
  <si>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</si>
  <si>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</si>
  <si>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</si>
  <si>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</si>
  <si>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</si>
  <si>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</si>
  <si>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</si>
  <si>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</si>
  <si>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</si>
  <si>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</si>
  <si>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</si>
  <si>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</si>
  <si>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</si>
  <si>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</si>
  <si>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</si>
  <si>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</si>
  <si>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</si>
  <si>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</si>
  <si>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</si>
  <si>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</si>
  <si>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</si>
  <si>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</si>
  <si>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</si>
  <si>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</si>
  <si>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</si>
  <si>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</si>
  <si>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</si>
  <si>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</si>
  <si>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</si>
  <si>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</si>
  <si>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</si>
  <si>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</si>
  <si>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</si>
  <si>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</si>
  <si>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</si>
  <si>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</si>
  <si>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</si>
  <si>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</si>
  <si>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</si>
  <si>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</si>
  <si>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</si>
  <si>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</si>
  <si>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</si>
  <si>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</si>
  <si>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</si>
  <si>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</si>
  <si>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</si>
  <si>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</si>
  <si>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</si>
  <si>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</si>
  <si>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</si>
  <si>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</si>
  <si>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</si>
  <si>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</si>
  <si>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</si>
  <si>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</si>
  <si>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</si>
  <si>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</si>
  <si>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</si>
  <si>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</si>
  <si>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</si>
  <si>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</si>
  <si>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</si>
  <si>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</si>
  <si>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</si>
  <si>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</si>
  <si>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</si>
  <si>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</si>
  <si>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</si>
  <si>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</si>
  <si>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</si>
  <si>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</si>
  <si>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</si>
  <si>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</si>
  <si>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</si>
  <si>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</si>
  <si>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</si>
  <si>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</si>
  <si>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</si>
  <si>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</si>
  <si>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</si>
  <si>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</si>
  <si>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</si>
  <si>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</si>
  <si>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</si>
  <si>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</si>
  <si>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</si>
  <si>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</si>
  <si>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</si>
  <si>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</si>
  <si>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</si>
  <si>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</si>
  <si>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</si>
  <si>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</si>
  <si>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</si>
  <si>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</si>
  <si>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</si>
  <si>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</si>
  <si>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</si>
  <si>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</si>
  <si>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</si>
  <si>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</si>
  <si>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</si>
  <si>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</si>
  <si>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</si>
  <si>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</si>
  <si>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</si>
  <si>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</si>
  <si>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</si>
  <si>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</si>
  <si>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</si>
  <si>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</si>
  <si>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</si>
  <si>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</si>
  <si>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</si>
  <si>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</si>
  <si>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</si>
  <si>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</si>
  <si>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</si>
  <si>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</si>
  <si>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</si>
  <si>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</si>
  <si>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</si>
  <si>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</si>
  <si>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</si>
  <si>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</si>
  <si>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</si>
  <si>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</si>
  <si>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</si>
  <si>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</si>
  <si>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</si>
  <si>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</si>
  <si>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</si>
  <si>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</si>
  <si>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</si>
  <si>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</si>
  <si>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</si>
  <si>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</si>
  <si>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</si>
  <si>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</si>
  <si>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</si>
  <si>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</si>
  <si>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</si>
  <si>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</si>
  <si>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</si>
  <si>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</si>
  <si>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</si>
  <si>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</si>
  <si>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</si>
  <si>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</si>
  <si>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</si>
  <si>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</si>
  <si>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</si>
  <si>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</si>
  <si>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</si>
  <si>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</si>
  <si>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</si>
  <si>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</si>
  <si>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</si>
  <si>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</si>
  <si>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</si>
  <si>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</si>
  <si>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</si>
  <si>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</si>
  <si>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</si>
  <si>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</si>
  <si>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</si>
  <si>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</si>
  <si>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</si>
  <si>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</si>
  <si>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</si>
  <si>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</si>
  <si>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</si>
  <si>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</si>
  <si>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</si>
  <si>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</si>
  <si>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</si>
  <si>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</si>
  <si>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</si>
  <si>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</si>
  <si>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</si>
  <si>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</si>
  <si>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</si>
  <si>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</si>
  <si>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</si>
  <si>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</si>
  <si>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</si>
  <si>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</si>
  <si>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</si>
  <si>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</si>
  <si>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</si>
  <si>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</si>
  <si>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</si>
  <si>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</si>
  <si>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</si>
  <si>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</si>
  <si>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</si>
  <si>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</si>
  <si>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</si>
  <si>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</si>
  <si>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</si>
  <si>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</si>
  <si>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</si>
  <si>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</si>
  <si>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</si>
  <si>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</si>
  <si>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</si>
  <si>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</si>
  <si>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</si>
  <si>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</si>
  <si>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</si>
  <si>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</si>
  <si>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</si>
  <si>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</si>
  <si>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</si>
  <si>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</si>
  <si>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</si>
  <si>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</si>
  <si>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</si>
  <si>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</si>
  <si>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</si>
  <si>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</si>
  <si>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</si>
  <si>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</si>
  <si>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</si>
  <si>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</si>
  <si>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</si>
  <si>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</si>
  <si>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</si>
  <si>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</si>
  <si>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</si>
  <si>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</si>
  <si>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</si>
  <si>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</si>
  <si>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</si>
  <si>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</si>
  <si>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</si>
  <si>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</si>
  <si>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</si>
  <si>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</si>
  <si>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</si>
  <si>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</si>
  <si>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</si>
  <si>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</si>
  <si>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</si>
  <si>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</si>
  <si>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</si>
  <si>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</si>
  <si>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</si>
  <si>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</si>
  <si>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</si>
  <si>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</si>
  <si>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</si>
  <si>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</si>
  <si>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</si>
  <si>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</si>
  <si>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</si>
  <si>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</si>
  <si>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</si>
  <si>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</si>
  <si>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</si>
  <si>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</si>
  <si>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</si>
  <si>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</si>
  <si>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</si>
  <si>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</si>
  <si>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</si>
  <si>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</si>
  <si>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</si>
  <si>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</si>
  <si>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</si>
  <si>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</si>
  <si>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</si>
  <si>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</si>
  <si>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</si>
  <si>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</si>
  <si>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</si>
  <si>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</si>
  <si>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</si>
  <si>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</si>
  <si>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</si>
  <si>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</si>
  <si>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</si>
  <si>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</si>
  <si>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</si>
  <si>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</si>
  <si>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</si>
  <si>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</si>
  <si>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</si>
  <si>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</si>
  <si>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</si>
  <si>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</si>
  <si>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</si>
  <si>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</si>
  <si>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</si>
  <si>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</si>
  <si>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</si>
  <si>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</si>
  <si>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</si>
  <si>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</si>
  <si>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</si>
  <si>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</si>
  <si>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</si>
  <si>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</si>
  <si>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</si>
  <si>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</si>
  <si>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</si>
  <si>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</si>
  <si>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</si>
  <si>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</si>
  <si>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</si>
  <si>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</si>
  <si>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</si>
  <si>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</si>
  <si>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</si>
  <si>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</si>
  <si>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</si>
  <si>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</si>
  <si>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</si>
  <si>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</si>
  <si>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</si>
  <si>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</si>
  <si>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</si>
  <si>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</si>
  <si>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</si>
  <si>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</si>
  <si>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</si>
  <si>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</si>
  <si>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</si>
  <si>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</si>
  <si>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</si>
  <si>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</si>
  <si>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</si>
  <si>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</si>
  <si>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</si>
  <si>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</si>
  <si>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</si>
  <si>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</si>
  <si>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</si>
  <si>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</si>
  <si>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</si>
  <si>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</si>
  <si>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</si>
  <si>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</si>
  <si>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</si>
  <si>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</si>
  <si>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</si>
  <si>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</si>
  <si>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</si>
  <si>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</si>
  <si>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</si>
  <si>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</si>
  <si>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</si>
  <si>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</si>
  <si>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</si>
  <si>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</si>
  <si>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</si>
  <si>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</si>
  <si>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</si>
  <si>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</si>
  <si>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</si>
  <si>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</si>
  <si>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</si>
  <si>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</si>
  <si>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</si>
  <si>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</si>
  <si>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</si>
  <si>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</si>
  <si>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</si>
  <si>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</si>
  <si>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</si>
  <si>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</si>
  <si>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</si>
  <si>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</si>
  <si>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</si>
  <si>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</si>
  <si>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</si>
  <si>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</si>
  <si>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</si>
  <si>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</si>
  <si>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</si>
  <si>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</si>
  <si>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</si>
  <si>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</si>
  <si>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</si>
  <si>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</si>
  <si>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</si>
  <si>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</si>
  <si>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</si>
  <si>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</si>
  <si>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</si>
  <si>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</si>
  <si>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</si>
  <si>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</si>
  <si>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</si>
  <si>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</si>
  <si>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</si>
  <si>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</si>
  <si>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</si>
  <si>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</si>
  <si>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</si>
  <si>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</si>
  <si>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</si>
  <si>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</si>
  <si>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</si>
  <si>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</si>
  <si>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</si>
  <si>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</si>
  <si>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</si>
  <si>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</si>
  <si>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</si>
  <si>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</si>
  <si>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</si>
  <si>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</si>
  <si>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</si>
  <si>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</si>
  <si>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</si>
  <si>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</si>
  <si>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</si>
  <si>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</si>
  <si>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</si>
  <si>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</si>
  <si>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</si>
  <si>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</si>
  <si>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</si>
  <si>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</si>
  <si>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</si>
  <si>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</si>
  <si>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</si>
  <si>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</si>
  <si>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</si>
  <si>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</si>
  <si>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</si>
  <si>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</si>
  <si>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</si>
  <si>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</si>
  <si>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</si>
  <si>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</si>
  <si>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</si>
  <si>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</si>
  <si>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</si>
  <si>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</si>
  <si>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</si>
  <si>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</si>
  <si>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</si>
  <si>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</si>
  <si>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</si>
  <si>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</si>
  <si>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</si>
  <si>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</si>
  <si>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</si>
  <si>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</si>
  <si>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</si>
  <si>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</si>
  <si>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</si>
  <si>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</si>
  <si>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</si>
  <si>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</si>
  <si>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</si>
  <si>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</si>
  <si>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</si>
  <si>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</si>
  <si>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</si>
  <si>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</si>
  <si>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</si>
  <si>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</si>
  <si>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</si>
  <si>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</si>
  <si>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</si>
  <si>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</si>
  <si>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</si>
  <si>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</si>
  <si>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</si>
  <si>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</si>
  <si>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</si>
  <si>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</si>
  <si>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</si>
  <si>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</si>
  <si>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</si>
  <si>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</si>
  <si>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</si>
  <si>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</si>
  <si>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</si>
  <si>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</si>
  <si>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</si>
  <si>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</si>
  <si>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</si>
  <si>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</si>
  <si>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</si>
  <si>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</si>
  <si>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</si>
  <si>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</si>
  <si>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</si>
  <si>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</si>
  <si>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</si>
  <si>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</si>
  <si>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</si>
  <si>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</si>
  <si>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</si>
  <si>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</si>
  <si>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</si>
  <si>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</si>
  <si>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</si>
  <si>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</si>
  <si>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</si>
  <si>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</si>
  <si>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</si>
  <si>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</si>
  <si>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</si>
  <si>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</si>
  <si>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</si>
  <si>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</si>
  <si>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</si>
  <si>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</si>
  <si>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</si>
  <si>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</si>
  <si>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</si>
  <si>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</si>
  <si>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</si>
  <si>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</si>
  <si>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</si>
  <si>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</si>
  <si>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</si>
  <si>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</si>
  <si>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</si>
  <si>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</si>
  <si>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</si>
  <si>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</si>
  <si>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</si>
  <si>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</si>
  <si>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</si>
  <si>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</si>
  <si>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</si>
  <si>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</si>
  <si>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</si>
  <si>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</si>
  <si>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</si>
  <si>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</si>
  <si>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</si>
  <si>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</si>
  <si>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</si>
  <si>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</si>
  <si>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</si>
  <si>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</si>
  <si>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</si>
  <si>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</si>
  <si>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</si>
  <si>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</si>
  <si>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</si>
  <si>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</si>
  <si>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</si>
  <si>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</si>
  <si>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</si>
  <si>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</si>
  <si>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</si>
  <si>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</si>
  <si>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</si>
  <si>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</si>
  <si>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</si>
  <si>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</si>
  <si>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</si>
  <si>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</si>
  <si>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</si>
  <si>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</si>
  <si>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</si>
  <si>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</si>
  <si>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</si>
  <si>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</si>
  <si>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</si>
  <si>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</si>
  <si>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</si>
  <si>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</si>
  <si>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</si>
  <si>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</si>
  <si>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</si>
  <si>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</si>
  <si>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</si>
  <si>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</si>
  <si>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</si>
  <si>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</si>
  <si>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</si>
  <si>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</si>
  <si>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</si>
  <si>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</si>
  <si>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</si>
  <si>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</si>
  <si>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</si>
  <si>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</si>
  <si>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</si>
  <si>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</si>
  <si>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</si>
  <si>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</si>
  <si>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</si>
  <si>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</si>
  <si>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</si>
  <si>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</si>
  <si>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</si>
  <si>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</si>
  <si>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</si>
  <si>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</si>
  <si>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</si>
  <si>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</si>
  <si>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</si>
  <si>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</si>
  <si>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</si>
  <si>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</si>
  <si>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</si>
  <si>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</si>
  <si>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</si>
  <si>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</si>
  <si>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</si>
  <si>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</si>
  <si>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</si>
  <si>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</si>
  <si>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</si>
  <si>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</si>
  <si>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</si>
  <si>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</si>
  <si>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</si>
  <si>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</si>
  <si>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</si>
  <si>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</si>
  <si>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</si>
  <si>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</si>
  <si>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</si>
  <si>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</si>
  <si>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</si>
  <si>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</si>
  <si>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</si>
  <si>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</si>
  <si>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</si>
  <si>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</si>
  <si>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</si>
  <si>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</si>
  <si>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</si>
  <si>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</si>
  <si>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</si>
  <si>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</si>
  <si>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</si>
  <si>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</si>
  <si>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</si>
  <si>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</si>
  <si>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</si>
  <si>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</si>
  <si>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</si>
  <si>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</si>
  <si>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</si>
  <si>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</si>
  <si>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</si>
  <si>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</si>
  <si>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</si>
  <si>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</si>
  <si>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</si>
  <si>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</si>
  <si>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</si>
  <si>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</si>
  <si>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</si>
  <si>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</si>
  <si>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</si>
  <si>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</si>
  <si>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</si>
  <si>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</si>
  <si>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</si>
  <si>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</si>
  <si>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</si>
  <si>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</si>
  <si>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</si>
  <si>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</si>
  <si>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</si>
  <si>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</si>
  <si>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</si>
  <si>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</si>
  <si>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</si>
  <si>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</si>
  <si>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</si>
  <si>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</si>
  <si>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</si>
  <si>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</si>
  <si>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</si>
  <si>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</si>
  <si>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</si>
  <si>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</si>
  <si>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</si>
  <si>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</si>
  <si>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</si>
  <si>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</si>
  <si>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</si>
  <si>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</si>
  <si>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</si>
  <si>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</si>
  <si>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</si>
  <si>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</si>
  <si>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</si>
  <si>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</si>
  <si>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</si>
  <si>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</si>
  <si>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</si>
  <si>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</si>
  <si>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</si>
  <si>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</si>
  <si>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</si>
  <si>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</si>
  <si>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</si>
  <si>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</si>
  <si>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</si>
  <si>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</si>
  <si>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</si>
  <si>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</si>
  <si>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</si>
  <si>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</si>
  <si>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</si>
  <si>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</si>
  <si>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</si>
  <si>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</si>
  <si>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</si>
  <si>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</si>
  <si>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</si>
  <si>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</si>
  <si>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</si>
  <si>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</si>
  <si>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</si>
  <si>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</si>
  <si>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</si>
  <si>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</si>
  <si>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</si>
  <si>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</si>
  <si>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</si>
  <si>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</si>
  <si>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</si>
  <si>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</si>
  <si>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</si>
  <si>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</si>
  <si>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</si>
  <si>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</si>
  <si>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</si>
  <si>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</si>
  <si>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</si>
  <si>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</si>
  <si>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</si>
  <si>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</si>
  <si>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</si>
  <si>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</si>
  <si>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</si>
  <si>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</si>
  <si>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</si>
  <si>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</si>
  <si>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</si>
  <si>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</si>
  <si>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</si>
  <si>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</si>
  <si>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</si>
  <si>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</si>
  <si>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</si>
  <si>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</si>
  <si>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</si>
  <si>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</si>
  <si>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</si>
  <si>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</si>
  <si>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</si>
  <si>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</si>
  <si>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</si>
  <si>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</si>
  <si>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</si>
  <si>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</si>
  <si>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</si>
  <si>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</si>
  <si>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</si>
  <si>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</si>
  <si>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</si>
  <si>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</si>
  <si>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</si>
  <si>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</si>
  <si>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</si>
  <si>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</si>
  <si>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</si>
  <si>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</si>
  <si>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</si>
  <si>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</si>
  <si>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</si>
  <si>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</si>
  <si>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</si>
  <si>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</si>
  <si>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</si>
  <si>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</si>
  <si>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</si>
  <si>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</si>
  <si>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</si>
  <si>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</si>
  <si>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</si>
  <si>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</si>
  <si>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</si>
  <si>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</si>
  <si>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</si>
  <si>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</si>
  <si>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</si>
  <si>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</si>
  <si>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</si>
  <si>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</si>
  <si>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</si>
  <si>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</si>
  <si>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</si>
  <si>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</si>
  <si>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</si>
  <si>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</si>
  <si>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</si>
  <si>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</si>
  <si>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</si>
  <si>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</si>
  <si>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</si>
  <si>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</si>
  <si>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</si>
  <si>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</si>
  <si>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</si>
  <si>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</si>
  <si>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</si>
  <si>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</si>
  <si>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</si>
  <si>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</si>
  <si>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</si>
  <si>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</si>
  <si>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</si>
  <si>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</si>
  <si>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</si>
  <si>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</si>
  <si>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</si>
  <si>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</si>
  <si>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</si>
  <si>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</si>
  <si>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</si>
  <si>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</si>
  <si>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</si>
  <si>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</si>
  <si>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</si>
  <si>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</si>
  <si>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</si>
  <si>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</si>
  <si>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</si>
  <si>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</si>
  <si>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</si>
  <si>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</si>
  <si>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</si>
  <si>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</si>
  <si>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</si>
  <si>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</si>
  <si>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</si>
  <si>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</si>
  <si>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</si>
  <si>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</si>
  <si>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</si>
  <si>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</si>
  <si>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</si>
  <si>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</si>
  <si>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</si>
  <si>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</si>
  <si>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</si>
  <si>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</si>
  <si>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</si>
  <si>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</si>
  <si>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</si>
  <si>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</si>
  <si>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</si>
  <si>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</si>
  <si>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</si>
  <si>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</si>
  <si>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</si>
  <si>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</si>
  <si>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</si>
  <si>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</si>
  <si>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</si>
  <si>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</si>
  <si>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</si>
  <si>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</si>
  <si>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</si>
  <si>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</si>
  <si>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</si>
  <si>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</si>
  <si>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</si>
  <si>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</si>
  <si>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</si>
  <si>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</si>
  <si>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</si>
  <si>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</si>
  <si>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</si>
  <si>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</si>
  <si>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</si>
  <si>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</si>
  <si>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</si>
  <si>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</si>
  <si>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</si>
  <si>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</si>
  <si>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</si>
  <si>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</si>
  <si>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</si>
  <si>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</si>
  <si>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</si>
  <si>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</si>
  <si>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</si>
  <si>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</si>
  <si>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</si>
  <si>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</si>
  <si>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</si>
  <si>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</si>
  <si>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</si>
  <si>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</si>
  <si>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</si>
  <si>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</si>
  <si>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</si>
  <si>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</si>
  <si>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</si>
  <si>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</si>
  <si>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</si>
  <si>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</si>
  <si>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</si>
  <si>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</si>
  <si>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</si>
  <si>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</si>
  <si>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</si>
  <si>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</si>
  <si>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</si>
  <si>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</si>
  <si>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</si>
  <si>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</si>
  <si>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</si>
  <si>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</si>
  <si>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</si>
  <si>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</si>
  <si>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</si>
  <si>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</si>
  <si>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</si>
  <si>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</si>
  <si>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</si>
  <si>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</si>
  <si>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</si>
  <si>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</si>
  <si>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</si>
  <si>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</si>
  <si>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</si>
  <si>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</si>
  <si>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</si>
  <si>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</si>
  <si>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</si>
  <si>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</si>
  <si>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</si>
  <si>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</si>
  <si>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</si>
  <si>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</si>
  <si>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</si>
  <si>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</si>
  <si>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</si>
  <si>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</si>
  <si>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</si>
  <si>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</si>
  <si>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</si>
  <si>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</si>
  <si>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</si>
  <si>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</si>
  <si>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</si>
  <si>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</si>
  <si>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</si>
  <si>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</si>
  <si>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</si>
  <si>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</si>
  <si>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</si>
  <si>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</si>
  <si>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</si>
  <si>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</si>
  <si>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</si>
  <si>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</si>
  <si>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</si>
  <si>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</si>
  <si>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</si>
  <si>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</si>
  <si>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</si>
  <si>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</si>
  <si>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</si>
  <si>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</si>
  <si>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</si>
  <si>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</si>
  <si>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</si>
  <si>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</si>
  <si>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</si>
  <si>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</si>
  <si>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</si>
  <si>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</si>
  <si>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</si>
  <si>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</si>
  <si>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</si>
  <si>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</si>
  <si>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</si>
  <si>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</si>
  <si>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</si>
  <si>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</si>
  <si>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</si>
  <si>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</si>
  <si>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</si>
  <si>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</si>
  <si>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</si>
  <si>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</si>
  <si>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</si>
  <si>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</si>
  <si>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</si>
  <si>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</si>
  <si>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</si>
  <si>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</si>
  <si>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</si>
  <si>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</si>
  <si>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</si>
  <si>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</si>
  <si>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</si>
  <si>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</si>
  <si>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</si>
  <si>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</si>
  <si>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</si>
  <si>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</si>
  <si>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</si>
  <si>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</si>
  <si>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</si>
  <si>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</si>
  <si>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</si>
  <si>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</si>
  <si>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</si>
  <si>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</si>
  <si>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</si>
  <si>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</si>
  <si>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</si>
  <si>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</si>
  <si>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</si>
  <si>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</si>
  <si>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</si>
  <si>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</si>
  <si>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</si>
  <si>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</si>
  <si>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</si>
  <si>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</si>
  <si>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</si>
  <si>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</si>
  <si>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</si>
  <si>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</si>
  <si>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</si>
  <si>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</si>
  <si>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</si>
  <si>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</si>
  <si>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</si>
  <si>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</si>
  <si>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</si>
  <si>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</si>
  <si>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</si>
  <si>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</si>
  <si>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</si>
  <si>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</si>
  <si>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</si>
  <si>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</si>
  <si>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</si>
  <si>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</si>
  <si>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</si>
  <si>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</si>
  <si>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</si>
  <si>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</si>
  <si>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</si>
  <si>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</si>
  <si>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</si>
  <si>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</si>
  <si>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</si>
  <si>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</si>
  <si>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</si>
  <si>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</si>
  <si>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</si>
  <si>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</si>
  <si>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</si>
  <si>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</si>
  <si>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</si>
  <si>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</si>
  <si>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</si>
  <si>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</si>
  <si>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</si>
  <si>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</si>
  <si>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</si>
  <si>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</si>
  <si>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</si>
  <si>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</si>
  <si>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</si>
  <si>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</si>
  <si>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</si>
  <si>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</si>
  <si>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</si>
  <si>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</si>
  <si>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</si>
  <si>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</si>
  <si>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</si>
  <si>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</si>
  <si>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</si>
  <si>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</si>
  <si>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</si>
  <si>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</si>
  <si>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</si>
  <si>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</si>
  <si>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</si>
  <si>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</si>
  <si>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</si>
  <si>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</si>
  <si>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</si>
  <si>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</si>
  <si>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</si>
  <si>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</si>
  <si>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</si>
  <si>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</si>
  <si>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</si>
  <si>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</si>
  <si>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</si>
  <si>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</si>
  <si>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</si>
  <si>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</si>
  <si>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</si>
  <si>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</si>
  <si>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</si>
  <si>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</si>
  <si>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</si>
  <si>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</si>
  <si>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</si>
  <si>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</si>
  <si>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</si>
  <si>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</si>
  <si>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</si>
  <si>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</si>
  <si>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</si>
  <si>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</si>
  <si>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</si>
  <si>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</si>
  <si>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</si>
  <si>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</si>
  <si>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</si>
  <si>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</si>
  <si>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</si>
  <si>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</si>
  <si>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</si>
  <si>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</si>
  <si>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</si>
  <si>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</si>
  <si>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</si>
  <si>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</si>
  <si>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</si>
  <si>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</si>
  <si>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</si>
  <si>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</si>
  <si>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</si>
  <si>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</si>
  <si>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</si>
  <si>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</si>
  <si>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</si>
  <si>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</si>
  <si>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</si>
  <si>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</si>
  <si>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</si>
  <si>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</si>
  <si>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</si>
  <si>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</si>
  <si>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</si>
  <si>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</si>
  <si>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</si>
  <si>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</si>
  <si>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</si>
  <si>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</si>
  <si>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</si>
  <si>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</si>
  <si>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</si>
  <si>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</si>
  <si>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</si>
  <si>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</si>
  <si>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</si>
  <si>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</si>
  <si>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</si>
  <si>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</si>
  <si>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</si>
  <si>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</si>
  <si>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</si>
  <si>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</si>
  <si>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</si>
  <si>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</si>
  <si>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</si>
  <si>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</si>
  <si>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</si>
  <si>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</si>
  <si>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</si>
  <si>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</si>
  <si>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</si>
  <si>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</si>
  <si>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</si>
  <si>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</si>
  <si>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</si>
  <si>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</si>
  <si>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</si>
  <si>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</si>
  <si>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</si>
  <si>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</si>
  <si>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</si>
  <si>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</si>
  <si>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</si>
  <si>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</si>
  <si>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</si>
  <si>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</si>
  <si>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</si>
  <si>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</si>
  <si>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</si>
  <si>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</si>
  <si>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</si>
  <si>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</si>
  <si>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</si>
  <si>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</si>
  <si>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</si>
  <si>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</si>
  <si>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</si>
  <si>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</si>
  <si>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</si>
  <si>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</si>
  <si>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</si>
  <si>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</si>
  <si>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</si>
  <si>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</si>
  <si>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</si>
  <si>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</si>
  <si>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</si>
  <si>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</si>
  <si>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</si>
  <si>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</si>
  <si>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</si>
  <si>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</si>
  <si>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</si>
  <si>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</si>
  <si>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</si>
  <si>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</si>
  <si>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</si>
  <si>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</si>
  <si>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</si>
  <si>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</si>
  <si>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</si>
  <si>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</si>
  <si>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</si>
  <si>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</si>
  <si>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</si>
  <si>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</si>
  <si>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</si>
  <si>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</si>
  <si>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</si>
  <si>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</si>
  <si>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</si>
  <si>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</si>
  <si>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</si>
  <si>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</si>
  <si>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</si>
  <si>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</si>
  <si>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</si>
  <si>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</si>
  <si>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</si>
  <si>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</si>
  <si>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</si>
  <si>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</si>
  <si>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</si>
  <si>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</si>
  <si>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</si>
  <si>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</si>
  <si>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</si>
  <si>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</si>
  <si>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</si>
  <si>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</si>
  <si>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</si>
  <si>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</si>
  <si>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</si>
  <si>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</si>
  <si>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</si>
  <si>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</si>
  <si>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</si>
  <si>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</si>
  <si>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</si>
  <si>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</si>
  <si>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</si>
  <si>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</si>
  <si>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</si>
  <si>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</si>
  <si>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</si>
  <si>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</si>
  <si>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</si>
  <si>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</si>
  <si>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</si>
  <si>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</si>
  <si>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</si>
  <si>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</si>
  <si>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</si>
  <si>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</si>
  <si>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</si>
  <si>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</si>
  <si>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</si>
  <si>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</si>
  <si>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</si>
  <si>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</si>
  <si>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</si>
  <si>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</si>
  <si>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</si>
  <si>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</si>
  <si>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</si>
  <si>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</si>
  <si>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</si>
  <si>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</si>
  <si>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</si>
  <si>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</si>
  <si>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</si>
  <si>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</si>
  <si>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</si>
  <si>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</si>
  <si>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</si>
  <si>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</si>
  <si>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</si>
  <si>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</si>
  <si>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</si>
  <si>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</si>
  <si>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</si>
  <si>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</si>
  <si>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</si>
  <si>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</si>
  <si>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</si>
  <si>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</si>
  <si>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</si>
  <si>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</si>
  <si>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</si>
  <si>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</si>
  <si>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</si>
  <si>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</si>
  <si>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</si>
  <si>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</si>
  <si>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</si>
  <si>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</si>
  <si>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</si>
  <si>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</si>
  <si>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</si>
  <si>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</si>
  <si>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</si>
  <si>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</si>
  <si>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</si>
  <si>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</si>
  <si>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</si>
  <si>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</si>
  <si>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</si>
  <si>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</si>
  <si>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</si>
  <si>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</si>
  <si>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</si>
  <si>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</si>
  <si>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</si>
  <si>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</si>
  <si>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</si>
  <si>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</si>
  <si>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</si>
  <si>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</si>
  <si>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</si>
  <si>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</si>
  <si>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</si>
  <si>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</si>
  <si>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</si>
  <si>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</si>
  <si>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</si>
  <si>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</si>
  <si>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</si>
  <si>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</si>
  <si>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</si>
  <si>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</si>
  <si>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</si>
  <si>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</si>
  <si>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</si>
  <si>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</si>
  <si>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</si>
  <si>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</si>
  <si>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</si>
  <si>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</si>
  <si>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</si>
  <si>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</si>
  <si>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</si>
  <si>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</si>
  <si>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</si>
  <si>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</si>
  <si>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</si>
  <si>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</si>
  <si>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</si>
  <si>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</si>
  <si>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</si>
  <si>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</si>
  <si>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</si>
  <si>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</si>
  <si>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</si>
  <si>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</si>
  <si>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</si>
  <si>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</si>
  <si>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</si>
  <si>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</si>
  <si>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</si>
  <si>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</si>
  <si>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</si>
  <si>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</si>
  <si>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</si>
  <si>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</si>
  <si>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</si>
  <si>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</si>
  <si>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</si>
  <si>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</si>
  <si>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</si>
  <si>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</si>
  <si>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</si>
  <si>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</si>
  <si>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</si>
  <si>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</si>
  <si>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</si>
  <si>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</si>
  <si>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</si>
  <si>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</si>
  <si>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</si>
  <si>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</si>
  <si>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</si>
  <si>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</si>
  <si>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</si>
  <si>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</si>
  <si>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</si>
  <si>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</si>
  <si>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</si>
  <si>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</si>
  <si>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</si>
  <si>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</si>
  <si>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</si>
  <si>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</si>
  <si>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</si>
  <si>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</si>
  <si>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</si>
  <si>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</si>
  <si>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</si>
  <si>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</si>
  <si>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</si>
  <si>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</si>
  <si>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</si>
  <si>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</si>
  <si>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</si>
  <si>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</si>
  <si>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</si>
  <si>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</si>
  <si>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</si>
  <si>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</si>
  <si>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</si>
  <si>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</si>
  <si>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</si>
  <si>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</si>
  <si>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</si>
  <si>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</si>
  <si>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</si>
  <si>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</si>
  <si>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</si>
  <si>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</si>
  <si>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</si>
  <si>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</si>
  <si>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</si>
  <si>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</si>
  <si>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</si>
  <si>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</si>
  <si>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</si>
  <si>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</si>
  <si>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</si>
  <si>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</si>
  <si>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</si>
  <si>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</si>
  <si>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</si>
  <si>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</si>
  <si>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</si>
  <si>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</si>
  <si>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</si>
  <si>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</si>
  <si>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</si>
  <si>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</si>
  <si>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</si>
  <si>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</si>
  <si>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</si>
  <si>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</si>
  <si>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</si>
  <si>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</si>
  <si>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</si>
  <si>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</si>
  <si>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</si>
  <si>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</si>
  <si>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</si>
  <si>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</si>
  <si>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</si>
  <si>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</si>
  <si>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</si>
  <si>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</si>
  <si>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</si>
  <si>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</si>
  <si>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</si>
  <si>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</si>
  <si>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</si>
  <si>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</si>
  <si>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</si>
  <si>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</si>
  <si>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</si>
  <si>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</si>
  <si>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</si>
  <si>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</si>
  <si>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</si>
  <si>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</si>
  <si>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</si>
  <si>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</si>
  <si>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</si>
  <si>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</si>
  <si>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</si>
  <si>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</si>
  <si>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</si>
  <si>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</si>
  <si>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</si>
  <si>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</si>
  <si>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</si>
  <si>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</si>
  <si>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</si>
  <si>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</si>
  <si>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</si>
  <si>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</si>
  <si>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</si>
  <si>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</si>
  <si>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</si>
  <si>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</si>
  <si>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</si>
  <si>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</si>
  <si>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</si>
  <si>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</si>
  <si>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</si>
  <si>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</si>
  <si>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</si>
  <si>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</si>
  <si>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</si>
  <si>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</si>
  <si>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</si>
  <si>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</si>
  <si>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</si>
  <si>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</si>
  <si>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</si>
  <si>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</si>
  <si>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</si>
  <si>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</si>
  <si>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</si>
  <si>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</si>
  <si>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</si>
  <si>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</si>
  <si>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</si>
  <si>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</si>
  <si>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</si>
  <si>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</si>
  <si>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</si>
  <si>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</si>
  <si>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</si>
  <si>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</si>
  <si>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</si>
  <si>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</si>
  <si>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</si>
  <si>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</si>
  <si>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</si>
  <si>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</si>
  <si>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</si>
  <si>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</si>
  <si>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</si>
  <si>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</si>
  <si>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</si>
  <si>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</si>
  <si>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</si>
  <si>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</si>
  <si>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</si>
  <si>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</si>
  <si>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</si>
  <si>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</si>
  <si>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</si>
  <si>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</si>
  <si>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</si>
  <si>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</si>
  <si>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</si>
  <si>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</si>
  <si>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</si>
  <si>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</si>
  <si>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</si>
  <si>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</si>
  <si>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</si>
  <si>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</si>
  <si>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</si>
  <si>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</si>
  <si>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</si>
  <si>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</si>
  <si>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</si>
  <si>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</si>
  <si>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</si>
  <si>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</si>
  <si>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</si>
  <si>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</si>
  <si>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</si>
  <si>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</si>
  <si>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</si>
  <si>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</si>
  <si>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</si>
  <si>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</si>
  <si>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</si>
  <si>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</si>
  <si>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</si>
  <si>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</si>
  <si>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</si>
  <si>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</si>
  <si>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</si>
  <si>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</si>
  <si>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</si>
  <si>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</si>
  <si>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</si>
  <si>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</si>
  <si>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</si>
  <si>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</si>
  <si>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</si>
  <si>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</si>
  <si>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</si>
  <si>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</si>
  <si>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</si>
  <si>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</si>
  <si>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</si>
  <si>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</si>
  <si>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</si>
  <si>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</si>
  <si>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</si>
  <si>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</si>
  <si>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</si>
  <si>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</si>
  <si>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</si>
  <si>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</si>
  <si>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</si>
  <si>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</si>
  <si>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</si>
  <si>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</si>
  <si>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</si>
  <si>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</si>
  <si>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</si>
  <si>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</si>
  <si>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</si>
  <si>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</si>
  <si>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</si>
  <si>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</si>
  <si>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</si>
  <si>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</si>
  <si>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</si>
  <si>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</si>
  <si>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</si>
  <si>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</si>
  <si>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</si>
  <si>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</si>
  <si>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</si>
  <si>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</si>
  <si>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</si>
  <si>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</si>
  <si>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</si>
  <si>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</si>
  <si>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</si>
  <si>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</si>
  <si>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</si>
  <si>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</si>
  <si>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</si>
  <si>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</si>
  <si>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</si>
  <si>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</si>
  <si>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</si>
  <si>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</si>
  <si>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</si>
  <si>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</si>
  <si>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</si>
  <si>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</si>
  <si>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</si>
  <si>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</si>
  <si>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</si>
  <si>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</si>
  <si>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</si>
  <si>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</si>
  <si>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</si>
  <si>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</si>
  <si>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</si>
  <si>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</si>
  <si>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</si>
  <si>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</si>
  <si>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</si>
  <si>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</si>
  <si>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</si>
  <si>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</si>
  <si>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</si>
  <si>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</si>
  <si>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</si>
  <si>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</si>
  <si>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</si>
  <si>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</si>
  <si>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</si>
  <si>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</si>
  <si>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</si>
  <si>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</si>
  <si>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</si>
  <si>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</si>
  <si>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</si>
  <si>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</si>
  <si>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</si>
  <si>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</si>
  <si>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</si>
  <si>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</si>
  <si>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</si>
  <si>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</si>
  <si>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</si>
  <si>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</si>
  <si>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</si>
  <si>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</si>
  <si>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</si>
  <si>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</si>
  <si>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</si>
  <si>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</si>
  <si>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</si>
  <si>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</si>
  <si>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</si>
  <si>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</si>
  <si>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</si>
  <si>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</si>
  <si>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</si>
  <si>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</si>
  <si>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</si>
  <si>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</si>
  <si>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</si>
  <si>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</si>
  <si>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</si>
  <si>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</si>
  <si>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</si>
  <si>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</si>
  <si>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</si>
  <si>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</si>
  <si>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</si>
  <si>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</si>
  <si>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</si>
  <si>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</si>
  <si>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</si>
  <si>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</si>
  <si>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</si>
  <si>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</si>
  <si>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</si>
  <si>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</si>
  <si>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</si>
  <si>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</si>
  <si>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</si>
  <si>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</si>
  <si>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</si>
  <si>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</si>
  <si>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</si>
  <si>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</si>
  <si>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</si>
  <si>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</si>
  <si>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</si>
  <si>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</si>
  <si>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</si>
  <si>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</si>
  <si>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</si>
  <si>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</si>
  <si>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</si>
  <si>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</si>
  <si>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</si>
  <si>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</si>
  <si>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</si>
  <si>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</si>
  <si>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</si>
  <si>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</si>
  <si>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</si>
  <si>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</si>
  <si>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</si>
  <si>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</si>
  <si>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</si>
  <si>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</si>
  <si>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</si>
  <si>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</si>
  <si>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</si>
  <si>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</si>
  <si>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</si>
  <si>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</si>
  <si>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</si>
  <si>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</si>
  <si>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</si>
  <si>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</si>
  <si>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</si>
  <si>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</si>
  <si>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</si>
  <si>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</si>
  <si>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</si>
  <si>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</si>
  <si>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</si>
  <si>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</si>
  <si>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</si>
  <si>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</si>
  <si>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</si>
  <si>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</si>
  <si>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</si>
  <si>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</si>
  <si>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</si>
  <si>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</si>
  <si>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</si>
  <si>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</si>
  <si>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</si>
  <si>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</si>
  <si>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</si>
  <si>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</si>
  <si>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</si>
  <si>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</si>
  <si>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</si>
  <si>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</si>
  <si>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</si>
  <si>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</si>
  <si>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</si>
  <si>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</si>
  <si>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</si>
  <si>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</si>
  <si>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</si>
  <si>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</si>
  <si>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</si>
  <si>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</si>
  <si>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</si>
  <si>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</si>
  <si>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</si>
  <si>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</si>
  <si>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</si>
  <si>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</si>
  <si>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</si>
  <si>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</si>
  <si>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</si>
  <si>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</si>
  <si>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</si>
  <si>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</si>
  <si>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</si>
  <si>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</si>
  <si>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</si>
  <si>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</si>
  <si>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</si>
  <si>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</si>
  <si>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</si>
  <si>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</si>
  <si>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</si>
  <si>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</si>
  <si>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</si>
  <si>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</si>
  <si>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</si>
  <si>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</si>
  <si>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</si>
  <si>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</si>
  <si>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</si>
  <si>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</si>
  <si>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</si>
  <si>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</si>
  <si>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</si>
  <si>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</si>
  <si>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</si>
  <si>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</si>
  <si>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</si>
  <si>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</si>
  <si>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</si>
  <si>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</si>
  <si>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</si>
  <si>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</si>
  <si>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</si>
  <si>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</si>
  <si>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</si>
  <si>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</si>
  <si>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</si>
  <si>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</si>
  <si>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</si>
  <si>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</si>
  <si>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</si>
  <si>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</si>
  <si>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</si>
  <si>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</si>
  <si>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</si>
  <si>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</si>
  <si>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</si>
  <si>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</si>
  <si>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</si>
  <si>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</si>
  <si>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</si>
  <si>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</si>
  <si>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</si>
  <si>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</si>
  <si>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</si>
  <si>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</si>
  <si>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</si>
  <si>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</si>
  <si>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</si>
  <si>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</si>
  <si>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</si>
  <si>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</si>
  <si>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</si>
  <si>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</si>
  <si>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</si>
  <si>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</si>
  <si>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</si>
  <si>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</si>
  <si>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</si>
  <si>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</si>
  <si>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</si>
  <si>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</si>
  <si>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</si>
  <si>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</si>
  <si>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</si>
  <si>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</si>
  <si>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</si>
  <si>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</si>
  <si>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</si>
  <si>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</si>
  <si>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</si>
  <si>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</si>
  <si>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</si>
  <si>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</si>
  <si>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</si>
  <si>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</si>
  <si>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</si>
  <si>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</si>
  <si>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</si>
  <si>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</si>
  <si>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</si>
  <si>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</si>
  <si>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</si>
  <si>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</si>
  <si>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</si>
  <si>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</si>
  <si>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</si>
  <si>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</si>
  <si>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</si>
  <si>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</si>
  <si>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</si>
  <si>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</si>
  <si>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</si>
  <si>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</si>
  <si>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</si>
  <si>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</si>
  <si>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</si>
  <si>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</si>
  <si>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</si>
  <si>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</si>
  <si>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</si>
  <si>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</si>
  <si>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</si>
  <si>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</si>
  <si>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</si>
  <si>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</si>
  <si>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</si>
  <si>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</si>
  <si>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</si>
  <si>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</si>
  <si>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</si>
  <si>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</si>
  <si>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</si>
  <si>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</si>
  <si>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</si>
  <si>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</si>
  <si>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</si>
  <si>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</si>
  <si>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</si>
  <si>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</si>
  <si>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</si>
  <si>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</si>
  <si>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</si>
  <si>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</si>
  <si>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</si>
  <si>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</si>
  <si>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</si>
  <si>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</si>
  <si>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</si>
  <si>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</si>
  <si>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</si>
  <si>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</si>
  <si>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</si>
  <si>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</si>
  <si>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</si>
  <si>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</si>
  <si>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</si>
  <si>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</si>
  <si>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</si>
  <si>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</si>
  <si>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</si>
  <si>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</si>
  <si>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</si>
  <si>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</si>
  <si>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</si>
  <si>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</si>
  <si>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</si>
  <si>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</si>
  <si>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</si>
  <si>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</si>
  <si>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</si>
  <si>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</si>
  <si>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</si>
  <si>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</si>
  <si>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</si>
  <si>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</si>
  <si>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</si>
  <si>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</si>
  <si>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</si>
  <si>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</si>
  <si>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</si>
  <si>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</si>
  <si>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</si>
  <si>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</si>
  <si>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</si>
  <si>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</si>
  <si>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</si>
  <si>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</si>
  <si>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</si>
  <si>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</si>
  <si>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</si>
  <si>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</si>
  <si>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</si>
  <si>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</si>
  <si>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</si>
  <si>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</si>
  <si>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</si>
  <si>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</si>
  <si>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</si>
  <si>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</si>
  <si>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</si>
  <si>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</si>
  <si>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</si>
  <si>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</si>
  <si>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</si>
  <si>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</si>
  <si>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</si>
  <si>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</si>
  <si>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</si>
  <si>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</si>
  <si>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</si>
  <si>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</si>
  <si>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</si>
  <si>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</si>
  <si>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</si>
  <si>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</si>
  <si>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</si>
  <si>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</si>
  <si>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</si>
  <si>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</si>
  <si>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</si>
  <si>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</si>
  <si>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</si>
  <si>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</si>
  <si>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</si>
  <si>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</si>
  <si>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</si>
  <si>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</si>
  <si>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</si>
  <si>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</si>
  <si>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</si>
  <si>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</si>
  <si>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</si>
  <si>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</si>
  <si>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</si>
  <si>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</si>
  <si>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</si>
  <si>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</si>
  <si>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</si>
  <si>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</si>
  <si>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</si>
  <si>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</si>
  <si>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</si>
  <si>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</si>
  <si>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</si>
  <si>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</si>
  <si>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</si>
  <si>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</si>
  <si>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</si>
  <si>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</si>
  <si>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</si>
  <si>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</si>
  <si>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</si>
  <si>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</si>
  <si>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</si>
  <si>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</si>
  <si>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</si>
  <si>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</si>
  <si>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</si>
  <si>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</si>
  <si>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</si>
  <si>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</si>
  <si>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</si>
  <si>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</si>
  <si>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</si>
  <si>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</si>
  <si>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</si>
  <si>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</si>
  <si>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</si>
  <si>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</si>
  <si>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</si>
  <si>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</si>
  <si>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</si>
  <si>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</si>
  <si>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</si>
  <si>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</si>
  <si>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</si>
  <si>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</si>
  <si>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</si>
  <si>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</si>
  <si>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</si>
  <si>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</si>
  <si>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</si>
  <si>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</si>
  <si>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</si>
  <si>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</si>
  <si>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</si>
  <si>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</si>
  <si>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</si>
  <si>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</si>
  <si>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</si>
  <si>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</si>
  <si>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</si>
  <si>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</si>
  <si>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</si>
  <si>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</si>
  <si>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</si>
  <si>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</si>
  <si>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</si>
  <si>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</si>
  <si>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</si>
  <si>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</si>
  <si>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</si>
  <si>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</si>
  <si>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</si>
  <si>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</si>
  <si>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</si>
  <si>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</si>
  <si>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</si>
  <si>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</si>
  <si>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</si>
  <si>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</si>
  <si>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</si>
  <si>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</si>
  <si>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</si>
  <si>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</si>
  <si>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</si>
  <si>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</si>
  <si>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</si>
  <si>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</si>
  <si>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</si>
  <si>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</si>
  <si>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</si>
  <si>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</si>
  <si>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</si>
  <si>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</si>
  <si>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</si>
  <si>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</si>
  <si>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</si>
  <si>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</si>
  <si>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</si>
  <si>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</si>
  <si>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</si>
  <si>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</si>
  <si>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</si>
  <si>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</si>
  <si>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</si>
  <si>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</si>
  <si>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</si>
  <si>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</si>
  <si>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</si>
  <si>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</si>
  <si>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</si>
  <si>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</si>
  <si>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</si>
  <si>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</si>
  <si>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</si>
  <si>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</si>
  <si>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</si>
  <si>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</si>
  <si>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</si>
  <si>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</si>
  <si>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</si>
  <si>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</si>
  <si>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</si>
  <si>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</si>
  <si>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</si>
  <si>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</si>
  <si>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</si>
  <si>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</si>
  <si>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</si>
  <si>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</si>
  <si>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</si>
  <si>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</si>
  <si>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</si>
  <si>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</si>
  <si>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</si>
  <si>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</si>
  <si>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</si>
  <si>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</si>
  <si>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</si>
  <si>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</si>
  <si>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</si>
  <si>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</si>
  <si>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</si>
  <si>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</si>
  <si>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</si>
  <si>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</si>
  <si>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</si>
  <si>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</si>
  <si>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</si>
  <si>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</si>
  <si>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</si>
  <si>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</si>
  <si>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</si>
  <si>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</si>
  <si>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</si>
  <si>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</si>
  <si>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</si>
  <si>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</si>
  <si>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</si>
  <si>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</si>
  <si>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</si>
  <si>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</si>
  <si>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</si>
  <si>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</si>
  <si>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</si>
  <si>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</si>
  <si>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</si>
  <si>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</si>
  <si>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</si>
  <si>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</si>
  <si>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</si>
  <si>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</si>
  <si>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</si>
  <si>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</si>
  <si>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</si>
  <si>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</si>
  <si>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</si>
  <si>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</si>
  <si>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</si>
  <si>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</si>
  <si>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</si>
  <si>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</si>
  <si>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</si>
  <si>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</si>
  <si>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</si>
  <si>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</si>
  <si>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</si>
  <si>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</si>
  <si>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</si>
  <si>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</si>
  <si>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</si>
  <si>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</si>
  <si>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</si>
  <si>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</si>
  <si>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</si>
  <si>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</si>
  <si>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</si>
  <si>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</si>
  <si>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</si>
  <si>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</si>
  <si>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</si>
  <si>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</si>
  <si>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</si>
  <si>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</si>
  <si>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</si>
  <si>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</si>
  <si>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</si>
  <si>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</si>
  <si>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</si>
  <si>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</si>
  <si>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</si>
  <si>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</si>
  <si>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</si>
  <si>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</si>
  <si>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</si>
  <si>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</si>
  <si>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</si>
  <si>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</si>
  <si>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</si>
  <si>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</si>
  <si>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</si>
  <si>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</si>
  <si>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</si>
  <si>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</si>
  <si>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</si>
  <si>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</si>
  <si>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</si>
  <si>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</si>
  <si>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</si>
  <si>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</si>
  <si>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</si>
  <si>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</si>
  <si>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</si>
  <si>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</si>
  <si>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</si>
  <si>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</si>
  <si>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</si>
  <si>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</si>
  <si>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</si>
  <si>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</si>
  <si>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</si>
  <si>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</si>
  <si>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</si>
  <si>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</si>
  <si>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</si>
  <si>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</si>
  <si>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</si>
  <si>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</si>
  <si>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</si>
  <si>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</si>
  <si>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</si>
  <si>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</si>
  <si>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</si>
  <si>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</si>
  <si>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</si>
  <si>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</si>
  <si>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</si>
  <si>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</si>
  <si>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</si>
  <si>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</si>
  <si>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</si>
  <si>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</si>
  <si>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</si>
  <si>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</si>
  <si>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</si>
  <si>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</si>
  <si>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</si>
  <si>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</si>
  <si>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</si>
  <si>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</si>
  <si>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</si>
  <si>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</si>
  <si>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</si>
  <si>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</si>
  <si>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</si>
  <si>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</si>
  <si>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</si>
  <si>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</si>
  <si>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</si>
  <si>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</si>
  <si>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</si>
  <si>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</si>
  <si>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</si>
  <si>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</si>
  <si>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</si>
  <si>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</si>
  <si>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</si>
  <si>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</si>
  <si>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</si>
  <si>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</si>
  <si>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</si>
  <si>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</si>
  <si>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</si>
  <si>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</si>
  <si>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</si>
  <si>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</si>
  <si>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</si>
  <si>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</si>
  <si>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</si>
  <si>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</si>
  <si>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</si>
  <si>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</si>
  <si>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</si>
  <si>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</si>
  <si>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</si>
  <si>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</si>
  <si>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</si>
  <si>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</si>
  <si>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</si>
  <si>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</si>
  <si>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</si>
  <si>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</si>
  <si>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</si>
  <si>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</si>
  <si>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</si>
  <si>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</si>
  <si>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</si>
  <si>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</si>
  <si>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</si>
  <si>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</si>
  <si>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</si>
  <si>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</si>
  <si>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</si>
  <si>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</si>
  <si>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</si>
  <si>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</si>
  <si>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</si>
  <si>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</si>
  <si>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</si>
  <si>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</si>
  <si>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</si>
  <si>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</si>
  <si>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</si>
  <si>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</si>
  <si>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</si>
  <si>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</si>
  <si>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</si>
  <si>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</si>
  <si>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</si>
  <si>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</si>
  <si>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</si>
  <si>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</si>
  <si>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</si>
  <si>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</si>
  <si>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</si>
  <si>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</si>
  <si>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</si>
  <si>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</si>
  <si>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</si>
  <si>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</si>
  <si>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</si>
  <si>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</si>
  <si>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</si>
  <si>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</si>
  <si>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</si>
  <si>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</si>
  <si>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</si>
  <si>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</si>
  <si>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</si>
  <si>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</si>
  <si>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</si>
  <si>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</si>
  <si>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</si>
  <si>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</si>
  <si>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</si>
  <si>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</si>
  <si>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</si>
  <si>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</si>
  <si>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</si>
  <si>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</si>
  <si>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</si>
  <si>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</si>
  <si>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</si>
  <si>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</si>
  <si>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</si>
  <si>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</si>
  <si>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</si>
  <si>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</si>
  <si>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</si>
  <si>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</si>
  <si>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</si>
  <si>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</si>
  <si>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</si>
  <si>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</si>
  <si>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</si>
  <si>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</si>
  <si>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</si>
  <si>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</si>
  <si>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</si>
  <si>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</si>
  <si>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</si>
  <si>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</si>
  <si>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</si>
  <si>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</si>
  <si>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</si>
  <si>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</si>
  <si>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</si>
  <si>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</si>
  <si>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</si>
  <si>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</si>
  <si>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</si>
  <si>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</si>
  <si>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</si>
  <si>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</si>
  <si>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</si>
  <si>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</si>
  <si>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</si>
  <si>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</si>
  <si>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</si>
  <si>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</si>
  <si>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</si>
  <si>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</si>
  <si>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</si>
  <si>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</si>
  <si>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</si>
  <si>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</si>
  <si>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</si>
  <si>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</si>
  <si>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</si>
  <si>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</si>
  <si>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</si>
  <si>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</si>
  <si>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</si>
  <si>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</si>
  <si>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</si>
  <si>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</si>
  <si>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</si>
  <si>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</si>
  <si>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</si>
  <si>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</si>
  <si>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</si>
  <si>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</si>
  <si>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</si>
  <si>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</si>
  <si>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</si>
  <si>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</si>
  <si>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</si>
  <si>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</si>
  <si>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</si>
  <si>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</si>
  <si>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</si>
  <si>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</si>
  <si>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</si>
  <si>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</si>
  <si>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</si>
  <si>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</si>
  <si>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</si>
  <si>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</si>
  <si>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</si>
  <si>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</si>
  <si>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</si>
  <si>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</si>
  <si>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</si>
  <si>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</si>
  <si>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</si>
  <si>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</si>
  <si>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</si>
  <si>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</si>
  <si>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</si>
  <si>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</si>
  <si>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</si>
  <si>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</si>
  <si>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</si>
  <si>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</si>
  <si>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</si>
  <si>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</si>
  <si>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</si>
  <si>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</si>
  <si>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</si>
  <si>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</si>
  <si>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</si>
  <si>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</si>
  <si>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</si>
  <si>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</si>
  <si>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</si>
  <si>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</si>
  <si>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</si>
  <si>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</si>
  <si>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</si>
  <si>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</si>
  <si>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</si>
  <si>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</si>
  <si>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</si>
  <si>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</si>
  <si>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</si>
  <si>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</si>
  <si>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</si>
  <si>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</si>
  <si>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</si>
  <si>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</si>
  <si>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</si>
  <si>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</si>
  <si>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</si>
  <si>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</si>
  <si>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</si>
  <si>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</si>
  <si>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</si>
  <si>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</si>
  <si>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</si>
  <si>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</si>
  <si>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</si>
  <si>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</si>
  <si>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</si>
  <si>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</si>
  <si>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</si>
  <si>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</si>
  <si>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</si>
  <si>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</si>
  <si>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</si>
  <si>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</si>
  <si>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</si>
  <si>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</si>
  <si>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</si>
  <si>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</si>
  <si>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</si>
  <si>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</si>
  <si>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</si>
  <si>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</si>
  <si>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</si>
  <si>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</si>
  <si>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</si>
  <si>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</si>
  <si>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</si>
  <si>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</si>
  <si>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</si>
  <si>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</si>
  <si>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</si>
  <si>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</si>
  <si>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</si>
  <si>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</si>
  <si>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</si>
  <si>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</si>
  <si>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</si>
  <si>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</si>
  <si>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</si>
  <si>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</si>
  <si>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</si>
  <si>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</si>
  <si>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</si>
  <si>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</si>
  <si>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</si>
  <si>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</si>
  <si>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</si>
  <si>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</si>
  <si>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</si>
  <si>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</si>
  <si>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</si>
  <si>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</si>
  <si>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</si>
  <si>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</si>
  <si>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</si>
  <si>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</si>
  <si>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</si>
  <si>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</si>
  <si>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</si>
  <si>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</si>
  <si>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</si>
  <si>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</si>
  <si>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</si>
  <si>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</si>
  <si>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</si>
  <si>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</si>
  <si>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</si>
  <si>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</si>
  <si>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</si>
  <si>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</si>
  <si>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</si>
  <si>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</si>
  <si>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</si>
  <si>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</si>
  <si>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</si>
  <si>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</si>
  <si>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</si>
  <si>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</si>
  <si>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</si>
  <si>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</si>
  <si>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</si>
  <si>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</si>
  <si>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</si>
  <si>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</si>
  <si>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</si>
  <si>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</si>
  <si>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</si>
  <si>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</si>
  <si>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</si>
  <si>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</si>
  <si>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</si>
  <si>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</si>
  <si>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</si>
  <si>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</si>
  <si>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</si>
  <si>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</si>
  <si>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</si>
  <si>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</si>
  <si>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</si>
  <si>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</si>
  <si>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</si>
  <si>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</si>
  <si>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</si>
  <si>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</si>
  <si>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</si>
  <si>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</si>
  <si>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</si>
  <si>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</si>
  <si>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</si>
  <si>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</si>
  <si>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</si>
  <si>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</si>
  <si>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</si>
  <si>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</si>
  <si>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</si>
  <si>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</si>
  <si>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</si>
  <si>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</si>
  <si>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</si>
  <si>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</si>
  <si>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</si>
  <si>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</si>
  <si>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</si>
  <si>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</si>
  <si>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</si>
  <si>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</si>
  <si>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</si>
  <si>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</si>
  <si>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</si>
  <si>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</si>
  <si>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</si>
  <si>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</si>
  <si>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</si>
  <si>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</si>
  <si>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</si>
  <si>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</si>
  <si>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</si>
  <si>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</si>
  <si>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</si>
  <si>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</si>
  <si>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</si>
  <si>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</si>
  <si>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</si>
  <si>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</si>
  <si>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</si>
  <si>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</si>
  <si>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</si>
  <si>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</si>
  <si>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</si>
  <si>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</si>
  <si>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</si>
  <si>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</si>
  <si>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</si>
  <si>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</si>
  <si>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</si>
  <si>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</si>
  <si>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</si>
  <si>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</si>
  <si>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</si>
  <si>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</si>
  <si>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</si>
  <si>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</si>
  <si>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</si>
  <si>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</si>
  <si>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</si>
  <si>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</si>
  <si>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</si>
  <si>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</si>
  <si>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</si>
  <si>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</si>
  <si>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</si>
  <si>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</si>
  <si>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</si>
  <si>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</si>
  <si>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</si>
  <si>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</si>
  <si>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</si>
  <si>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</si>
  <si>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</si>
  <si>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</si>
  <si>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</si>
  <si>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</si>
  <si>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</si>
  <si>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</si>
  <si>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</si>
  <si>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</si>
  <si>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</si>
  <si>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</si>
  <si>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</si>
  <si>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</si>
  <si>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</si>
  <si>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</si>
  <si>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</si>
  <si>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</si>
  <si>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</si>
  <si>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</si>
  <si>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</si>
  <si>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</si>
  <si>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</si>
  <si>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</si>
  <si>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</si>
  <si>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</si>
  <si>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</si>
  <si>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</si>
  <si>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</si>
  <si>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</si>
  <si>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</si>
  <si>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</si>
  <si>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</si>
  <si>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</si>
  <si>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</si>
  <si>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</si>
  <si>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</si>
  <si>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</si>
  <si>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</si>
  <si>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</si>
  <si>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</si>
  <si>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</si>
  <si>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</si>
  <si>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</si>
  <si>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</si>
  <si>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</si>
  <si>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</si>
  <si>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</si>
  <si>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</si>
  <si>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</si>
  <si>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</si>
  <si>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</si>
  <si>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</si>
  <si>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</si>
  <si>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</si>
  <si>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</si>
  <si>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</si>
  <si>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</si>
  <si>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</si>
  <si>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</si>
  <si>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</si>
  <si>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</si>
  <si>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</si>
  <si>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</si>
  <si>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</si>
  <si>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</si>
  <si>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</si>
  <si>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</si>
  <si>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</si>
  <si>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</si>
  <si>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</si>
  <si>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</si>
  <si>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</si>
  <si>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</si>
  <si>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</si>
  <si>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</si>
  <si>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</si>
  <si>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</si>
  <si>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</si>
  <si>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</si>
  <si>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</si>
  <si>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</si>
  <si>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</si>
  <si>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</si>
  <si>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</si>
  <si>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</si>
  <si>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</si>
  <si>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</si>
  <si>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</si>
  <si>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</si>
  <si>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</si>
  <si>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</si>
  <si>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</si>
  <si>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</si>
  <si>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</si>
  <si>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</si>
  <si>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</si>
  <si>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</si>
  <si>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</si>
  <si>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</si>
  <si>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</si>
  <si>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</si>
  <si>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</si>
  <si>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</si>
  <si>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</si>
  <si>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</si>
  <si>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</si>
  <si>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</si>
  <si>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</si>
  <si>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</si>
  <si>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</si>
  <si>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</si>
  <si>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</si>
  <si>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</si>
  <si>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</si>
  <si>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</si>
  <si>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</si>
  <si>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</si>
  <si>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</si>
  <si>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</si>
  <si>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</si>
  <si>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</si>
  <si>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</si>
  <si>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</si>
  <si>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</si>
  <si>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</si>
  <si>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</si>
  <si>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</si>
  <si>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</si>
  <si>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</si>
  <si>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</si>
  <si>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</si>
  <si>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</si>
  <si>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</si>
  <si>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</si>
  <si>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</si>
  <si>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</si>
  <si>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</si>
  <si>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</si>
  <si>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</si>
  <si>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</si>
  <si>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</si>
  <si>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</si>
  <si>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</si>
  <si>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</si>
  <si>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</si>
  <si>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</si>
  <si>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</si>
  <si>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</si>
  <si>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</si>
  <si>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</si>
  <si>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</si>
  <si>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</si>
  <si>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</si>
  <si>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</si>
  <si>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</si>
  <si>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</si>
  <si>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</si>
  <si>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</si>
  <si>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</si>
  <si>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</si>
  <si>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</si>
  <si>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</si>
  <si>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</si>
  <si>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</si>
  <si>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</si>
  <si>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</si>
  <si>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</si>
  <si>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</si>
  <si>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</si>
  <si>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</si>
  <si>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</si>
  <si>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</si>
  <si>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</si>
  <si>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</si>
  <si>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</si>
  <si>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</si>
  <si>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</si>
  <si>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</si>
  <si>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</si>
  <si>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</si>
  <si>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</si>
  <si>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</si>
  <si>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</si>
  <si>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</si>
  <si>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</si>
  <si>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</si>
  <si>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</si>
  <si>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</si>
  <si>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</si>
  <si>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</si>
  <si>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</si>
  <si>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</si>
  <si>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</si>
  <si>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</si>
  <si>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</si>
  <si>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</si>
  <si>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</si>
  <si>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</si>
  <si>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</si>
  <si>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</si>
  <si>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</si>
  <si>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</si>
  <si>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</si>
  <si>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</si>
  <si>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</si>
  <si>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</si>
  <si>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</si>
  <si>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</si>
  <si>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</si>
  <si>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</si>
  <si>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</si>
  <si>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</si>
  <si>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</si>
  <si>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</si>
  <si>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</si>
  <si>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</si>
  <si>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</si>
  <si>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</si>
  <si>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</si>
  <si>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</si>
  <si>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</si>
  <si>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</si>
  <si>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</si>
  <si>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</si>
  <si>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</si>
  <si>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</si>
  <si>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</si>
  <si>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</si>
  <si>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</si>
  <si>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</si>
  <si>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</si>
  <si>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</si>
  <si>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</si>
  <si>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</si>
  <si>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</si>
  <si>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</si>
  <si>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</si>
  <si>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</si>
  <si>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</si>
  <si>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</si>
  <si>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</si>
  <si>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</si>
  <si>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</si>
  <si>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</si>
  <si>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</si>
  <si>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</si>
  <si>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</si>
  <si>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</si>
  <si>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</si>
  <si>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</si>
  <si>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</si>
  <si>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</si>
  <si>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</si>
  <si>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</si>
  <si>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</si>
  <si>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</si>
  <si>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</si>
  <si>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</si>
  <si>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</si>
  <si>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</si>
  <si>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</si>
  <si>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</si>
  <si>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</si>
  <si>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</si>
  <si>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</si>
  <si>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</si>
  <si>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</si>
  <si>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</si>
  <si>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</si>
  <si>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</si>
  <si>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</si>
  <si>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</si>
  <si>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</si>
  <si>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</si>
  <si>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</si>
  <si>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</si>
  <si>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</si>
  <si>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</si>
  <si>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</si>
  <si>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</si>
  <si>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</si>
  <si>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</si>
  <si>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</si>
  <si>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</si>
  <si>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</si>
  <si>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</si>
  <si>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</si>
  <si>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</si>
  <si>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</si>
  <si>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</si>
  <si>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</si>
  <si>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</si>
  <si>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</si>
  <si>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</si>
  <si>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</si>
  <si>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</si>
  <si>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</si>
  <si>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</si>
  <si>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</si>
  <si>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</si>
  <si>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</si>
  <si>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</si>
  <si>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</si>
  <si>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</si>
  <si>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</si>
  <si>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</si>
  <si>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</si>
  <si>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</si>
  <si>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</si>
  <si>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</si>
  <si>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</si>
  <si>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</si>
  <si>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</si>
  <si>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</si>
  <si>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</si>
  <si>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</si>
  <si>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</si>
  <si>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</si>
  <si>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</si>
  <si>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</si>
  <si>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</si>
  <si>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</si>
  <si>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</si>
  <si>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</si>
  <si>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</si>
  <si>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</si>
  <si>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</si>
  <si>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</si>
  <si>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</si>
  <si>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</si>
  <si>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</si>
  <si>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</si>
  <si>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</si>
  <si>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</si>
  <si>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</si>
  <si>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</si>
  <si>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</si>
  <si>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</si>
  <si>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</si>
  <si>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</si>
  <si>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</si>
  <si>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</si>
  <si>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</si>
  <si>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</si>
  <si>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</si>
  <si>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</si>
  <si>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</si>
  <si>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</si>
  <si>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</si>
  <si>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</si>
  <si>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</si>
  <si>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</si>
  <si>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</si>
  <si>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</si>
  <si>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</si>
  <si>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</si>
  <si>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</si>
  <si>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</si>
  <si>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</si>
  <si>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</si>
  <si>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</si>
  <si>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</si>
  <si>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</si>
  <si>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</si>
  <si>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</si>
  <si>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</si>
  <si>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</si>
  <si>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</si>
  <si>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</si>
  <si>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</si>
  <si>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</si>
  <si>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</si>
  <si>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</si>
  <si>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</si>
  <si>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</si>
  <si>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</si>
  <si>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</si>
  <si>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</si>
  <si>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</si>
  <si>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</si>
  <si>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</si>
  <si>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</si>
  <si>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</si>
  <si>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</si>
  <si>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</si>
  <si>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</si>
  <si>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</si>
  <si>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</si>
  <si>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</si>
  <si>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</si>
  <si>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</si>
  <si>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</si>
  <si>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</si>
  <si>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</si>
  <si>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</si>
  <si>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</si>
  <si>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</si>
  <si>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</si>
  <si>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</si>
  <si>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</si>
  <si>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</si>
  <si>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</si>
  <si>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</si>
  <si>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</si>
  <si>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</si>
  <si>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</si>
  <si>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</si>
  <si>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</si>
  <si>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</si>
  <si>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</si>
  <si>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</si>
  <si>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</si>
  <si>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</si>
  <si>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</si>
  <si>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</si>
  <si>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</si>
  <si>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</si>
  <si>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</si>
  <si>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</si>
  <si>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</si>
  <si>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</si>
  <si>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</si>
  <si>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</si>
  <si>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</si>
  <si>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</si>
  <si>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</si>
  <si>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</si>
  <si>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</si>
  <si>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</si>
  <si>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</si>
  <si>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</si>
  <si>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</si>
  <si>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</si>
  <si>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</si>
  <si>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</si>
  <si>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</si>
  <si>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</si>
  <si>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</si>
  <si>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</si>
  <si>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</si>
  <si>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</si>
  <si>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</si>
  <si>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</si>
  <si>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</si>
  <si>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</si>
  <si>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</si>
  <si>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</si>
  <si>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</si>
  <si>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</si>
  <si>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</si>
  <si>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</si>
  <si>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</si>
  <si>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</si>
  <si>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</si>
  <si>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</si>
  <si>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</si>
  <si>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</si>
  <si>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</si>
  <si>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</si>
  <si>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</si>
  <si>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</si>
  <si>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</si>
  <si>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</si>
  <si>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</si>
  <si>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</si>
  <si>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</si>
  <si>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</si>
  <si>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</si>
  <si>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</si>
  <si>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</si>
  <si>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</si>
  <si>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</si>
  <si>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</si>
  <si>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</si>
  <si>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</si>
  <si>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</si>
  <si>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</si>
  <si>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</si>
  <si>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</si>
  <si>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</si>
  <si>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</si>
  <si>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</si>
  <si>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</si>
  <si>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</si>
  <si>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</si>
  <si>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</si>
  <si>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</si>
  <si>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</si>
  <si>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</si>
  <si>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</si>
  <si>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</si>
  <si>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</si>
  <si>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</si>
  <si>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</si>
  <si>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</si>
  <si>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</si>
  <si>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</si>
  <si>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</si>
  <si>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</si>
  <si>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</si>
  <si>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</si>
  <si>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</si>
  <si>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</si>
  <si>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</si>
  <si>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</si>
  <si>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</si>
  <si>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</si>
  <si>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</si>
  <si>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</si>
  <si>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</si>
  <si>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</si>
  <si>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</si>
  <si>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</si>
  <si>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</si>
  <si>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</si>
  <si>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</si>
  <si>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</si>
  <si>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</si>
  <si>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</si>
  <si>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</si>
  <si>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</si>
  <si>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</si>
  <si>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</si>
  <si>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</si>
  <si>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</si>
  <si>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</si>
  <si>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</si>
  <si>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</si>
  <si>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</si>
  <si>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</si>
  <si>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</si>
  <si>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</si>
  <si>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</si>
  <si>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</si>
  <si>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</si>
  <si>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</si>
  <si>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</si>
  <si>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</si>
  <si>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</si>
  <si>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</si>
  <si>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</si>
  <si>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</si>
  <si>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</si>
  <si>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</si>
  <si>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</si>
  <si>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</si>
  <si>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</si>
  <si>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</si>
  <si>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</si>
  <si>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</si>
  <si>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</si>
  <si>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</si>
  <si>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</si>
  <si>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</si>
  <si>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</si>
  <si>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</si>
  <si>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</si>
  <si>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</si>
  <si>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</si>
  <si>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</si>
  <si>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</si>
  <si>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</si>
  <si>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</si>
  <si>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</si>
  <si>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</si>
  <si>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</si>
  <si>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</si>
  <si>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</si>
  <si>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</si>
  <si>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</si>
  <si>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</si>
  <si>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</si>
  <si>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</si>
  <si>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</si>
  <si>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</si>
  <si>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</si>
  <si>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</si>
  <si>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</si>
  <si>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</si>
  <si>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</si>
  <si>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</si>
  <si>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</si>
  <si>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</si>
  <si>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</si>
  <si>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</si>
  <si>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</si>
  <si>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</si>
  <si>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</si>
  <si>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</si>
  <si>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</si>
  <si>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</si>
  <si>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</si>
  <si>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</si>
  <si>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</si>
  <si>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</si>
  <si>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</si>
  <si>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</si>
  <si>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</si>
  <si>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</si>
  <si>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</si>
  <si>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</si>
  <si>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</si>
  <si>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</si>
  <si>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</si>
  <si>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</si>
  <si>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</si>
  <si>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</si>
  <si>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</si>
  <si>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</si>
  <si>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</si>
  <si>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</si>
  <si>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</si>
  <si>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</si>
  <si>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</si>
  <si>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</si>
  <si>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</si>
  <si>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</si>
  <si>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</si>
  <si>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</si>
  <si>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</si>
  <si>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</si>
  <si>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</si>
  <si>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</si>
  <si>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</si>
  <si>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</si>
  <si>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</si>
  <si>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</si>
  <si>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</si>
  <si>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</si>
  <si>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</si>
  <si>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</si>
  <si>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</si>
  <si>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</si>
  <si>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</si>
  <si>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</si>
  <si>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</si>
  <si>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</si>
  <si>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</si>
  <si>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</si>
  <si>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</si>
  <si>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</si>
  <si>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</si>
  <si>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</si>
  <si>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</si>
  <si>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</si>
  <si>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</si>
  <si>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</si>
  <si>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</si>
  <si>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</si>
  <si>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</si>
  <si>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</si>
  <si>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</si>
  <si>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</si>
  <si>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</si>
  <si>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</si>
  <si>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</si>
  <si>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</si>
  <si>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</si>
  <si>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</si>
  <si>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</si>
  <si>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</si>
  <si>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</si>
  <si>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</si>
  <si>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</si>
  <si>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</si>
  <si>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</si>
  <si>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</si>
  <si>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</si>
  <si>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</si>
  <si>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</si>
  <si>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</si>
  <si>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</si>
  <si>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</si>
  <si>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</si>
  <si>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</si>
  <si>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</si>
  <si>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</si>
  <si>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</si>
  <si>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</si>
  <si>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</si>
  <si>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</si>
  <si>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</si>
  <si>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</si>
  <si>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</si>
  <si>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</si>
  <si>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</si>
  <si>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</si>
  <si>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</si>
  <si>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</si>
  <si>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</si>
  <si>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</si>
  <si>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</si>
  <si>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</si>
  <si>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</si>
  <si>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</si>
  <si>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</si>
  <si>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</si>
  <si>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</si>
  <si>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</si>
  <si>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</si>
  <si>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</si>
  <si>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</si>
  <si>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</si>
  <si>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</si>
  <si>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</si>
  <si>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</si>
  <si>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</si>
  <si>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</si>
  <si>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</si>
  <si>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</si>
  <si>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</si>
  <si>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</si>
  <si>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</si>
  <si>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</si>
  <si>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</si>
  <si>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</si>
  <si>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</si>
  <si>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</si>
  <si>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</si>
  <si>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</si>
  <si>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</si>
  <si>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</si>
  <si>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</si>
  <si>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</si>
  <si>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</si>
  <si>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</si>
  <si>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</si>
  <si>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</si>
  <si>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</si>
  <si>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</si>
  <si>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</si>
  <si>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</si>
  <si>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</si>
  <si>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</si>
  <si>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</si>
  <si>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</si>
  <si>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</si>
  <si>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</si>
  <si>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</si>
  <si>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</si>
  <si>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</si>
  <si>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</si>
  <si>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</si>
  <si>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</si>
  <si>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</si>
  <si>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</si>
  <si>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</si>
  <si>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</si>
  <si>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</si>
  <si>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</si>
  <si>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</si>
  <si>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</si>
  <si>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</si>
  <si>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</si>
  <si>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</si>
  <si>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</si>
  <si>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</si>
  <si>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</si>
  <si>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</si>
  <si>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</si>
  <si>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</si>
  <si>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</si>
  <si>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</si>
  <si>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</si>
  <si>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</si>
  <si>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</si>
  <si>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</si>
  <si>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</si>
  <si>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</si>
  <si>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</si>
  <si>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</si>
  <si>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</si>
  <si>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</si>
  <si>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</si>
  <si>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</si>
  <si>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</si>
  <si>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</si>
  <si>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</si>
  <si>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</si>
  <si>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</si>
  <si>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</si>
  <si>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</si>
  <si>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</si>
  <si>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</si>
  <si>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</si>
  <si>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</si>
  <si>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</si>
  <si>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</si>
  <si>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</si>
  <si>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</si>
  <si>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</si>
  <si>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</si>
  <si>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</si>
  <si>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</si>
  <si>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</si>
  <si>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</si>
  <si>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</si>
  <si>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</si>
  <si>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</si>
  <si>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</si>
  <si>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</si>
  <si>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</si>
  <si>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</si>
  <si>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</si>
  <si>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</si>
  <si>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</si>
  <si>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</si>
  <si>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</si>
  <si>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</si>
  <si>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</si>
  <si>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</si>
  <si>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</si>
  <si>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</si>
  <si>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</si>
  <si>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</si>
  <si>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</si>
  <si>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</si>
  <si>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</si>
  <si>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</si>
  <si>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</si>
  <si>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</si>
  <si>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</si>
  <si>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</si>
  <si>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</si>
  <si>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</si>
  <si>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</si>
  <si>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</si>
  <si>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</si>
  <si>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</si>
  <si>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</si>
  <si>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</si>
  <si>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</si>
  <si>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</si>
  <si>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</si>
  <si>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</si>
  <si>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</si>
  <si>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</si>
  <si>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</si>
  <si>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</si>
  <si>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</si>
  <si>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</si>
  <si>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</si>
  <si>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</si>
  <si>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</si>
  <si>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</si>
  <si>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</si>
  <si>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</si>
  <si>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</si>
  <si>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</si>
  <si>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</si>
  <si>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</si>
  <si>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</si>
  <si>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</si>
  <si>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</si>
  <si>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</si>
  <si>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</si>
  <si>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</si>
  <si>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</si>
  <si>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</si>
  <si>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</si>
  <si>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</si>
  <si>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</si>
  <si>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</si>
  <si>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</si>
  <si>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</si>
  <si>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</si>
  <si>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</si>
  <si>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</si>
  <si>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</si>
  <si>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</si>
  <si>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</si>
  <si>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</si>
  <si>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</si>
  <si>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</si>
  <si>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</si>
  <si>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</si>
  <si>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</si>
  <si>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</si>
  <si>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</si>
  <si>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</si>
  <si>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</si>
  <si>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</si>
  <si>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</si>
  <si>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</si>
  <si>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</si>
  <si>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</si>
  <si>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</si>
  <si>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</si>
  <si>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</si>
  <si>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</si>
  <si>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</si>
  <si>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</si>
  <si>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</si>
  <si>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</si>
  <si>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</si>
  <si>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</si>
  <si>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</si>
  <si>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</si>
  <si>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</si>
  <si>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</si>
  <si>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</si>
  <si>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</si>
  <si>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</si>
  <si>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</si>
  <si>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</si>
  <si>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</si>
  <si>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</si>
  <si>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</si>
  <si>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</si>
  <si>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</si>
  <si>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</si>
  <si>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</si>
  <si>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</si>
  <si>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</si>
  <si>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</si>
  <si>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</si>
  <si>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</si>
  <si>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</si>
  <si>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</si>
  <si>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</si>
  <si>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</si>
  <si>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</si>
  <si>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</si>
  <si>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</si>
  <si>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</si>
  <si>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</si>
  <si>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</si>
  <si>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</si>
  <si>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</si>
  <si>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</si>
  <si>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</si>
  <si>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</si>
  <si>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</si>
  <si>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</si>
  <si>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</si>
  <si>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</si>
  <si>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</si>
  <si>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</si>
  <si>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</si>
  <si>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</si>
  <si>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</si>
  <si>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</si>
  <si>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</si>
  <si>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</si>
  <si>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</si>
  <si>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</si>
  <si>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</si>
  <si>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</si>
  <si>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</si>
  <si>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</si>
  <si>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</si>
  <si>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</si>
  <si>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</si>
  <si>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</si>
  <si>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</si>
  <si>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</si>
  <si>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</si>
  <si>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</si>
  <si>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</si>
  <si>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</si>
  <si>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</si>
  <si>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</si>
  <si>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</si>
  <si>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</si>
  <si>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</si>
  <si>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</si>
  <si>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</si>
  <si>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</si>
  <si>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</si>
  <si>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</si>
  <si>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</si>
  <si>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</si>
  <si>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</si>
  <si>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</si>
  <si>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</si>
  <si>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</si>
  <si>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</si>
  <si>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</si>
  <si>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</si>
  <si>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</si>
  <si>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</si>
  <si>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</si>
  <si>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</si>
  <si>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</si>
  <si>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</si>
  <si>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</si>
  <si>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</si>
  <si>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</si>
  <si>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</si>
  <si>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</si>
  <si>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</si>
  <si>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</si>
  <si>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</si>
  <si>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</si>
  <si>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</si>
  <si>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</si>
  <si>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</si>
  <si>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</si>
  <si>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</si>
  <si>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</si>
  <si>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</si>
  <si>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</si>
  <si>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</si>
  <si>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</si>
  <si>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</si>
  <si>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</si>
  <si>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</si>
  <si>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</si>
  <si>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</si>
  <si>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</si>
  <si>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</si>
  <si>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</si>
  <si>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</si>
  <si>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</si>
  <si>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</si>
  <si>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</si>
  <si>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</si>
  <si>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</si>
  <si>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</si>
  <si>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</si>
  <si>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</si>
  <si>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</si>
  <si>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</si>
  <si>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</si>
  <si>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</si>
  <si>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</si>
  <si>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</si>
  <si>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</si>
  <si>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</si>
  <si>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</si>
  <si>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</si>
  <si>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</si>
  <si>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</si>
  <si>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</si>
  <si>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</si>
  <si>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</si>
  <si>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</si>
  <si>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</si>
  <si>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</si>
  <si>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</si>
  <si>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</si>
  <si>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</si>
  <si>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</si>
  <si>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</si>
  <si>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</si>
  <si>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</si>
  <si>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</si>
  <si>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</si>
  <si>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</si>
  <si>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</si>
  <si>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</si>
  <si>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</si>
  <si>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</si>
  <si>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</si>
  <si>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</si>
  <si>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</si>
  <si>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</si>
  <si>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</si>
  <si>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</si>
  <si>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</si>
  <si>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</si>
  <si>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</si>
  <si>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</si>
  <si>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</si>
  <si>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</si>
  <si>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</si>
  <si>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</si>
  <si>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</si>
  <si>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</si>
  <si>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</si>
  <si>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</si>
  <si>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</si>
  <si>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</si>
  <si>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</si>
  <si>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</si>
  <si>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</si>
  <si>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</si>
  <si>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</si>
  <si>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</si>
  <si>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</si>
  <si>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</si>
  <si>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</si>
  <si>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</si>
  <si>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</si>
  <si>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</si>
  <si>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</si>
  <si>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</si>
  <si>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</si>
  <si>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</si>
  <si>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</si>
  <si>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</si>
  <si>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</si>
  <si>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</si>
  <si>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</si>
  <si>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</si>
  <si>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</si>
  <si>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</si>
  <si>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</si>
  <si>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</si>
  <si>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</si>
  <si>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</si>
  <si>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</si>
  <si>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</si>
  <si>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</si>
  <si>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</si>
  <si>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</si>
  <si>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</si>
  <si>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</si>
  <si>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</si>
  <si>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</si>
  <si>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</si>
  <si>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</si>
  <si>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</si>
  <si>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</si>
  <si>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</si>
  <si>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</si>
  <si>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</si>
  <si>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</si>
  <si>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</si>
  <si>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</si>
  <si>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</si>
  <si>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</si>
  <si>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</si>
  <si>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</si>
  <si>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</si>
  <si>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</si>
  <si>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</si>
  <si>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</si>
  <si>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</si>
  <si>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</si>
  <si>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</si>
  <si>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</si>
  <si>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</si>
  <si>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</si>
  <si>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</si>
  <si>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</si>
  <si>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</si>
  <si>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</si>
  <si>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</si>
  <si>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</si>
  <si>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</si>
  <si>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</si>
  <si>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</si>
  <si>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</si>
  <si>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</si>
  <si>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</si>
  <si>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</si>
  <si>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</si>
  <si>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</si>
  <si>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</si>
  <si>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</si>
  <si>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</si>
  <si>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</si>
  <si>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</si>
  <si>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</si>
  <si>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</si>
  <si>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</si>
  <si>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</si>
  <si>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</si>
  <si>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</si>
  <si>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</si>
  <si>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</si>
  <si>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</si>
  <si>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</si>
  <si>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</si>
  <si>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</si>
  <si>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</si>
  <si>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</si>
  <si>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</si>
  <si>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</si>
  <si>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</si>
  <si>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</si>
  <si>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</si>
  <si>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</si>
  <si>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</si>
  <si>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</si>
  <si>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</si>
  <si>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</si>
  <si>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</si>
  <si>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</si>
  <si>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</si>
  <si>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</si>
  <si>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</si>
  <si>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</si>
  <si>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</si>
  <si>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</si>
  <si>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</si>
  <si>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</si>
  <si>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</si>
  <si>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</si>
  <si>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</si>
  <si>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</si>
  <si>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</si>
  <si>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</si>
  <si>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</si>
  <si>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</si>
  <si>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</si>
  <si>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</si>
  <si>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</si>
  <si>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</si>
  <si>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</si>
  <si>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</si>
  <si>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</si>
  <si>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</si>
  <si>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</si>
  <si>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</si>
  <si>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</si>
  <si>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</si>
  <si>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</si>
  <si>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</si>
  <si>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</si>
  <si>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</si>
  <si>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</si>
  <si>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</si>
  <si>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</si>
  <si>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</si>
  <si>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</si>
  <si>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</si>
  <si>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</si>
  <si>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</si>
  <si>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</si>
  <si>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</si>
  <si>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</si>
  <si>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</si>
  <si>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</si>
  <si>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</si>
  <si>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</si>
  <si>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</si>
  <si>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</si>
  <si>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</si>
  <si>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</si>
  <si>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</si>
  <si>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</si>
  <si>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</si>
  <si>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</si>
  <si>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</si>
  <si>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</si>
  <si>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</si>
  <si>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</si>
  <si>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</si>
  <si>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</si>
  <si>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</si>
  <si>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</si>
  <si>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</si>
  <si>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</si>
  <si>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</si>
  <si>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</si>
  <si>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</si>
  <si>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</si>
  <si>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</si>
  <si>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</si>
  <si>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</si>
  <si>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</si>
  <si>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</si>
  <si>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</si>
  <si>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</si>
  <si>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</si>
  <si>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</si>
  <si>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</si>
  <si>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</si>
  <si>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</si>
  <si>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</si>
  <si>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</si>
  <si>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</si>
  <si>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</si>
  <si>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</si>
  <si>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</si>
  <si>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</si>
  <si>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</si>
  <si>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</si>
  <si>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</si>
  <si>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</si>
  <si>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</si>
  <si>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</si>
  <si>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</si>
  <si>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</si>
  <si>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</si>
  <si>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</si>
  <si>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</si>
  <si>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</si>
  <si>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</si>
  <si>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</si>
  <si>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</si>
  <si>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</si>
  <si>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</si>
  <si>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</si>
  <si>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</si>
  <si>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</si>
  <si>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</si>
  <si>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</si>
  <si>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</si>
  <si>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</si>
  <si>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</si>
  <si>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</si>
  <si>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</si>
  <si>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</si>
  <si>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</si>
  <si>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</si>
  <si>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</si>
  <si>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</si>
  <si>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</si>
  <si>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</si>
  <si>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</si>
  <si>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</si>
  <si>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</si>
  <si>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</si>
  <si>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</si>
  <si>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</si>
  <si>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</si>
  <si>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</si>
  <si>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</si>
  <si>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</si>
  <si>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</si>
  <si>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</si>
  <si>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</si>
  <si>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</si>
  <si>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</si>
  <si>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</si>
  <si>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</si>
  <si>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</si>
  <si>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</si>
  <si>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</si>
  <si>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</si>
  <si>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</si>
  <si>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</si>
  <si>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</si>
  <si>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</si>
  <si>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</si>
  <si>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</si>
  <si>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</si>
  <si>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</si>
  <si>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</si>
  <si>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</si>
  <si>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</si>
  <si>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</si>
  <si>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</si>
  <si>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</si>
  <si>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</si>
  <si>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</si>
  <si>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</si>
  <si>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</si>
  <si>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</si>
  <si>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</si>
  <si>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</si>
  <si>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</si>
  <si>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</si>
  <si>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</si>
  <si>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</si>
  <si>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</si>
  <si>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</si>
  <si>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</si>
  <si>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</si>
  <si>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</si>
  <si>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</si>
  <si>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</si>
  <si>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</si>
  <si>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</si>
  <si>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</si>
  <si>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</si>
  <si>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</si>
  <si>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</si>
  <si>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</si>
  <si>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</si>
  <si>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</si>
  <si>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</si>
  <si>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</si>
  <si>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</si>
  <si>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</si>
  <si>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</si>
  <si>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</si>
  <si>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</si>
  <si>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</si>
  <si>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</si>
  <si>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</si>
  <si>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</si>
  <si>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</si>
  <si>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</si>
  <si>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</si>
  <si>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</si>
  <si>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</si>
  <si>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</si>
  <si>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</si>
  <si>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</si>
  <si>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</si>
  <si>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</si>
  <si>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</si>
  <si>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</si>
  <si>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</si>
  <si>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</si>
  <si>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</si>
  <si>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</si>
  <si>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</si>
  <si>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</si>
  <si>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</si>
  <si>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</si>
  <si>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</si>
  <si>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</si>
  <si>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</si>
  <si>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</si>
  <si>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</si>
  <si>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</si>
  <si>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</si>
  <si>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</si>
  <si>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</si>
  <si>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</si>
  <si>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</si>
  <si>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</si>
  <si>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</si>
  <si>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</si>
  <si>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</si>
  <si>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</si>
  <si>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</si>
  <si>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</si>
  <si>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</si>
  <si>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</si>
  <si>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</si>
  <si>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</si>
  <si>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</si>
  <si>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</si>
  <si>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</si>
  <si>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</si>
  <si>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</si>
  <si>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</si>
  <si>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</si>
  <si>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</si>
  <si>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</si>
  <si>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</si>
  <si>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</si>
  <si>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</si>
  <si>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</si>
  <si>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</si>
  <si>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</si>
  <si>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</si>
  <si>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</si>
  <si>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</si>
  <si>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</si>
  <si>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</si>
  <si>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</si>
  <si>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</si>
  <si>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</si>
  <si>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</si>
  <si>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</si>
  <si>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</si>
  <si>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</si>
  <si>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</si>
  <si>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</si>
  <si>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</si>
  <si>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</si>
  <si>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</si>
  <si>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</si>
  <si>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</si>
  <si>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</si>
  <si>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</si>
  <si>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</si>
  <si>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</si>
  <si>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</si>
  <si>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</si>
  <si>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</si>
  <si>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</si>
  <si>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</si>
  <si>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</si>
  <si>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</si>
  <si>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</si>
  <si>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</si>
  <si>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</si>
  <si>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</si>
  <si>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</si>
  <si>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</si>
  <si>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</si>
  <si>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</si>
  <si>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</si>
  <si>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</si>
  <si>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</si>
  <si>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</si>
  <si>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</si>
  <si>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</si>
  <si>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</si>
  <si>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</si>
  <si>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</si>
  <si>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</si>
  <si>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</si>
  <si>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</si>
  <si>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</si>
  <si>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</si>
  <si>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</si>
  <si>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</si>
  <si>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</si>
  <si>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</si>
  <si>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</si>
  <si>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</si>
  <si>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</si>
  <si>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</si>
  <si>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</si>
  <si>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</si>
  <si>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</si>
  <si>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</si>
  <si>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</si>
  <si>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</si>
  <si>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</si>
  <si>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</si>
  <si>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</si>
  <si>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</si>
  <si>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</si>
  <si>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</si>
  <si>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</si>
  <si>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</si>
  <si>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</si>
  <si>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</si>
  <si>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</si>
  <si>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</si>
  <si>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</si>
  <si>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</si>
  <si>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</si>
  <si>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</si>
  <si>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</si>
  <si>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</si>
  <si>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</si>
  <si>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</si>
  <si>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</si>
  <si>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</si>
  <si>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</si>
  <si>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</si>
  <si>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</si>
  <si>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</si>
  <si>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</si>
  <si>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</si>
  <si>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</si>
  <si>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</si>
  <si>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</si>
  <si>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</si>
  <si>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</si>
  <si>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</si>
  <si>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</si>
  <si>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</si>
  <si>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</si>
  <si>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</si>
  <si>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</si>
  <si>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</si>
  <si>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</si>
  <si>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</si>
  <si>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</si>
  <si>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</si>
  <si>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</si>
  <si>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</si>
  <si>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</si>
  <si>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</si>
  <si>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</si>
  <si>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</si>
  <si>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</si>
  <si>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</si>
  <si>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</si>
  <si>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</si>
  <si>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</si>
  <si>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</si>
  <si>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</si>
  <si>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</si>
  <si>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</si>
  <si>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</si>
  <si>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</si>
  <si>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</si>
  <si>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</si>
  <si>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</si>
  <si>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</si>
  <si>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</si>
  <si>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</si>
  <si>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</si>
  <si>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</si>
  <si>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</si>
  <si>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</si>
  <si>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</si>
  <si>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</si>
  <si>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</si>
  <si>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</si>
  <si>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</si>
  <si>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</si>
  <si>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</si>
  <si>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</si>
  <si>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</si>
  <si>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</si>
  <si>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</si>
  <si>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</si>
  <si>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</si>
  <si>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</si>
  <si>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</si>
  <si>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</si>
  <si>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</si>
  <si>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</si>
  <si>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</si>
  <si>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</si>
  <si>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</si>
  <si>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</si>
  <si>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</si>
  <si>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</si>
  <si>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</si>
  <si>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</si>
  <si>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</si>
  <si>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</si>
  <si>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</si>
  <si>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</si>
  <si>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</si>
  <si>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</si>
  <si>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</si>
  <si>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</si>
  <si>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</si>
  <si>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</si>
  <si>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</si>
  <si>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</si>
  <si>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</si>
  <si>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</si>
  <si>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</si>
  <si>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</si>
  <si>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</si>
  <si>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</si>
  <si>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</si>
  <si>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</si>
  <si>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</si>
  <si>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</si>
  <si>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</si>
  <si>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</si>
  <si>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</si>
  <si>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</si>
  <si>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</si>
  <si>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</si>
  <si>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</si>
  <si>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</si>
  <si>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</si>
  <si>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</si>
  <si>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</si>
  <si>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</si>
  <si>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</si>
  <si>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</si>
  <si>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</si>
  <si>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</si>
  <si>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</si>
  <si>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</si>
  <si>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</si>
  <si>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</si>
  <si>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</si>
  <si>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</si>
  <si>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</si>
  <si>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</si>
  <si>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</si>
  <si>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</si>
  <si>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</si>
  <si>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</si>
  <si>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</si>
  <si>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</si>
  <si>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</si>
  <si>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</si>
  <si>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</si>
  <si>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</si>
  <si>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</si>
  <si>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</si>
  <si>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</si>
  <si>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</si>
  <si>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</si>
  <si>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</si>
  <si>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</si>
  <si>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</si>
  <si>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</si>
  <si>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</si>
  <si>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</si>
  <si>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</si>
  <si>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</si>
  <si>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</si>
  <si>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</si>
  <si>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</si>
  <si>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</si>
  <si>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</si>
  <si>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</si>
  <si>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</si>
  <si>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</si>
  <si>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</si>
  <si>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</si>
  <si>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</si>
  <si>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</si>
  <si>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</si>
  <si>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</si>
  <si>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</si>
  <si>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</si>
  <si>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</si>
  <si>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</si>
  <si>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</si>
  <si>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</si>
  <si>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</si>
  <si>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</si>
  <si>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</si>
  <si>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</si>
  <si>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</si>
  <si>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</si>
  <si>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</si>
  <si>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</si>
  <si>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</si>
  <si>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</si>
  <si>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</si>
  <si>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</si>
  <si>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</si>
  <si>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</si>
  <si>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</si>
  <si>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</si>
  <si>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</si>
  <si>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</si>
  <si>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</si>
  <si>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</si>
  <si>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</si>
  <si>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</si>
  <si>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</si>
  <si>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</si>
  <si>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</si>
  <si>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</si>
  <si>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</si>
  <si>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</si>
  <si>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</si>
  <si>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</si>
  <si>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</si>
  <si>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</si>
  <si>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</si>
  <si>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</si>
  <si>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</si>
  <si>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</si>
  <si>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</si>
  <si>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</si>
  <si>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</si>
  <si>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</si>
  <si>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</si>
  <si>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</si>
  <si>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</si>
  <si>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</si>
  <si>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</si>
  <si>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</si>
  <si>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</si>
  <si>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</si>
  <si>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</si>
  <si>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</si>
  <si>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</si>
  <si>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</si>
  <si>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</si>
  <si>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</si>
  <si>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</si>
  <si>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</si>
  <si>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</si>
  <si>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</si>
  <si>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</si>
  <si>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</si>
  <si>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</si>
  <si>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</si>
  <si>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</si>
  <si>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</si>
  <si>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</si>
  <si>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</si>
  <si>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</si>
  <si>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</si>
  <si>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</si>
  <si>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</si>
  <si>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</si>
  <si>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</si>
  <si>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</si>
  <si>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</si>
  <si>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</si>
  <si>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</si>
  <si>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</si>
  <si>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</si>
  <si>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</si>
  <si>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</si>
  <si>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</si>
  <si>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</si>
  <si>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</si>
  <si>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</si>
  <si>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</si>
  <si>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</si>
  <si>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</si>
  <si>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</si>
  <si>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</si>
  <si>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</si>
  <si>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</si>
  <si>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</si>
  <si>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</si>
  <si>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</si>
  <si>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</si>
  <si>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</si>
  <si>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</si>
  <si>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</si>
  <si>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</si>
  <si>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</si>
  <si>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</si>
  <si>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</si>
  <si>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</si>
  <si>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</si>
  <si>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</si>
  <si>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</si>
  <si>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</si>
  <si>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</si>
  <si>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</si>
  <si>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</si>
  <si>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</si>
  <si>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</si>
  <si>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</si>
  <si>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</si>
  <si>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</si>
  <si>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</si>
  <si>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</si>
  <si>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</si>
  <si>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</si>
  <si>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</si>
  <si>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</si>
  <si>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</si>
  <si>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</si>
  <si>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</si>
  <si>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</si>
  <si>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</si>
  <si>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</si>
  <si>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</si>
  <si>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</si>
  <si>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</si>
  <si>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</si>
  <si>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</si>
  <si>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</si>
  <si>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</si>
  <si>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</si>
  <si>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</si>
  <si>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</si>
  <si>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</si>
  <si>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</si>
  <si>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</si>
  <si>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</si>
  <si>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</si>
  <si>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</si>
  <si>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</si>
  <si>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</si>
  <si>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</si>
  <si>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</si>
  <si>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</si>
  <si>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</si>
  <si>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</si>
  <si>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</si>
  <si>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</si>
  <si>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</si>
  <si>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</si>
  <si>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</si>
  <si>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</si>
  <si>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</si>
  <si>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</si>
  <si>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</si>
  <si>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</si>
  <si>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</si>
  <si>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</si>
  <si>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</si>
  <si>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</si>
  <si>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</si>
  <si>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</si>
  <si>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</si>
  <si>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</si>
  <si>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</si>
  <si>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</si>
  <si>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</si>
  <si>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</si>
  <si>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</si>
  <si>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</si>
  <si>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</si>
  <si>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</si>
  <si>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</si>
  <si>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</si>
  <si>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</si>
  <si>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</si>
  <si>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</si>
  <si>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</si>
  <si>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</si>
  <si>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</si>
  <si>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</si>
  <si>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</si>
  <si>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</si>
  <si>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</si>
  <si>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</si>
  <si>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</si>
  <si>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</si>
  <si>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</si>
  <si>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</si>
  <si>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</si>
  <si>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</si>
  <si>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</si>
  <si>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</si>
  <si>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</si>
  <si>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</si>
  <si>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</si>
  <si>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</si>
  <si>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</si>
  <si>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</si>
  <si>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</si>
  <si>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</si>
  <si>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</si>
  <si>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</si>
  <si>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</si>
  <si>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</si>
  <si>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</si>
  <si>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</si>
  <si>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</si>
  <si>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</si>
  <si>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</si>
  <si>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</si>
  <si>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</si>
  <si>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</si>
  <si>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</si>
  <si>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</si>
  <si>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</si>
  <si>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</si>
  <si>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</si>
  <si>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</si>
  <si>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</si>
  <si>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</si>
  <si>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</si>
  <si>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</si>
  <si>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</si>
  <si>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</si>
  <si>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</si>
  <si>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</si>
  <si>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</si>
  <si>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</si>
  <si>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</si>
  <si>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</si>
  <si>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</si>
  <si>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</si>
  <si>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</si>
  <si>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</si>
  <si>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</si>
  <si>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</si>
  <si>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</si>
  <si>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</si>
  <si>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</si>
  <si>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</si>
  <si>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</si>
  <si>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</si>
  <si>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</si>
  <si>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</si>
  <si>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</si>
  <si>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</si>
  <si>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</si>
  <si>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</si>
  <si>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</si>
  <si>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</si>
  <si>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</si>
  <si>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</si>
  <si>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</si>
  <si>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</si>
  <si>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</si>
  <si>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</si>
  <si>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</si>
  <si>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</si>
  <si>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</si>
  <si>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</si>
  <si>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</si>
  <si>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</si>
  <si>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</si>
  <si>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</si>
  <si>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</si>
  <si>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</si>
  <si>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</si>
  <si>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</si>
  <si>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</si>
  <si>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</si>
  <si>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</si>
  <si>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</si>
  <si>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</si>
  <si>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</si>
  <si>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</si>
  <si>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</si>
  <si>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</si>
  <si>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</si>
  <si>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</si>
  <si>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</si>
  <si>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</si>
  <si>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</si>
  <si>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</si>
  <si>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</si>
  <si>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</si>
  <si>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</si>
  <si>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</si>
  <si>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</si>
  <si>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</si>
  <si>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</si>
  <si>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</si>
  <si>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</si>
  <si>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</si>
  <si>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</si>
  <si>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</si>
  <si>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</si>
  <si>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</si>
  <si>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</si>
  <si>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</si>
  <si>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</si>
  <si>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</si>
  <si>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</si>
  <si>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</si>
  <si>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</si>
  <si>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</si>
  <si>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</si>
  <si>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</si>
  <si>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</si>
  <si>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</si>
  <si>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</si>
  <si>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</si>
  <si>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</si>
  <si>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</si>
  <si>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</si>
  <si>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</si>
  <si>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</si>
  <si>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</si>
  <si>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</si>
  <si>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</si>
  <si>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</si>
  <si>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</si>
  <si>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</si>
  <si>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</si>
  <si>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</si>
  <si>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</si>
  <si>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</si>
  <si>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</si>
  <si>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</si>
  <si>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</si>
  <si>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</si>
  <si>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</si>
  <si>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</si>
  <si>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</si>
  <si>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</si>
  <si>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</si>
  <si>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</si>
  <si>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</si>
  <si>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</si>
  <si>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</si>
  <si>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</si>
  <si>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</si>
  <si>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</si>
  <si>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</si>
  <si>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</si>
  <si>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</si>
  <si>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</si>
  <si>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</si>
  <si>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</si>
  <si>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</si>
  <si>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</si>
  <si>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</si>
  <si>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</si>
  <si>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</si>
  <si>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</si>
  <si>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</si>
  <si>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</si>
  <si>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</si>
  <si>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</si>
  <si>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</si>
  <si>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</si>
  <si>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</si>
  <si>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</si>
  <si>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</si>
  <si>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</si>
  <si>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</si>
  <si>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</si>
  <si>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</si>
  <si>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</si>
  <si>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</si>
  <si>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</si>
  <si>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</si>
  <si>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</si>
  <si>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</si>
  <si>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</si>
  <si>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</si>
  <si>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</si>
  <si>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</si>
  <si>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</si>
  <si>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</si>
  <si>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</si>
  <si>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</si>
  <si>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</si>
  <si>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</si>
  <si>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</si>
  <si>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</si>
  <si>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</si>
  <si>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</si>
  <si>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</si>
  <si>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</si>
  <si>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</si>
  <si>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</si>
  <si>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</si>
  <si>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</si>
  <si>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</si>
  <si>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</si>
  <si>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</si>
  <si>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</si>
  <si>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</si>
  <si>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</si>
  <si>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</si>
  <si>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</si>
  <si>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</si>
  <si>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</si>
  <si>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</si>
  <si>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</si>
  <si>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</si>
  <si>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</si>
  <si>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</si>
  <si>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</si>
  <si>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</si>
  <si>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</si>
  <si>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</si>
  <si>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</si>
  <si>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</si>
  <si>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</si>
  <si>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</si>
  <si>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</si>
  <si>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</si>
  <si>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</si>
  <si>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</si>
  <si>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</si>
  <si>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</si>
  <si>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</si>
  <si>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</si>
  <si>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</si>
  <si>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</si>
  <si>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</si>
  <si>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</si>
  <si>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</si>
  <si>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</si>
  <si>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</si>
  <si>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</si>
  <si>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</si>
  <si>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</si>
  <si>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</si>
  <si>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</si>
  <si>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</si>
  <si>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</si>
  <si>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</si>
  <si>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</si>
  <si>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</si>
  <si>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</si>
  <si>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</si>
  <si>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</si>
  <si>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</si>
  <si>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</si>
  <si>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</si>
  <si>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</si>
  <si>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</si>
  <si>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</si>
  <si>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</si>
  <si>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</si>
  <si>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</si>
  <si>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</si>
  <si>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</si>
  <si>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</si>
  <si>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</si>
  <si>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</si>
  <si>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</si>
  <si>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</si>
  <si>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</si>
  <si>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</si>
  <si>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</si>
  <si>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</si>
  <si>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</si>
  <si>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</si>
  <si>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</si>
  <si>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</si>
  <si>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</si>
  <si>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</si>
  <si>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</si>
  <si>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</si>
  <si>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</si>
  <si>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</si>
  <si>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</si>
  <si>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</si>
  <si>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</si>
  <si>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</si>
  <si>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</si>
  <si>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</si>
  <si>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</si>
  <si>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</si>
  <si>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</si>
  <si>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</si>
  <si>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</si>
  <si>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</si>
  <si>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</si>
  <si>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</si>
  <si>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</si>
  <si>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</si>
  <si>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</si>
  <si>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</si>
  <si>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</si>
  <si>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</si>
  <si>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</si>
  <si>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</si>
  <si>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</si>
  <si>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</si>
  <si>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</si>
  <si>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</si>
  <si>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</si>
  <si>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</si>
  <si>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</si>
  <si>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</si>
  <si>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</si>
  <si>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</si>
  <si>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</si>
  <si>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</si>
  <si>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</si>
  <si>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</si>
  <si>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</si>
  <si>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</si>
  <si>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</si>
  <si>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</si>
  <si>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</si>
  <si>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</si>
  <si>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</si>
  <si>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</si>
  <si>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</si>
  <si>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</si>
  <si>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</si>
  <si>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</si>
  <si>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</si>
  <si>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</si>
  <si>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</si>
  <si>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</si>
  <si>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</si>
  <si>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</si>
  <si>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</si>
  <si>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</si>
  <si>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</si>
  <si>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</si>
  <si>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</si>
  <si>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</si>
  <si>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</si>
  <si>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</si>
  <si>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</si>
  <si>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</si>
  <si>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</si>
  <si>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</si>
  <si>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</si>
  <si>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</si>
  <si>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</si>
  <si>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</si>
  <si>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</si>
  <si>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</si>
  <si>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</si>
  <si>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</si>
  <si>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</si>
  <si>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</si>
  <si>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</si>
  <si>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</si>
  <si>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</si>
  <si>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</si>
  <si>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</si>
  <si>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</si>
  <si>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</si>
  <si>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</si>
  <si>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</si>
  <si>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</si>
  <si>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</si>
  <si>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</si>
  <si>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</si>
  <si>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</si>
  <si>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</si>
  <si>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</si>
  <si>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</si>
  <si>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</si>
  <si>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</si>
  <si>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</si>
  <si>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</si>
  <si>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</si>
  <si>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</si>
  <si>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</si>
  <si>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</si>
  <si>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</si>
  <si>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</si>
  <si>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</si>
  <si>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</si>
  <si>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</si>
  <si>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</si>
  <si>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</si>
  <si>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</si>
  <si>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</si>
  <si>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</si>
  <si>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</si>
  <si>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</si>
  <si>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</si>
  <si>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</si>
  <si>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</si>
  <si>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</si>
  <si>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</si>
  <si>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</si>
  <si>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</si>
  <si>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</si>
  <si>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</si>
  <si>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</si>
  <si>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</si>
  <si>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</si>
  <si>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</si>
  <si>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</si>
  <si>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</si>
  <si>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</si>
  <si>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</si>
  <si>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</si>
  <si>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</si>
  <si>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</si>
  <si>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</si>
  <si>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</si>
  <si>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</si>
  <si>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</si>
  <si>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</si>
  <si>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</si>
  <si>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</si>
  <si>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</si>
  <si>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</si>
  <si>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</si>
  <si>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</si>
  <si>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</si>
  <si>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</si>
  <si>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</si>
  <si>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</si>
  <si>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</si>
  <si>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</si>
  <si>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</si>
  <si>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</si>
  <si>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</si>
  <si>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</si>
  <si>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</si>
  <si>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</si>
  <si>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</si>
  <si>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</si>
  <si>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</si>
  <si>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</si>
  <si>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</si>
  <si>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</si>
  <si>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</si>
  <si>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</si>
  <si>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</si>
  <si>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</si>
  <si>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</si>
  <si>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</si>
  <si>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</si>
  <si>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</si>
  <si>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</si>
  <si>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</si>
  <si>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</si>
  <si>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</si>
  <si>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</si>
  <si>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</si>
  <si>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</si>
  <si>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</si>
  <si>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</si>
  <si>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</si>
  <si>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</si>
  <si>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</si>
  <si>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</si>
  <si>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</si>
  <si>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</si>
  <si>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</si>
  <si>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</si>
  <si>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</si>
  <si>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</si>
  <si>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</si>
  <si>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</si>
  <si>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</si>
  <si>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</si>
  <si>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</si>
  <si>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</si>
  <si>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</si>
  <si>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</si>
  <si>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</si>
  <si>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</si>
  <si>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</si>
  <si>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</si>
  <si>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</si>
  <si>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</si>
  <si>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</si>
  <si>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</si>
  <si>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</si>
  <si>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</si>
  <si>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</si>
  <si>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</si>
  <si>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</si>
  <si>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</si>
  <si>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</si>
  <si>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</si>
  <si>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</si>
  <si>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</si>
  <si>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</si>
  <si>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</si>
  <si>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</si>
  <si>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</si>
  <si>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</si>
  <si>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</si>
  <si>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</si>
  <si>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</si>
  <si>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</si>
  <si>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</si>
  <si>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</si>
  <si>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</si>
  <si>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</si>
  <si>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</si>
  <si>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</si>
  <si>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</si>
  <si>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</si>
  <si>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</si>
  <si>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</si>
  <si>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</si>
  <si>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</si>
  <si>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</si>
  <si>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</si>
  <si>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</si>
  <si>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</si>
  <si>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</si>
  <si>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</si>
  <si>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</si>
  <si>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</si>
  <si>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</si>
  <si>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</si>
  <si>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</si>
  <si>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</si>
  <si>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</si>
  <si>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</si>
  <si>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</si>
  <si>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</si>
  <si>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</si>
  <si>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</si>
  <si>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</si>
  <si>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</si>
  <si>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</si>
  <si>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</si>
  <si>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</si>
  <si>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</si>
  <si>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</si>
  <si>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</si>
  <si>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</si>
  <si>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</si>
  <si>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</si>
  <si>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</si>
  <si>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</si>
  <si>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</si>
  <si>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</si>
  <si>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</si>
  <si>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</si>
  <si>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</si>
  <si>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</si>
  <si>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</si>
  <si>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</si>
  <si>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</si>
  <si>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</si>
  <si>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</si>
  <si>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</si>
  <si>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</si>
  <si>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</si>
  <si>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</si>
  <si>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</si>
  <si>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</si>
  <si>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</si>
  <si>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</si>
  <si>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</si>
  <si>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</si>
  <si>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</si>
  <si>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</si>
  <si>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</si>
  <si>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</si>
  <si>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</si>
  <si>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</si>
  <si>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</si>
  <si>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</si>
  <si>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</si>
  <si>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</si>
  <si>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</si>
  <si>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</si>
  <si>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</si>
  <si>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</si>
  <si>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</si>
  <si>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</si>
  <si>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</si>
  <si>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</si>
  <si>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</si>
  <si>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</si>
  <si>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</si>
  <si>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</si>
  <si>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</si>
  <si>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</si>
  <si>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</si>
  <si>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</si>
  <si>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</si>
  <si>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</si>
  <si>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</si>
  <si>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</si>
  <si>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</si>
  <si>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</si>
  <si>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</si>
  <si>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</si>
  <si>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</si>
  <si>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</si>
  <si>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</si>
  <si>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</si>
  <si>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</si>
  <si>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</si>
  <si>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</si>
  <si>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</si>
  <si>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</si>
  <si>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</si>
  <si>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</si>
  <si>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</si>
  <si>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</si>
  <si>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</si>
  <si>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</si>
  <si>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</si>
  <si>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</si>
  <si>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</si>
  <si>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</si>
  <si>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</si>
  <si>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</si>
  <si>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</si>
  <si>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</si>
  <si>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</si>
  <si>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</si>
  <si>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</si>
  <si>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</si>
  <si>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</si>
  <si>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</si>
  <si>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</si>
  <si>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</si>
  <si>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</si>
  <si>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</si>
  <si>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</si>
  <si>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</si>
  <si>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</si>
  <si>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</si>
  <si>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</si>
  <si>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</si>
  <si>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</si>
  <si>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</si>
  <si>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</si>
  <si>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</si>
  <si>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</si>
  <si>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</si>
  <si>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</si>
  <si>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</si>
  <si>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</si>
  <si>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</si>
  <si>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</si>
  <si>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</si>
  <si>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</si>
  <si>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</si>
  <si>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</si>
  <si>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</si>
  <si>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</si>
  <si>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</si>
  <si>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</si>
  <si>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</si>
  <si>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</si>
  <si>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</si>
  <si>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</si>
  <si>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</si>
  <si>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</si>
  <si>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</si>
  <si>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</si>
  <si>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</si>
  <si>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</si>
  <si>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</si>
  <si>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</si>
  <si>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</si>
  <si>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</si>
  <si>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</si>
  <si>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</si>
  <si>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</si>
  <si>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</si>
  <si>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</si>
  <si>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</si>
  <si>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</si>
  <si>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</si>
  <si>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</si>
  <si>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</si>
  <si>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</si>
  <si>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</si>
  <si>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</si>
  <si>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</si>
  <si>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</si>
  <si>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</si>
  <si>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</si>
  <si>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</si>
  <si>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</si>
  <si>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</si>
  <si>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</si>
  <si>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</si>
  <si>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</si>
  <si>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</si>
  <si>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</si>
  <si>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</si>
  <si>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</si>
  <si>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</si>
  <si>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</si>
  <si>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</si>
  <si>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</si>
  <si>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</si>
  <si>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</si>
  <si>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</si>
  <si>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</si>
  <si>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</si>
  <si>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</si>
  <si>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</si>
  <si>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</si>
  <si>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</si>
  <si>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</si>
  <si>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</si>
  <si>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</si>
  <si>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</si>
  <si>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</si>
  <si>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</si>
  <si>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</si>
  <si>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</si>
  <si>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</si>
  <si>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</si>
  <si>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</si>
  <si>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</si>
  <si>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</si>
  <si>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</si>
  <si>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</si>
  <si>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</si>
  <si>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</si>
  <si>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</si>
  <si>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</si>
  <si>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</si>
  <si>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</si>
  <si>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</si>
  <si>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</si>
  <si>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</si>
  <si>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</si>
  <si>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</si>
  <si>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</si>
  <si>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</si>
  <si>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</si>
  <si>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</si>
  <si>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</si>
  <si>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</si>
  <si>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</si>
  <si>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</si>
  <si>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</si>
  <si>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</si>
  <si>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</si>
  <si>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</si>
  <si>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</si>
  <si>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</si>
  <si>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</si>
  <si>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</si>
  <si>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</si>
  <si>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</si>
  <si>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</si>
  <si>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</si>
  <si>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</si>
  <si>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</si>
  <si>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</si>
  <si>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</si>
  <si>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</si>
  <si>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</si>
  <si>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</si>
  <si>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</si>
  <si>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</si>
  <si>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</si>
  <si>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</si>
  <si>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</si>
  <si>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</si>
  <si>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</si>
  <si>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</si>
  <si>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</si>
  <si>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</si>
  <si>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</si>
  <si>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</si>
  <si>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</si>
  <si>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</si>
  <si>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</si>
  <si>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</si>
  <si>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</si>
  <si>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</si>
  <si>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</si>
  <si>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</si>
  <si>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</si>
  <si>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</si>
  <si>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</si>
  <si>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</si>
  <si>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</si>
  <si>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</si>
  <si>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</si>
  <si>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</si>
  <si>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</si>
  <si>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</si>
  <si>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</si>
  <si>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</si>
  <si>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</si>
  <si>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</si>
  <si>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</si>
  <si>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</si>
  <si>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</si>
  <si>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</si>
  <si>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</si>
  <si>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</si>
  <si>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</si>
  <si>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</si>
  <si>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</si>
  <si>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</si>
  <si>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</si>
  <si>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</si>
  <si>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</si>
  <si>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</si>
  <si>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</si>
  <si>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</si>
  <si>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</si>
  <si>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</si>
  <si>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</si>
  <si>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</si>
  <si>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</si>
  <si>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</si>
  <si>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</si>
  <si>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</si>
  <si>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</si>
  <si>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</si>
  <si>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</si>
  <si>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</si>
  <si>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</si>
  <si>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</si>
  <si>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</si>
  <si>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</si>
  <si>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</si>
  <si>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</si>
  <si>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</si>
  <si>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</si>
  <si>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</si>
  <si>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</si>
  <si>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</si>
  <si>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</si>
  <si>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</si>
  <si>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</si>
  <si>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</si>
  <si>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</si>
  <si>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</si>
  <si>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</si>
  <si>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</si>
  <si>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</si>
  <si>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</si>
  <si>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</si>
  <si>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</si>
  <si>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</si>
  <si>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</si>
  <si>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</si>
  <si>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</si>
  <si>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</si>
  <si>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</si>
  <si>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</si>
  <si>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</si>
  <si>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</si>
  <si>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</si>
  <si>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</si>
  <si>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</si>
  <si>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</si>
  <si>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</si>
  <si>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</si>
  <si>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</si>
  <si>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</si>
  <si>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</si>
  <si>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</si>
  <si>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</si>
  <si>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</si>
  <si>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</si>
  <si>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</si>
  <si>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</si>
  <si>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</si>
  <si>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</si>
  <si>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</si>
  <si>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</si>
  <si>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</si>
  <si>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</si>
  <si>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</si>
  <si>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</si>
  <si>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</si>
  <si>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</si>
  <si>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</si>
  <si>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</si>
  <si>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</si>
  <si>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</si>
  <si>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</si>
  <si>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</si>
  <si>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</si>
  <si>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</si>
  <si>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</si>
  <si>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</si>
  <si>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</si>
  <si>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</si>
  <si>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</si>
  <si>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</si>
  <si>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</si>
  <si>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</si>
  <si>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</si>
  <si>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</si>
  <si>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</si>
  <si>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</si>
  <si>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</si>
  <si>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</si>
  <si>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</si>
  <si>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</si>
  <si>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</si>
  <si>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</si>
  <si>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</si>
  <si>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</si>
  <si>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</si>
  <si>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</si>
  <si>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</si>
  <si>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</si>
  <si>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</si>
  <si>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</si>
  <si>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</si>
  <si>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</si>
  <si>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</si>
  <si>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</si>
  <si>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</si>
  <si>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</si>
  <si>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</si>
  <si>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</si>
  <si>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</si>
  <si>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</si>
  <si>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</si>
  <si>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</si>
  <si>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</si>
  <si>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</si>
  <si>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</si>
  <si>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</si>
  <si>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</si>
  <si>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</si>
  <si>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</si>
  <si>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</si>
  <si>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</si>
  <si>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</si>
  <si>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</si>
  <si>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</si>
  <si>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</si>
  <si>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</si>
  <si>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</si>
  <si>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</si>
  <si>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</si>
  <si>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</si>
  <si>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</si>
  <si>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</si>
  <si>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</si>
  <si>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</si>
  <si>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</si>
  <si>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</si>
  <si>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</si>
  <si>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</si>
  <si>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</si>
  <si>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</si>
  <si>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</si>
  <si>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</si>
  <si>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</si>
  <si>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</si>
  <si>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</si>
  <si>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</si>
  <si>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</si>
  <si>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</si>
  <si>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</si>
  <si>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</si>
  <si>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</si>
  <si>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</si>
  <si>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</si>
  <si>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</si>
  <si>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</si>
  <si>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</si>
  <si>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</si>
  <si>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</si>
  <si>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</si>
  <si>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</si>
  <si>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</si>
  <si>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</si>
  <si>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</si>
  <si>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</si>
  <si>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</si>
  <si>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</si>
  <si>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</si>
  <si>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</si>
  <si>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</si>
  <si>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</si>
  <si>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</si>
  <si>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</si>
  <si>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</si>
  <si>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</si>
  <si>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</si>
  <si>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</si>
  <si>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</si>
  <si>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</si>
  <si>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</si>
  <si>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</si>
  <si>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</si>
  <si>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</si>
  <si>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</si>
  <si>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</si>
  <si>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</si>
  <si>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</si>
  <si>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</si>
  <si>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</si>
  <si>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</si>
  <si>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</si>
  <si>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</si>
  <si>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</si>
  <si>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</si>
  <si>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</si>
  <si>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</si>
  <si>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</si>
  <si>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</si>
  <si>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</si>
  <si>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</si>
  <si>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</si>
  <si>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</si>
  <si>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</si>
  <si>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</si>
  <si>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</si>
  <si>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</si>
  <si>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</si>
  <si>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</si>
  <si>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</si>
  <si>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</si>
  <si>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</si>
  <si>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</si>
  <si>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</si>
  <si>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</si>
  <si>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</si>
  <si>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</si>
  <si>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</si>
  <si>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</si>
  <si>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</si>
  <si>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</si>
  <si>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</si>
  <si>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</si>
  <si>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</si>
  <si>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</si>
  <si>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</si>
  <si>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</si>
  <si>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</si>
  <si>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</si>
  <si>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</si>
  <si>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</si>
  <si>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</si>
  <si>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</si>
  <si>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</si>
  <si>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</si>
  <si>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</si>
  <si>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</si>
  <si>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</si>
  <si>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</si>
  <si>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</si>
  <si>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</si>
  <si>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</si>
  <si>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</si>
  <si>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</si>
  <si>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</si>
  <si>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</si>
  <si>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</si>
  <si>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</si>
  <si>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</si>
  <si>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</si>
  <si>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</si>
  <si>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</si>
  <si>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</si>
  <si>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</si>
  <si>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</si>
  <si>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</si>
  <si>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</si>
  <si>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</si>
  <si>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</si>
  <si>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</si>
  <si>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</si>
  <si>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</si>
  <si>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</si>
  <si>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</si>
  <si>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</si>
  <si>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</si>
  <si>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</si>
  <si>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</si>
  <si>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</si>
  <si>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</si>
  <si>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</si>
  <si>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</si>
  <si>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</si>
  <si>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</si>
  <si>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</si>
  <si>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</si>
  <si>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</si>
  <si>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</si>
  <si>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</si>
  <si>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</si>
  <si>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</si>
  <si>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</si>
  <si>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</si>
  <si>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</si>
  <si>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</si>
  <si>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</si>
  <si>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</si>
  <si>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</si>
  <si>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</si>
  <si>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</si>
  <si>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</si>
  <si>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</si>
  <si>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</si>
  <si>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</si>
  <si>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</si>
  <si>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</si>
  <si>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</si>
  <si>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</si>
  <si>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</si>
  <si>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</si>
  <si>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</si>
  <si>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</si>
  <si>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</si>
  <si>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</si>
  <si>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</si>
  <si>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</si>
  <si>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</si>
  <si>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</si>
  <si>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</si>
  <si>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</si>
  <si>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</si>
  <si>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</si>
  <si>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</si>
  <si>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</si>
  <si>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</si>
  <si>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</si>
  <si>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</si>
  <si>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</si>
  <si>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</si>
  <si>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</si>
  <si>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</si>
  <si>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</si>
  <si>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</si>
  <si>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</si>
  <si>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</si>
  <si>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</si>
  <si>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</si>
  <si>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</si>
  <si>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</si>
  <si>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</si>
  <si>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</si>
  <si>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</si>
  <si>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</si>
  <si>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</si>
  <si>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</si>
  <si>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</si>
  <si>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</si>
  <si>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</si>
  <si>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</si>
  <si>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</si>
  <si>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</si>
  <si>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</si>
  <si>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</si>
  <si>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</si>
  <si>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</si>
  <si>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</si>
  <si>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</si>
  <si>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</si>
  <si>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</si>
  <si>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</si>
  <si>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</si>
  <si>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</si>
  <si>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</si>
  <si>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</si>
  <si>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</si>
  <si>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</si>
  <si>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</si>
  <si>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</si>
  <si>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</si>
  <si>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</si>
  <si>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</si>
  <si>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</si>
  <si>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</si>
  <si>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</si>
  <si>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</si>
  <si>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</si>
  <si>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</si>
  <si>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</si>
  <si>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</si>
  <si>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</si>
  <si>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</si>
  <si>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</si>
  <si>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</si>
  <si>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</si>
  <si>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</si>
  <si>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</si>
  <si>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</si>
  <si>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</si>
  <si>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</si>
  <si>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</si>
  <si>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</si>
  <si>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</si>
  <si>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</si>
  <si>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</si>
  <si>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</si>
  <si>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</si>
  <si>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</si>
  <si>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</si>
  <si>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</si>
  <si>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</si>
  <si>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</si>
  <si>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</si>
  <si>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</si>
  <si>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</si>
  <si>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</si>
  <si>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</si>
  <si>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</si>
  <si>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</si>
  <si>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</si>
  <si>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</si>
  <si>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</si>
  <si>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</si>
  <si>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</si>
  <si>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</si>
  <si>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</si>
  <si>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</si>
  <si>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</si>
  <si>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</si>
  <si>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</si>
  <si>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</si>
  <si>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</si>
  <si>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</si>
  <si>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</si>
  <si>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</si>
  <si>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</si>
  <si>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</si>
  <si>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</si>
  <si>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</si>
  <si>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</si>
  <si>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</si>
  <si>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</si>
  <si>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</si>
  <si>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</si>
  <si>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</si>
  <si>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</si>
  <si>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</si>
  <si>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</si>
  <si>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</si>
  <si>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</si>
  <si>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</si>
  <si>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</si>
  <si>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</si>
  <si>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</si>
  <si>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</si>
  <si>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</si>
  <si>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</si>
  <si>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</si>
  <si>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</si>
  <si>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</si>
  <si>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</si>
  <si>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</si>
  <si>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</si>
  <si>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</si>
  <si>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</si>
  <si>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</si>
  <si>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</si>
  <si>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</si>
  <si>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</si>
  <si>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</si>
  <si>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</si>
  <si>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</si>
  <si>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</si>
  <si>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</si>
  <si>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</si>
  <si>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</si>
  <si>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</si>
  <si>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</si>
  <si>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</si>
  <si>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</si>
  <si>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</si>
  <si>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</si>
  <si>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</si>
  <si>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</si>
  <si>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</si>
  <si>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</si>
  <si>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</si>
  <si>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</si>
  <si>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</si>
  <si>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</si>
  <si>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</si>
  <si>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</si>
  <si>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</si>
  <si>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</si>
  <si>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</si>
  <si>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</si>
  <si>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</si>
  <si>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</si>
  <si>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</si>
  <si>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</si>
  <si>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</si>
  <si>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</si>
  <si>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</si>
  <si>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</si>
  <si>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</si>
  <si>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</si>
  <si>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</si>
  <si>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</si>
  <si>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</si>
  <si>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</si>
  <si>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</si>
  <si>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</si>
  <si>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</si>
  <si>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</si>
  <si>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</si>
  <si>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</si>
  <si>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</si>
  <si>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</si>
  <si>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</si>
  <si>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</si>
  <si>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</si>
  <si>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</si>
  <si>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</si>
  <si>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</si>
  <si>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</si>
  <si>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</si>
  <si>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</si>
  <si>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</si>
  <si>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</si>
  <si>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</si>
  <si>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</si>
  <si>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</si>
  <si>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</si>
  <si>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</si>
  <si>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</si>
  <si>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</si>
  <si>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</si>
  <si>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</si>
  <si>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</si>
  <si>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</si>
  <si>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</si>
  <si>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</si>
  <si>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</si>
  <si>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</si>
  <si>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</si>
  <si>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</si>
  <si>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</si>
  <si>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</si>
  <si>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</si>
  <si>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</si>
  <si>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</si>
  <si>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</si>
  <si>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</si>
  <si>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</si>
  <si>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</si>
  <si>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</si>
  <si>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</si>
  <si>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</si>
  <si>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</si>
  <si>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</si>
  <si>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</si>
  <si>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</si>
  <si>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</si>
  <si>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</si>
  <si>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</si>
  <si>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</si>
  <si>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</si>
  <si>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</si>
  <si>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</si>
  <si>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</si>
  <si>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</si>
  <si>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</si>
  <si>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</si>
  <si>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</si>
  <si>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</si>
  <si>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</si>
  <si>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</si>
  <si>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</si>
  <si>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</si>
  <si>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</si>
  <si>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</si>
  <si>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</si>
  <si>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</si>
  <si>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</si>
  <si>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</si>
  <si>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</si>
  <si>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</si>
  <si>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</si>
  <si>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</si>
  <si>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</si>
  <si>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</si>
  <si>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</si>
  <si>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</si>
  <si>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</si>
  <si>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</si>
  <si>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</si>
  <si>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</si>
  <si>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</si>
  <si>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</si>
  <si>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</si>
  <si>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</si>
  <si>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</si>
  <si>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</si>
  <si>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</si>
  <si>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</si>
  <si>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</si>
  <si>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</si>
  <si>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</si>
  <si>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</si>
  <si>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</si>
  <si>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</si>
  <si>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</si>
  <si>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</si>
  <si>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</si>
  <si>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</si>
  <si>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</si>
  <si>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</si>
  <si>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</si>
  <si>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</si>
  <si>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</si>
  <si>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</si>
  <si>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</si>
  <si>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</si>
  <si>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</si>
  <si>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</si>
  <si>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</si>
  <si>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</si>
  <si>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</si>
  <si>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</si>
  <si>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</si>
  <si>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</si>
  <si>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</si>
  <si>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</si>
  <si>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</si>
  <si>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</si>
  <si>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</si>
  <si>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</si>
  <si>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</si>
  <si>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</si>
  <si>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</si>
  <si>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</si>
  <si>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</si>
  <si>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</si>
  <si>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</si>
  <si>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</si>
  <si>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</si>
  <si>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</si>
  <si>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</si>
  <si>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</si>
  <si>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</si>
  <si>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</si>
  <si>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</si>
  <si>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</si>
  <si>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</si>
  <si>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</si>
  <si>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</si>
  <si>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</si>
  <si>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</si>
  <si>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</si>
  <si>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</si>
  <si>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</si>
  <si>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</si>
  <si>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</si>
  <si>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</si>
  <si>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</si>
  <si>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</si>
  <si>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</si>
  <si>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</si>
  <si>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</si>
  <si>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</si>
  <si>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</si>
  <si>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</si>
  <si>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</si>
  <si>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</si>
  <si>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</si>
  <si>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</si>
  <si>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</si>
  <si>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</si>
  <si>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</si>
  <si>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</si>
  <si>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</si>
  <si>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</si>
  <si>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</si>
  <si>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</si>
  <si>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</si>
  <si>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</si>
  <si>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</si>
  <si>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</si>
  <si>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</si>
  <si>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</si>
  <si>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</si>
  <si>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</si>
  <si>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</si>
  <si>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</si>
  <si>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</si>
  <si>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</si>
  <si>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</si>
  <si>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</si>
  <si>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</si>
  <si>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</si>
  <si>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</si>
  <si>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</si>
  <si>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</si>
  <si>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</si>
  <si>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</si>
  <si>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</si>
  <si>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</si>
  <si>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</si>
  <si>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</si>
  <si>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</si>
  <si>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</si>
  <si>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</si>
  <si>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</si>
  <si>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</si>
  <si>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</si>
  <si>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</si>
  <si>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</si>
  <si>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</si>
  <si>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</si>
  <si>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</si>
  <si>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</si>
  <si>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</si>
  <si>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</si>
  <si>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</si>
  <si>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</si>
  <si>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</si>
  <si>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</si>
  <si>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</si>
  <si>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</si>
  <si>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</si>
  <si>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</si>
  <si>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</si>
  <si>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</si>
  <si>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</si>
  <si>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</si>
  <si>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</si>
  <si>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</si>
  <si>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</si>
  <si>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</si>
  <si>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</si>
  <si>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</si>
  <si>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</si>
  <si>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</si>
  <si>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</si>
  <si>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</si>
  <si>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</si>
  <si>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</si>
  <si>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</si>
  <si>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</si>
  <si>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</si>
  <si>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</si>
  <si>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</si>
  <si>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</si>
  <si>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</si>
  <si>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</si>
  <si>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</si>
  <si>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</si>
  <si>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</si>
  <si>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</si>
  <si>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</si>
  <si>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</si>
  <si>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</si>
  <si>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</si>
  <si>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</si>
  <si>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</si>
  <si>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</si>
  <si>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</si>
  <si>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</si>
  <si>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</si>
  <si>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</si>
  <si>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</si>
  <si>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</si>
  <si>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</si>
  <si>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</si>
  <si>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</si>
  <si>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</si>
  <si>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</si>
  <si>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</si>
  <si>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</si>
  <si>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</si>
  <si>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</si>
  <si>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</si>
  <si>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</si>
  <si>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</si>
  <si>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</si>
  <si>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</si>
  <si>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</si>
  <si>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</si>
  <si>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</si>
  <si>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</si>
  <si>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</si>
  <si>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</si>
  <si>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</si>
  <si>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</si>
  <si>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</si>
  <si>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</si>
  <si>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</si>
  <si>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</si>
  <si>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</si>
  <si>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</si>
  <si>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</si>
  <si>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</si>
  <si>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</si>
  <si>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</si>
  <si>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</si>
  <si>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</si>
  <si>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</si>
  <si>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</si>
  <si>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</si>
  <si>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</si>
  <si>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</si>
  <si>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</si>
  <si>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</si>
  <si>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</si>
  <si>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</si>
  <si>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</si>
  <si>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</si>
  <si>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</si>
  <si>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</si>
  <si>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</si>
  <si>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</si>
  <si>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</si>
  <si>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</si>
  <si>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</si>
  <si>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</si>
  <si>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</si>
  <si>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</si>
  <si>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</si>
  <si>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</si>
  <si>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</si>
  <si>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</si>
  <si>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</si>
  <si>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</si>
  <si>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</si>
  <si>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</si>
  <si>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</si>
  <si>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</si>
  <si>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</si>
  <si>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</si>
  <si>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</si>
  <si>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</si>
  <si>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</si>
  <si>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</si>
  <si>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</si>
  <si>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</si>
  <si>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</si>
  <si>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</si>
  <si>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</si>
  <si>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</si>
  <si>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</si>
  <si>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</si>
  <si>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</si>
  <si>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</si>
  <si>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</si>
  <si>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</si>
  <si>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</si>
  <si>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</si>
  <si>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</si>
  <si>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</si>
  <si>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</si>
  <si>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</si>
  <si>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</si>
  <si>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</si>
  <si>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</si>
  <si>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</si>
  <si>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</si>
  <si>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</si>
  <si>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</si>
  <si>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</si>
  <si>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</si>
  <si>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</si>
  <si>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</si>
  <si>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</si>
  <si>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</si>
  <si>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</si>
  <si>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</si>
  <si>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</si>
  <si>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</si>
  <si>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</si>
  <si>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</si>
  <si>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</si>
  <si>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</si>
  <si>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</si>
  <si>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</si>
  <si>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</si>
  <si>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</si>
  <si>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</si>
  <si>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</si>
  <si>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</si>
  <si>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</si>
  <si>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</si>
  <si>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</si>
  <si>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</si>
  <si>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</si>
  <si>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</si>
  <si>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</si>
  <si>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</si>
  <si>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</si>
  <si>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</si>
  <si>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</si>
  <si>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</si>
  <si>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</si>
  <si>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</si>
  <si>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</si>
  <si>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</si>
  <si>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</si>
  <si>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</si>
  <si>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</si>
  <si>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</si>
  <si>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</si>
  <si>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</si>
  <si>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</si>
  <si>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</si>
  <si>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</si>
  <si>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</si>
  <si>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</si>
  <si>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</si>
  <si>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</si>
  <si>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</si>
  <si>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</si>
  <si>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</si>
  <si>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</si>
  <si>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</si>
  <si>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</si>
  <si>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</si>
  <si>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</si>
  <si>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</si>
  <si>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</si>
  <si>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</si>
  <si>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</si>
  <si>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</si>
  <si>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</si>
  <si>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</si>
  <si>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</si>
  <si>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</si>
  <si>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</si>
  <si>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</si>
  <si>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</si>
  <si>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</si>
  <si>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</si>
  <si>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</si>
  <si>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</si>
  <si>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</si>
  <si>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</si>
  <si>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</si>
  <si>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</si>
  <si>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</si>
  <si>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</si>
  <si>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</si>
  <si>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</si>
  <si>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</si>
  <si>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</si>
  <si>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</si>
  <si>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</si>
  <si>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</si>
  <si>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</si>
  <si>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</si>
  <si>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</si>
  <si>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</si>
  <si>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</si>
  <si>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</si>
  <si>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</si>
  <si>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</si>
  <si>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</si>
  <si>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</si>
  <si>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</si>
  <si>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</si>
  <si>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</si>
  <si>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</si>
  <si>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</si>
  <si>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</si>
  <si>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</si>
  <si>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</si>
  <si>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</si>
  <si>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</si>
  <si>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</si>
  <si>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</si>
  <si>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</si>
  <si>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</si>
  <si>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</si>
  <si>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</si>
  <si>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</si>
  <si>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</si>
  <si>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</si>
  <si>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</si>
  <si>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</si>
  <si>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</si>
  <si>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</si>
  <si>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</si>
  <si>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</si>
  <si>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</si>
  <si>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</si>
  <si>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</si>
  <si>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</si>
  <si>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</si>
  <si>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</si>
  <si>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</si>
  <si>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</si>
  <si>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</si>
  <si>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</si>
  <si>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</si>
  <si>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</si>
  <si>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</si>
  <si>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</si>
  <si>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</si>
  <si>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</si>
  <si>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</si>
  <si>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</si>
  <si>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</si>
  <si>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</si>
  <si>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</si>
  <si>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</si>
  <si>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</si>
  <si>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</si>
  <si>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</si>
  <si>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</si>
  <si>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</si>
  <si>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</si>
  <si>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</si>
  <si>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</si>
  <si>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</si>
  <si>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</si>
  <si>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</si>
  <si>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</si>
  <si>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</si>
  <si>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</si>
  <si>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</si>
  <si>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</si>
  <si>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</si>
  <si>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</si>
  <si>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</si>
  <si>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</si>
  <si>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</si>
  <si>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</si>
  <si>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</si>
  <si>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</si>
  <si>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</si>
  <si>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</si>
  <si>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</si>
  <si>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</si>
  <si>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</si>
  <si>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</si>
  <si>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</si>
  <si>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</si>
  <si>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</si>
  <si>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</si>
  <si>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</si>
  <si>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</si>
  <si>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</si>
  <si>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</si>
  <si>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</si>
  <si>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</si>
  <si>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</si>
  <si>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</si>
  <si>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</si>
  <si>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</si>
  <si>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</si>
  <si>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</si>
  <si>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</si>
  <si>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</si>
  <si>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</si>
  <si>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</si>
  <si>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</si>
  <si>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</si>
  <si>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</si>
  <si>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</si>
  <si>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</si>
  <si>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</si>
  <si>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</si>
  <si>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</si>
  <si>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</si>
  <si>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</si>
  <si>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</si>
  <si>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</si>
  <si>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</si>
  <si>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</si>
  <si>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</si>
  <si>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</si>
  <si>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</si>
  <si>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</si>
  <si>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</si>
  <si>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</si>
  <si>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</si>
  <si>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</si>
  <si>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</si>
  <si>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</si>
  <si>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</si>
  <si>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</si>
  <si>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</si>
  <si>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</si>
  <si>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</si>
  <si>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</si>
  <si>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</si>
  <si>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</si>
  <si>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</si>
  <si>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</si>
  <si>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</si>
  <si>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</si>
  <si>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</si>
  <si>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</si>
  <si>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</si>
  <si>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</si>
  <si>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</si>
  <si>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</si>
  <si>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</si>
  <si>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</si>
  <si>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</si>
  <si>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</si>
  <si>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</si>
  <si>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</si>
  <si>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</si>
  <si>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</si>
  <si>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</si>
  <si>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</si>
  <si>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</si>
  <si>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</si>
  <si>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</si>
  <si>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</si>
  <si>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</si>
  <si>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</si>
  <si>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</si>
  <si>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</si>
  <si>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</si>
  <si>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</si>
  <si>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</si>
  <si>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</si>
  <si>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</si>
  <si>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</si>
  <si>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</si>
  <si>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</si>
  <si>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</si>
  <si>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</si>
  <si>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</si>
  <si>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</si>
  <si>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</si>
  <si>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</si>
  <si>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</si>
  <si>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</si>
  <si>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</si>
  <si>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</si>
  <si>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</si>
  <si>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</si>
  <si>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</si>
  <si>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</si>
  <si>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</si>
  <si>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</si>
  <si>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</si>
  <si>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</si>
  <si>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</si>
  <si>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</si>
  <si>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</si>
  <si>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</si>
  <si>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</si>
  <si>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</si>
  <si>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</si>
  <si>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</si>
  <si>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</si>
  <si>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</si>
  <si>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</si>
  <si>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</si>
  <si>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</si>
  <si>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</si>
  <si>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</si>
  <si>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</si>
  <si>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</si>
  <si>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</si>
  <si>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</si>
  <si>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</si>
  <si>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</si>
  <si>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</si>
  <si>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</si>
  <si>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</si>
  <si>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</si>
  <si>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</si>
  <si>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</si>
  <si>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</si>
  <si>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</si>
  <si>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</si>
  <si>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</si>
  <si>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</si>
  <si>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</si>
  <si>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</si>
  <si>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</si>
  <si>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</si>
  <si>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</si>
  <si>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</si>
  <si>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</si>
  <si>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</si>
  <si>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</si>
  <si>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</si>
  <si>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</si>
  <si>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</si>
  <si>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</si>
  <si>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</si>
  <si>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</si>
  <si>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</si>
  <si>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</si>
  <si>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</si>
  <si>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</si>
  <si>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</si>
  <si>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</si>
  <si>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</si>
  <si>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</si>
  <si>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</si>
  <si>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</si>
  <si>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</si>
  <si>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</si>
  <si>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</si>
  <si>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</si>
  <si>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</si>
  <si>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</si>
  <si>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</si>
  <si>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</si>
  <si>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</si>
  <si>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</si>
  <si>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</si>
  <si>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</si>
  <si>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</si>
  <si>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</si>
  <si>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</si>
  <si>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</si>
  <si>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</si>
  <si>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</si>
  <si>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</si>
  <si>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</si>
  <si>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</si>
  <si>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</si>
  <si>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</si>
  <si>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</si>
  <si>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</si>
  <si>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</si>
  <si>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</si>
  <si>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</si>
  <si>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</si>
  <si>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</si>
  <si>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</si>
  <si>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</si>
  <si>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</si>
  <si>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</si>
  <si>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</si>
  <si>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</si>
  <si>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</si>
  <si>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</si>
  <si>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</si>
  <si>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</si>
  <si>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</si>
  <si>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</si>
  <si>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</si>
  <si>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</si>
  <si>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</si>
  <si>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</si>
  <si>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</si>
  <si>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</si>
  <si>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</si>
  <si>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</si>
  <si>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</si>
  <si>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</si>
  <si>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</si>
  <si>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</si>
  <si>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</si>
  <si>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</si>
  <si>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</si>
  <si>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</si>
  <si>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</si>
  <si>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</si>
  <si>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</si>
  <si>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</si>
  <si>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</si>
  <si>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</si>
  <si>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</si>
  <si>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</si>
  <si>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</si>
  <si>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</si>
  <si>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</si>
  <si>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</si>
  <si>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</si>
  <si>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</si>
  <si>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</si>
  <si>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</si>
  <si>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</si>
  <si>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</si>
  <si>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</si>
  <si>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</si>
  <si>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</si>
  <si>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</si>
  <si>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</si>
  <si>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</si>
  <si>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</si>
  <si>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</si>
  <si>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</si>
  <si>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</si>
  <si>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</si>
  <si>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</si>
  <si>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</si>
  <si>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</si>
  <si>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</si>
  <si>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</si>
  <si>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</si>
  <si>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</si>
  <si>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</si>
  <si>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</si>
  <si>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</si>
  <si>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</si>
  <si>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</si>
  <si>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</si>
  <si>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</si>
  <si>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</si>
  <si>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</si>
  <si>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</si>
  <si>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</si>
  <si>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</si>
  <si>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</si>
  <si>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</si>
  <si>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</si>
  <si>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</si>
  <si>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</si>
  <si>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</si>
  <si>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</si>
  <si>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</si>
  <si>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</si>
  <si>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</si>
  <si>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</si>
  <si>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</si>
  <si>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</si>
  <si>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</si>
  <si>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</si>
  <si>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</si>
  <si>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</si>
  <si>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</si>
  <si>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</si>
  <si>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</si>
  <si>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</si>
  <si>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</si>
  <si>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</si>
  <si>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</si>
  <si>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</si>
  <si>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</si>
  <si>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</si>
  <si>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</si>
  <si>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</si>
  <si>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</si>
  <si>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</si>
  <si>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</si>
  <si>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</si>
  <si>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</si>
  <si>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</si>
  <si>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</si>
  <si>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</si>
  <si>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</si>
  <si>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</si>
  <si>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</si>
  <si>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</si>
  <si>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</si>
  <si>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</si>
  <si>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</si>
  <si>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</si>
  <si>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</si>
  <si>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</si>
  <si>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</si>
  <si>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</si>
  <si>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</si>
  <si>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</si>
  <si>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</si>
  <si>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</si>
  <si>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</si>
  <si>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</si>
  <si>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</si>
  <si>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</si>
  <si>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</si>
  <si>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</si>
  <si>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</si>
  <si>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</si>
  <si>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</si>
  <si>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</si>
  <si>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</si>
  <si>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</si>
  <si>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</si>
  <si>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</si>
  <si>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</si>
  <si>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</si>
  <si>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</si>
  <si>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</si>
  <si>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</si>
  <si>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</si>
  <si>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</si>
  <si>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</si>
  <si>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</si>
  <si>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</si>
  <si>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</si>
  <si>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</si>
  <si>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</si>
  <si>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</si>
  <si>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</si>
  <si>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</si>
  <si>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</si>
  <si>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</si>
  <si>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</si>
  <si>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</si>
  <si>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</si>
  <si>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</si>
  <si>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</si>
  <si>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</si>
  <si>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</si>
  <si>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</si>
  <si>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</si>
  <si>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</si>
  <si>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</si>
  <si>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</si>
  <si>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</si>
  <si>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</si>
  <si>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</si>
  <si>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</si>
  <si>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</si>
  <si>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</si>
  <si>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</si>
  <si>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</si>
  <si>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</si>
  <si>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</si>
  <si>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</si>
  <si>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</si>
  <si>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</si>
  <si>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</si>
  <si>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</si>
  <si>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</si>
  <si>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</si>
  <si>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</si>
  <si>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</si>
  <si>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</si>
  <si>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</si>
  <si>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</si>
  <si>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</si>
  <si>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</si>
  <si>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</si>
  <si>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</si>
  <si>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</si>
  <si>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</si>
  <si>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</si>
  <si>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</si>
  <si>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</si>
  <si>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</si>
  <si>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</si>
  <si>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</si>
  <si>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</si>
  <si>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</si>
  <si>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</si>
  <si>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</si>
  <si>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</si>
  <si>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theater</t>
  </si>
  <si>
    <t>plays</t>
  </si>
  <si>
    <t>music</t>
  </si>
  <si>
    <t>faith</t>
  </si>
  <si>
    <t>food</t>
  </si>
  <si>
    <t>small batch</t>
  </si>
  <si>
    <t>spaces</t>
  </si>
  <si>
    <t>games</t>
  </si>
  <si>
    <t>tabletop games</t>
  </si>
  <si>
    <t>publishing</t>
  </si>
  <si>
    <t>translations</t>
  </si>
  <si>
    <t>rock</t>
  </si>
  <si>
    <t>technology</t>
  </si>
  <si>
    <t>web</t>
  </si>
  <si>
    <t>art books</t>
  </si>
  <si>
    <t>photography</t>
  </si>
  <si>
    <t>nature</t>
  </si>
  <si>
    <t>wearables</t>
  </si>
  <si>
    <t>photobooks</t>
  </si>
  <si>
    <t>film &amp; video</t>
  </si>
  <si>
    <t>documentary</t>
  </si>
  <si>
    <t>journalism</t>
  </si>
  <si>
    <t>audio</t>
  </si>
  <si>
    <t>space exploration</t>
  </si>
  <si>
    <t>children's books</t>
  </si>
  <si>
    <t>classical music</t>
  </si>
  <si>
    <t>drama</t>
  </si>
  <si>
    <t>television</t>
  </si>
  <si>
    <t>musical</t>
  </si>
  <si>
    <t>food trucks</t>
  </si>
  <si>
    <t>electronic music</t>
  </si>
  <si>
    <t>mobile games</t>
  </si>
  <si>
    <t>animation</t>
  </si>
  <si>
    <t>gadgets</t>
  </si>
  <si>
    <t>hardware</t>
  </si>
  <si>
    <t>jazz</t>
  </si>
  <si>
    <t>nonfiction</t>
  </si>
  <si>
    <t>restaurants</t>
  </si>
  <si>
    <t>shorts</t>
  </si>
  <si>
    <t>video games</t>
  </si>
  <si>
    <t>indie rock</t>
  </si>
  <si>
    <t>science fiction</t>
  </si>
  <si>
    <t>places</t>
  </si>
  <si>
    <t>metal</t>
  </si>
  <si>
    <t>fiction</t>
  </si>
  <si>
    <t>people</t>
  </si>
  <si>
    <t>pop</t>
  </si>
  <si>
    <t>makerspaces</t>
  </si>
  <si>
    <t>radio &amp; podcasts</t>
  </si>
  <si>
    <t>world music</t>
  </si>
  <si>
    <t xml:space="preserve">Category </t>
  </si>
  <si>
    <t>Row Labels</t>
  </si>
  <si>
    <t>Grand Total</t>
  </si>
  <si>
    <t>Count of state</t>
  </si>
  <si>
    <t>Column Labels</t>
  </si>
  <si>
    <t>(All)</t>
  </si>
  <si>
    <t xml:space="preserve">Parent Category 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</si>
  <si>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</si>
  <si>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</si>
  <si>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</si>
  <si>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</si>
  <si>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</si>
  <si>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</si>
  <si>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</si>
  <si>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</si>
  <si>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</si>
  <si>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</si>
  <si>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</si>
  <si>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</si>
  <si>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</si>
  <si>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</si>
  <si>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</si>
  <si>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</si>
  <si>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</si>
  <si>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</si>
  <si>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</si>
  <si>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</si>
  <si>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</si>
  <si>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</si>
  <si>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</si>
  <si>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</si>
  <si>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</si>
  <si>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</si>
  <si>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</si>
  <si>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</si>
  <si>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</si>
  <si>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</si>
  <si>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</si>
  <si>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</si>
  <si>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</si>
  <si>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</si>
  <si>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</si>
  <si>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successful_backers_count</t>
  </si>
  <si>
    <t>unsuccessful_backers_count</t>
  </si>
  <si>
    <t>Mean</t>
  </si>
  <si>
    <t>Successful</t>
  </si>
  <si>
    <t>Median</t>
  </si>
  <si>
    <t>MIN</t>
  </si>
  <si>
    <t>MAX</t>
  </si>
  <si>
    <t>Variance</t>
  </si>
  <si>
    <t>Standard Deviation</t>
  </si>
  <si>
    <t>UnSuccessful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</si>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</sst>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009900"/>
      <color rgb="FF33CC33"/>
      <color rgb="FF00CC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3CC33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386988253064911E-2"/>
          <c:y val="0.12848728043609933"/>
          <c:w val="0.82231128884997562"/>
          <c:h val="0.704462194629517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7-4A37-B36C-286F2A451B1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47-4A37-B36C-286F2A451B1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47-4A37-B36C-286F2A451B1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4F-48DC-88B9-38B5C3DFC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17791"/>
        <c:axId val="48818623"/>
      </c:barChart>
      <c:catAx>
        <c:axId val="4881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4217301537533205"/>
              <c:y val="0.887992630728851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8623"/>
        <c:crosses val="autoZero"/>
        <c:auto val="1"/>
        <c:lblAlgn val="ctr"/>
        <c:lblOffset val="100"/>
        <c:noMultiLvlLbl val="0"/>
      </c:catAx>
      <c:valAx>
        <c:axId val="48818623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8-4103-8802-5B08F9E4575A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3-4395-834B-589C945648A9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3-4395-834B-589C945648A9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83-4395-834B-589C94564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314879"/>
        <c:axId val="600315711"/>
      </c:barChart>
      <c:catAx>
        <c:axId val="600314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15711"/>
        <c:crosses val="autoZero"/>
        <c:auto val="1"/>
        <c:lblAlgn val="ctr"/>
        <c:lblOffset val="100"/>
        <c:noMultiLvlLbl val="0"/>
      </c:catAx>
      <c:valAx>
        <c:axId val="60031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1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rgbClr val="0099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6"/>
          <c:spPr>
            <a:solidFill>
              <a:srgbClr val="FFFF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30914462250485"/>
          <c:y val="0.1749241887304161"/>
          <c:w val="0.7200402117756961"/>
          <c:h val="0.61143916813111054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9900"/>
              </a:solidFill>
              <a:ln w="9525">
                <a:noFill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9-4073-A592-EEE9A3209CF3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D-483D-B779-EA305F25CCC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D-483D-B779-EA305F25C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316959"/>
        <c:axId val="600317375"/>
      </c:lineChart>
      <c:catAx>
        <c:axId val="60031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1688787885254186"/>
              <c:y val="0.888976951025226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17375"/>
        <c:crosses val="autoZero"/>
        <c:auto val="1"/>
        <c:lblAlgn val="ctr"/>
        <c:lblOffset val="100"/>
        <c:noMultiLvlLbl val="0"/>
      </c:catAx>
      <c:valAx>
        <c:axId val="60031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4.0341705254322895E-2"/>
              <c:y val="0.382781464544006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1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8523678516089105"/>
          <c:y val="3.7617904144960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1-4BB5-9B68-AFE6EAB8AEDB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1-4BB5-9B68-AFE6EAB8AEDB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1-4BB5-9B68-AFE6EAB8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631407"/>
        <c:axId val="313632655"/>
      </c:lineChart>
      <c:catAx>
        <c:axId val="313631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32655"/>
        <c:crosses val="autoZero"/>
        <c:auto val="1"/>
        <c:lblAlgn val="ctr"/>
        <c:lblOffset val="100"/>
        <c:noMultiLvlLbl val="0"/>
      </c:catAx>
      <c:valAx>
        <c:axId val="3136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3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575733</xdr:colOff>
      <xdr:row>2</xdr:row>
      <xdr:rowOff>93980</xdr:rowOff>
    </xdr:from>
    <xdr:to>
      <xdr:col>25</xdr:col>
      <xdr:colOff>354753</xdr:colOff>
      <xdr:row>24</xdr:row>
      <xdr:rowOff>33020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9A5D8-DDCC-4EA0-8589-2D10F8AA5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57149</xdr:rowOff>
    </xdr:from>
    <xdr:to>
      <xdr:col>23</xdr:col>
      <xdr:colOff>133350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A958D-B7D8-4544-B480-14E7B53D8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466725</xdr:colOff>
      <xdr:row>4</xdr:row>
      <xdr:rowOff>76200</xdr:rowOff>
    </xdr:from>
    <xdr:to>
      <xdr:col>27</xdr:col>
      <xdr:colOff>371475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EB839-A54F-4B6A-BAD9-172CA7A8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1043940</xdr:colOff>
      <xdr:row>16</xdr:row>
      <xdr:rowOff>19050</xdr:rowOff>
    </xdr:from>
    <xdr:to>
      <xdr:col>8</xdr:col>
      <xdr:colOff>548640</xdr:colOff>
      <xdr:row>42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0CDB6D-1CC0-44BD-B166-30B79CC66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a a" refreshedDate="44227.755629513886" createdVersion="6" refreshedVersion="6" minRefreshableVersion="3" recordCount="4114" xr:uid="{2374034D-EFB2-4A21-A5BC-5BD4CCA9EA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 count="21">
        <s v="GB"/>
        <s v="FR"/>
        <s v="US"/>
        <s v="IE"/>
        <s v="NL"/>
        <s v="AT"/>
        <s v="MX"/>
        <s v="CA"/>
        <s v="DE"/>
        <s v="IT"/>
        <s v="NZ"/>
        <s v="AU"/>
        <s v="LU"/>
        <s v="SE"/>
        <s v="HK"/>
        <s v="CH"/>
        <s v="NO"/>
        <s v="ES"/>
        <s v="SG"/>
        <s v="D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-Category" numFmtId="0">
      <sharedItems count="41">
        <s v="plays"/>
        <s v="faith"/>
        <s v="small batch"/>
        <s v="spaces"/>
        <s v="tabletop games"/>
        <s v="translations"/>
        <s v="rock"/>
        <s v="web"/>
        <s v="art books"/>
        <s v="nature"/>
        <s v="wearables"/>
        <s v="photobooks"/>
        <s v="documentary"/>
        <s v="audio"/>
        <s v="space exploration"/>
        <s v="children's books"/>
        <s v="classical music"/>
        <s v="drama"/>
        <s v="television"/>
        <s v="musical"/>
        <s v="food trucks"/>
        <s v="electronic music"/>
        <s v="mobile games"/>
        <s v="animation"/>
        <s v="gadgets"/>
        <s v="hardware"/>
        <s v="jazz"/>
        <s v="nonfiction"/>
        <s v="restaurants"/>
        <s v="shorts"/>
        <s v="video games"/>
        <s v="indie rock"/>
        <s v="science fiction"/>
        <s v="places"/>
        <s v="metal"/>
        <s v="fiction"/>
        <s v="people"/>
        <s v="pop"/>
        <s v="makerspaces"/>
        <s v="radio &amp; podcasts"/>
        <s v="world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a a" refreshedDate="44227.808567708336" createdVersion="6" refreshedVersion="6" minRefreshableVersion="3" recordCount="4114" xr:uid="{2C72DF10-5C1F-4742-96D3-F7FFA84B340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x v="0"/>
    <s v="GBP"/>
    <n v="1491233407"/>
    <n v="1489591807"/>
    <b v="0"/>
    <n v="0"/>
    <b v="0"/>
    <s v="theater/plays"/>
    <n v="0"/>
    <e v="#DIV/0!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0"/>
    <x v="1"/>
    <s v="EUR"/>
    <n v="1491590738"/>
    <n v="1489517138"/>
    <b v="0"/>
    <n v="10"/>
    <b v="0"/>
    <s v="music/faith"/>
    <n v="21.714285714285715"/>
    <n v="76"/>
    <x v="1"/>
    <x v="1"/>
  </r>
  <r>
    <n v="3130"/>
    <s v="MEDEA | A New Vision"/>
    <s v="A shockingly relevant modern take on a 2,000-year-old tragedy that confronts current gender politics."/>
    <n v="10000"/>
    <n v="375"/>
    <x v="0"/>
    <x v="2"/>
    <s v="USD"/>
    <n v="1492145940"/>
    <n v="1489504916"/>
    <b v="0"/>
    <n v="4"/>
    <b v="0"/>
    <s v="theater/plays"/>
    <n v="3.75"/>
    <n v="93.75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0"/>
    <s v="GBP"/>
    <n v="1491726956"/>
    <n v="1489480556"/>
    <b v="0"/>
    <n v="0"/>
    <b v="0"/>
    <s v="theater/plays"/>
    <n v="0"/>
    <e v="#DIV/0!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0"/>
    <x v="2"/>
    <s v="USD"/>
    <n v="1493838720"/>
    <n v="1489439669"/>
    <b v="0"/>
    <n v="1"/>
    <b v="0"/>
    <s v="theater/plays"/>
    <n v="3.3333333333333335"/>
    <n v="50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0"/>
    <x v="2"/>
    <s v="USD"/>
    <n v="1490033247"/>
    <n v="1489428447"/>
    <b v="0"/>
    <n v="4"/>
    <b v="0"/>
    <s v="food/small batch"/>
    <n v="48"/>
    <n v="30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2"/>
    <s v="USD"/>
    <n v="1491277121"/>
    <n v="1489376321"/>
    <b v="0"/>
    <n v="7"/>
    <b v="0"/>
    <s v="theater/plays"/>
    <n v="20.849420849420849"/>
    <n v="23.142857142857142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0"/>
    <x v="2"/>
    <s v="USD"/>
    <n v="1491943445"/>
    <n v="1489351445"/>
    <b v="0"/>
    <n v="4"/>
    <b v="0"/>
    <s v="music/faith"/>
    <n v="4.2311459353574925"/>
    <n v="54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2"/>
    <s v="USD"/>
    <n v="1491781648"/>
    <n v="1489193248"/>
    <b v="0"/>
    <n v="22"/>
    <b v="0"/>
    <s v="music/faith"/>
    <n v="20.207999999999998"/>
    <n v="114.81818181818181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2"/>
    <s v="USD"/>
    <n v="1491769769"/>
    <n v="1489181369"/>
    <b v="0"/>
    <n v="4"/>
    <b v="0"/>
    <s v="food/small batch"/>
    <n v="3.1481481481481484"/>
    <n v="21.25"/>
    <x v="2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2"/>
    <s v="USD"/>
    <n v="1491738594"/>
    <n v="1489150194"/>
    <b v="0"/>
    <n v="7"/>
    <b v="0"/>
    <s v="music/faith"/>
    <n v="44.3"/>
    <n v="253.14285714285714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2"/>
    <s v="USD"/>
    <n v="1493571600"/>
    <n v="1489106948"/>
    <b v="0"/>
    <n v="1"/>
    <b v="0"/>
    <s v="food/small batch"/>
    <n v="0.72"/>
    <n v="108"/>
    <x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0"/>
    <s v="GBP"/>
    <n v="1491768000"/>
    <n v="1489097112"/>
    <b v="0"/>
    <n v="8"/>
    <b v="0"/>
    <s v="music/faith"/>
    <n v="9.3333333333333339"/>
    <n v="35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2"/>
    <s v="USD"/>
    <n v="1492542819"/>
    <n v="1489090419"/>
    <b v="0"/>
    <n v="1"/>
    <b v="0"/>
    <s v="theater/plays"/>
    <n v="0.8"/>
    <n v="10"/>
    <x v="0"/>
    <x v="0"/>
  </r>
  <r>
    <n v="3131"/>
    <s v="SNAKE EYES"/>
    <s v="A Staged Reading of &quot;Snake Eyes,&quot; a new play by Alex Rafala"/>
    <n v="4100"/>
    <n v="645"/>
    <x v="0"/>
    <x v="2"/>
    <s v="USD"/>
    <n v="1491656045"/>
    <n v="1489067645"/>
    <b v="0"/>
    <n v="12"/>
    <b v="0"/>
    <s v="theater/plays"/>
    <n v="15.731707317073171"/>
    <n v="53.7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1"/>
    <s v="EUR"/>
    <n v="1491581703"/>
    <n v="1488993303"/>
    <b v="0"/>
    <n v="4"/>
    <b v="0"/>
    <s v="theater/plays"/>
    <n v="0.96"/>
    <n v="24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2"/>
    <s v="USD"/>
    <n v="1491855300"/>
    <n v="1488935245"/>
    <b v="0"/>
    <n v="39"/>
    <b v="0"/>
    <s v="music/faith"/>
    <n v="31.25"/>
    <n v="80.128205128205124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3"/>
    <s v="EUR"/>
    <n v="1491586534"/>
    <n v="1488911734"/>
    <b v="0"/>
    <n v="46"/>
    <b v="0"/>
    <s v="theater/spaces"/>
    <n v="46.176470588235297"/>
    <n v="34.130434782608695"/>
    <x v="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2"/>
    <s v="USD"/>
    <n v="1491470442"/>
    <n v="1488882042"/>
    <b v="0"/>
    <n v="11"/>
    <b v="0"/>
    <s v="music/faith"/>
    <n v="25.4"/>
    <n v="57.727272727272727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2"/>
    <s v="USD"/>
    <n v="1491786000"/>
    <n v="1488847514"/>
    <b v="0"/>
    <n v="23"/>
    <b v="0"/>
    <s v="music/faith"/>
    <n v="11.708333333333334"/>
    <n v="61.086956521739133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2"/>
    <s v="USD"/>
    <n v="1491416077"/>
    <n v="1488827677"/>
    <b v="1"/>
    <n v="26"/>
    <b v="0"/>
    <s v="theater/spaces"/>
    <n v="34.409999999999997"/>
    <n v="132.34615384615384"/>
    <x v="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4"/>
    <s v="EUR"/>
    <n v="1492372800"/>
    <n v="1488823488"/>
    <b v="0"/>
    <n v="8"/>
    <b v="0"/>
    <s v="theater/plays"/>
    <n v="51.6"/>
    <n v="32.25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2"/>
    <s v="USD"/>
    <n v="1489374000"/>
    <n v="1488823290"/>
    <b v="0"/>
    <n v="2035"/>
    <b v="1"/>
    <s v="games/tabletop games"/>
    <n v="930250"/>
    <n v="4.5712530712530715"/>
    <x v="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0"/>
    <s v="GBP"/>
    <n v="1490631419"/>
    <n v="1488820619"/>
    <b v="0"/>
    <n v="12"/>
    <b v="0"/>
    <s v="theater/plays"/>
    <n v="22.5"/>
    <n v="18.75"/>
    <x v="0"/>
    <x v="0"/>
  </r>
  <r>
    <n v="2321"/>
    <s v="WienerWÃ¼rze"/>
    <s v="Universal organic liquid seasoning brewed all natural from lupine, oat, salt and water for soups, salads, stews and more"/>
    <n v="10557"/>
    <n v="4130"/>
    <x v="0"/>
    <x v="5"/>
    <s v="EUR"/>
    <n v="1491282901"/>
    <n v="1488694501"/>
    <b v="0"/>
    <n v="64"/>
    <b v="0"/>
    <s v="food/small batch"/>
    <n v="39.120962394619681"/>
    <n v="64.53125"/>
    <x v="2"/>
    <x v="2"/>
  </r>
  <r>
    <n v="3146"/>
    <s v="SoÃ±Ã© una ciudad amurallada"/>
    <s v="Somos... Podemos... Amamos... Nuestra muralla, nuestra utopÃ­a. Que el amor sea el lÃ­mite"/>
    <n v="50000"/>
    <n v="5250"/>
    <x v="0"/>
    <x v="6"/>
    <s v="MXN"/>
    <n v="1492356166"/>
    <n v="1488471766"/>
    <b v="0"/>
    <n v="12"/>
    <b v="0"/>
    <s v="theater/plays"/>
    <n v="10.5"/>
    <n v="437.5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2"/>
    <s v="USD"/>
    <n v="1489903200"/>
    <n v="1488459307"/>
    <b v="0"/>
    <n v="30"/>
    <b v="0"/>
    <s v="theater/plays"/>
    <n v="75.400000000000006"/>
    <n v="251.33333333333334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2"/>
    <s v="USD"/>
    <n v="1490499180"/>
    <n v="1488430760"/>
    <b v="0"/>
    <n v="0"/>
    <b v="0"/>
    <s v="music/faith"/>
    <n v="0"/>
    <e v="#DIV/0!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2"/>
    <s v="USD"/>
    <n v="1491019200"/>
    <n v="1488418990"/>
    <b v="0"/>
    <n v="79"/>
    <b v="0"/>
    <s v="music/faith"/>
    <n v="26.06"/>
    <n v="65.974683544303801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2"/>
    <s v="USD"/>
    <n v="1491007211"/>
    <n v="1488418811"/>
    <b v="0"/>
    <n v="0"/>
    <b v="0"/>
    <s v="music/faith"/>
    <n v="0"/>
    <e v="#DIV/0!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2"/>
    <s v="USD"/>
    <n v="1491181200"/>
    <n v="1488387008"/>
    <b v="0"/>
    <n v="38"/>
    <b v="0"/>
    <s v="music/faith"/>
    <n v="33.473333333333336"/>
    <n v="264.26315789473682"/>
    <x v="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"/>
    <s v="EUR"/>
    <n v="1492270947"/>
    <n v="1488386547"/>
    <b v="0"/>
    <n v="0"/>
    <b v="0"/>
    <s v="publishing/translations"/>
    <n v="0"/>
    <e v="#DIV/0!"/>
    <x v="4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2"/>
    <s v="USD"/>
    <n v="1490830331"/>
    <n v="1488241931"/>
    <b v="0"/>
    <n v="7"/>
    <b v="0"/>
    <s v="food/small batch"/>
    <n v="8"/>
    <n v="11.428571428571429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2"/>
    <s v="USD"/>
    <n v="1488473351"/>
    <n v="1488214151"/>
    <b v="0"/>
    <n v="7"/>
    <b v="1"/>
    <s v="music/rock"/>
    <n v="100"/>
    <n v="21.857142857142858"/>
    <x v="1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7"/>
    <s v="CAD"/>
    <n v="1493320519"/>
    <n v="1488140119"/>
    <b v="0"/>
    <n v="1"/>
    <b v="0"/>
    <s v="music/faith"/>
    <n v="0.36"/>
    <n v="18"/>
    <x v="1"/>
    <x v="1"/>
  </r>
  <r>
    <n v="1694"/>
    <s v="Thundercreek Studios"/>
    <s v="Hey all I'm building out my Christian Recording studio in a new building. I have the building but lack the funds to build it out!!!"/>
    <n v="10000"/>
    <n v="5"/>
    <x v="0"/>
    <x v="2"/>
    <s v="USD"/>
    <n v="1490589360"/>
    <n v="1488038674"/>
    <b v="0"/>
    <n v="1"/>
    <b v="0"/>
    <s v="music/faith"/>
    <n v="0.05"/>
    <n v="5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7"/>
    <s v="CAD"/>
    <n v="1490560177"/>
    <n v="1487971777"/>
    <b v="0"/>
    <n v="0"/>
    <b v="0"/>
    <s v="technology/web"/>
    <n v="0"/>
    <e v="#DIV/0!"/>
    <x v="5"/>
    <x v="7"/>
  </r>
  <r>
    <n v="2324"/>
    <s v="Pies not Lies"/>
    <s v="A city centre shop selling great locally made food with room to chat and learn about eachother."/>
    <n v="7500"/>
    <n v="1555"/>
    <x v="0"/>
    <x v="0"/>
    <s v="GBP"/>
    <n v="1490559285"/>
    <n v="1487970885"/>
    <b v="0"/>
    <n v="61"/>
    <b v="0"/>
    <s v="food/small batch"/>
    <n v="20.733333333333334"/>
    <n v="25.491803278688526"/>
    <x v="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2"/>
    <s v="USD"/>
    <n v="1489669203"/>
    <n v="1487944803"/>
    <b v="0"/>
    <n v="0"/>
    <b v="0"/>
    <s v="theater/spaces"/>
    <n v="0"/>
    <e v="#DIV/0!"/>
    <x v="0"/>
    <x v="3"/>
  </r>
  <r>
    <n v="3136"/>
    <s v="Heroines"/>
    <s v="Help emberfly theatre put on their first production Heroines and pay our actors and creative team! Follow us @emberflytheatre"/>
    <n v="500"/>
    <n v="639"/>
    <x v="0"/>
    <x v="0"/>
    <s v="GBP"/>
    <n v="1491001140"/>
    <n v="1487847954"/>
    <b v="0"/>
    <n v="22"/>
    <b v="0"/>
    <s v="theater/plays"/>
    <n v="127.8"/>
    <n v="29.045454545454547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0"/>
    <s v="GBP"/>
    <n v="1490358834"/>
    <n v="1487770434"/>
    <b v="0"/>
    <n v="16"/>
    <b v="0"/>
    <s v="theater/plays"/>
    <n v="108"/>
    <n v="33.75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2"/>
    <s v="USD"/>
    <n v="1490331623"/>
    <n v="1487743223"/>
    <b v="0"/>
    <n v="15"/>
    <b v="0"/>
    <s v="music/faith"/>
    <n v="102.85714285714286"/>
    <n v="24"/>
    <x v="1"/>
    <x v="1"/>
  </r>
  <r>
    <n v="1692"/>
    <s v="Get Your Hopes Up"/>
    <s v="After 3 years.....It's time for some new music! Album #2 is in motion and I can't wait to share it with all of you!"/>
    <n v="5000"/>
    <n v="2390"/>
    <x v="0"/>
    <x v="2"/>
    <s v="USD"/>
    <n v="1490572740"/>
    <n v="1487734667"/>
    <b v="0"/>
    <n v="15"/>
    <b v="0"/>
    <s v="music/faith"/>
    <n v="47.8"/>
    <n v="159.33333333333334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0"/>
    <x v="2"/>
    <s v="USD"/>
    <n v="1491421314"/>
    <n v="1487709714"/>
    <b v="0"/>
    <n v="7"/>
    <b v="0"/>
    <s v="theater/spaces"/>
    <n v="6.0263157894736841"/>
    <n v="163.57142857142858"/>
    <x v="0"/>
    <x v="3"/>
  </r>
  <r>
    <n v="3132"/>
    <s v="A Bite of a Snake Play"/>
    <s v="Smells Like Money, Drips Like Honey, Taste Like Mocha, Better Run AWAY"/>
    <n v="30000"/>
    <n v="10"/>
    <x v="0"/>
    <x v="2"/>
    <s v="USD"/>
    <n v="1492759460"/>
    <n v="1487579060"/>
    <b v="0"/>
    <n v="1"/>
    <b v="0"/>
    <s v="theater/plays"/>
    <n v="3.3333333333333333E-2"/>
    <n v="10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7"/>
    <s v="CAD"/>
    <n v="1491019140"/>
    <n v="1487548802"/>
    <b v="0"/>
    <n v="3"/>
    <b v="0"/>
    <s v="publishing/art books"/>
    <n v="2.4777777777777779"/>
    <n v="74.333333333333329"/>
    <x v="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6"/>
    <s v="MXN"/>
    <n v="1490416380"/>
    <n v="1487485760"/>
    <b v="0"/>
    <n v="6"/>
    <b v="0"/>
    <s v="theater/plays"/>
    <n v="5.4"/>
    <n v="450"/>
    <x v="0"/>
    <x v="0"/>
  </r>
  <r>
    <n v="1684"/>
    <s v="Goodness &amp; Mercy EP - Marty Mikles"/>
    <s v="New Music from Marty Mikles!  A new EP all about God's Goodness &amp; Mercy."/>
    <n v="8000"/>
    <n v="8730"/>
    <x v="0"/>
    <x v="2"/>
    <s v="USD"/>
    <n v="1489775641"/>
    <n v="1487360041"/>
    <b v="0"/>
    <n v="101"/>
    <b v="0"/>
    <s v="music/faith"/>
    <n v="109.125"/>
    <n v="86.43564356435644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0"/>
    <s v="GBP"/>
    <n v="1489922339"/>
    <n v="1487333939"/>
    <b v="0"/>
    <n v="3"/>
    <b v="0"/>
    <s v="theater/plays"/>
    <n v="1.6363636363636365"/>
    <n v="15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0"/>
    <s v="GBP"/>
    <n v="1488538892"/>
    <n v="1487329292"/>
    <b v="0"/>
    <n v="25"/>
    <b v="1"/>
    <s v="theater/spaces"/>
    <n v="143.33333333333334"/>
    <n v="51.6"/>
    <x v="0"/>
    <x v="3"/>
  </r>
  <r>
    <n v="1547"/>
    <s v="Sound Photography"/>
    <s v="I have produced a limited number (100) of five 8x10 prints of mixed photography I would like to share with you."/>
    <n v="20"/>
    <n v="0"/>
    <x v="3"/>
    <x v="2"/>
    <s v="USD"/>
    <n v="1487844882"/>
    <n v="1487240082"/>
    <b v="0"/>
    <n v="0"/>
    <b v="0"/>
    <s v="photography/nature"/>
    <n v="0"/>
    <e v="#DIV/0!"/>
    <x v="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7"/>
    <s v="CAD"/>
    <n v="1489320642"/>
    <n v="1487164242"/>
    <b v="0"/>
    <n v="147"/>
    <b v="1"/>
    <s v="games/tabletop games"/>
    <n v="220.36"/>
    <n v="37.476190476190474"/>
    <x v="3"/>
    <x v="4"/>
  </r>
  <r>
    <n v="1689"/>
    <s v="Fly Away"/>
    <s v="Praising the Living God in the second half of life."/>
    <n v="2400"/>
    <n v="2400"/>
    <x v="0"/>
    <x v="2"/>
    <s v="USD"/>
    <n v="1489700230"/>
    <n v="1487111830"/>
    <b v="0"/>
    <n v="14"/>
    <b v="0"/>
    <s v="music/faith"/>
    <n v="100"/>
    <n v="171.42857142857142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2"/>
    <s v="USD"/>
    <n v="1489690141"/>
    <n v="1487101741"/>
    <b v="0"/>
    <n v="117"/>
    <b v="0"/>
    <s v="theater/plays"/>
    <n v="108.60666666666667"/>
    <n v="139.23931623931625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2"/>
    <s v="USD"/>
    <n v="1488333600"/>
    <n v="1487094360"/>
    <b v="0"/>
    <n v="20"/>
    <b v="1"/>
    <s v="theater/spaces"/>
    <n v="118.88888888888889"/>
    <n v="80.25"/>
    <x v="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"/>
    <s v="EUR"/>
    <n v="1489680061"/>
    <n v="1487091661"/>
    <b v="0"/>
    <n v="15"/>
    <b v="0"/>
    <s v="technology/wearables"/>
    <n v="16.055"/>
    <n v="214.06666666666666"/>
    <x v="5"/>
    <x v="10"/>
  </r>
  <r>
    <n v="1527"/>
    <s v="Island - Japan, from the view point of many"/>
    <s v="Eight creatives visited Japan. This is a unique photo-book of their separate but collected experiences."/>
    <n v="3500"/>
    <n v="3865.55"/>
    <x v="1"/>
    <x v="2"/>
    <s v="USD"/>
    <n v="1489497886"/>
    <n v="1487082286"/>
    <b v="1"/>
    <n v="70"/>
    <b v="1"/>
    <s v="photography/photobooks"/>
    <n v="110.44428571428571"/>
    <n v="55.222142857142863"/>
    <x v="6"/>
    <x v="11"/>
  </r>
  <r>
    <n v="2451"/>
    <s v="Boss Balls Protein Balls"/>
    <s v="Meet the best tasting high protein, low sugar protein snack on the planet. Guaranteed to turn you into a stone cold fox."/>
    <n v="10000"/>
    <n v="11545"/>
    <x v="1"/>
    <x v="2"/>
    <s v="USD"/>
    <n v="1488750490"/>
    <n v="1487022490"/>
    <b v="0"/>
    <n v="186"/>
    <b v="1"/>
    <s v="food/small batch"/>
    <n v="115.45"/>
    <n v="62.06989247311828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0"/>
    <s v="GBP"/>
    <n v="1488240000"/>
    <n v="1486996729"/>
    <b v="0"/>
    <n v="51"/>
    <b v="1"/>
    <s v="theater/plays"/>
    <n v="118.91891891891892"/>
    <n v="17.254901960784313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x v="2"/>
    <s v="USD"/>
    <n v="1492142860"/>
    <n v="1486962460"/>
    <b v="0"/>
    <n v="0"/>
    <b v="0"/>
    <s v="music/faith"/>
    <n v="0"/>
    <e v="#DIV/0!"/>
    <x v="1"/>
    <x v="1"/>
  </r>
  <r>
    <n v="682"/>
    <s v="Deception Belt"/>
    <s v="The Deception Belt is an innovative belt with app capability, designed to assist any user gain control over their appetite."/>
    <n v="50000"/>
    <n v="53"/>
    <x v="3"/>
    <x v="2"/>
    <s v="USD"/>
    <n v="1489512122"/>
    <n v="1486923722"/>
    <b v="0"/>
    <n v="4"/>
    <b v="0"/>
    <s v="technology/wearables"/>
    <n v="0.106"/>
    <n v="13.25"/>
    <x v="5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2"/>
    <s v="USD"/>
    <n v="1488862800"/>
    <n v="1486745663"/>
    <b v="0"/>
    <n v="902"/>
    <b v="1"/>
    <s v="games/tabletop games"/>
    <n v="1801.64"/>
    <n v="49.934589800443462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1"/>
    <x v="2"/>
    <s v="USD"/>
    <n v="1489283915"/>
    <n v="1486691915"/>
    <b v="0"/>
    <n v="194"/>
    <b v="1"/>
    <s v="games/tabletop games"/>
    <n v="102.6"/>
    <n v="148.0824742268041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0"/>
    <s v="GBP"/>
    <n v="1488394800"/>
    <n v="1486681708"/>
    <b v="0"/>
    <n v="14"/>
    <b v="0"/>
    <s v="theater/plays"/>
    <n v="37.75"/>
    <n v="32.357142857142854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2"/>
    <s v="USD"/>
    <n v="1488171540"/>
    <n v="1486661793"/>
    <b v="0"/>
    <n v="115"/>
    <b v="1"/>
    <s v="theater/spaces"/>
    <n v="103.73"/>
    <n v="90.2"/>
    <x v="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0"/>
    <s v="GBP"/>
    <n v="1489234891"/>
    <n v="1486642891"/>
    <b v="0"/>
    <n v="72"/>
    <b v="1"/>
    <s v="theater/plays"/>
    <n v="121.2"/>
    <n v="33.666666666666664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2"/>
    <s v="USD"/>
    <n v="1489532220"/>
    <n v="1486625606"/>
    <b v="1"/>
    <n v="1151"/>
    <b v="1"/>
    <s v="film &amp; video/documentary"/>
    <n v="112.92973333333333"/>
    <n v="147.17167680278018"/>
    <x v="7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2"/>
    <s v="USD"/>
    <n v="1488773332"/>
    <n v="1486613332"/>
    <b v="0"/>
    <n v="1"/>
    <b v="0"/>
    <s v="journalism/audio"/>
    <n v="1"/>
    <n v="15"/>
    <x v="8"/>
    <x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2"/>
    <s v="USD"/>
    <n v="1489172435"/>
    <n v="1486580435"/>
    <b v="1"/>
    <n v="52"/>
    <b v="0"/>
    <s v="technology/space exploration"/>
    <n v="2.0529999999999999"/>
    <n v="39.480769230769234"/>
    <x v="5"/>
    <x v="14"/>
  </r>
  <r>
    <n v="2238"/>
    <s v="28mm Fantasy Miniature range Feral Orcs!"/>
    <s v="28mm Fantasy Miniature Range in leadfree white metal: Orcs, wolves and more."/>
    <n v="4000"/>
    <n v="5496"/>
    <x v="1"/>
    <x v="8"/>
    <s v="EUR"/>
    <n v="1489157716"/>
    <n v="1486565716"/>
    <b v="0"/>
    <n v="79"/>
    <b v="1"/>
    <s v="games/tabletop games"/>
    <n v="137.4"/>
    <n v="69.569620253164558"/>
    <x v="3"/>
    <x v="4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n v="1486550688"/>
    <b v="0"/>
    <n v="0"/>
    <b v="0"/>
    <s v="publishing/children's books"/>
    <n v="0"/>
    <e v="#DIV/0!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2"/>
    <s v="USD"/>
    <n v="1490752800"/>
    <n v="1486522484"/>
    <b v="0"/>
    <n v="884"/>
    <b v="0"/>
    <s v="music/faith"/>
    <n v="101.42212307692307"/>
    <n v="74.575090497737563"/>
    <x v="1"/>
    <x v="1"/>
  </r>
  <r>
    <n v="2705"/>
    <s v="Fischer Theatre Marquee"/>
    <s v="Help light the lights at the historic Fischer Theatre in Danville, IL."/>
    <n v="16500"/>
    <n v="1739"/>
    <x v="0"/>
    <x v="2"/>
    <s v="USD"/>
    <n v="1490389158"/>
    <n v="1486504758"/>
    <b v="0"/>
    <n v="8"/>
    <b v="0"/>
    <s v="theater/spaces"/>
    <n v="10.539393939393939"/>
    <n v="217.375"/>
    <x v="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2"/>
    <s v="USD"/>
    <n v="1487635653"/>
    <n v="1486426053"/>
    <b v="0"/>
    <n v="53"/>
    <b v="1"/>
    <s v="games/tabletop games"/>
    <n v="153.1"/>
    <n v="57.773584905660378"/>
    <x v="3"/>
    <x v="4"/>
  </r>
  <r>
    <n v="3220"/>
    <s v="Burners"/>
    <s v="A sci-fi thriller for the stage opening March 10 in Los Angeles."/>
    <n v="15000"/>
    <n v="15126"/>
    <x v="1"/>
    <x v="2"/>
    <s v="USD"/>
    <n v="1489352400"/>
    <n v="1486411204"/>
    <b v="1"/>
    <n v="59"/>
    <b v="1"/>
    <s v="theater/plays"/>
    <n v="100.84"/>
    <n v="256.3728813559321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5"/>
    <s v="EUR"/>
    <n v="1489238940"/>
    <n v="1486406253"/>
    <b v="0"/>
    <n v="32"/>
    <b v="1"/>
    <s v="photography/photobooks"/>
    <n v="115"/>
    <n v="32.34375"/>
    <x v="6"/>
    <x v="11"/>
  </r>
  <r>
    <n v="340"/>
    <s v="Somaliland: The Abaarso Story"/>
    <s v="Feature-length documentary about five Somali Muslim students pursuing dreams of education in America"/>
    <n v="35000"/>
    <n v="43758"/>
    <x v="1"/>
    <x v="2"/>
    <s v="USD"/>
    <n v="1489006800"/>
    <n v="1486397007"/>
    <b v="1"/>
    <n v="299"/>
    <b v="1"/>
    <s v="film &amp; video/documentary"/>
    <n v="125.02285714285715"/>
    <n v="146.34782608695653"/>
    <x v="7"/>
    <x v="1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2"/>
    <s v="USD"/>
    <n v="1488783507"/>
    <n v="1486191507"/>
    <b v="0"/>
    <n v="10"/>
    <b v="0"/>
    <s v="theater/plays"/>
    <n v="24.117647058823529"/>
    <n v="41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2"/>
    <s v="USD"/>
    <n v="1489207808"/>
    <n v="1486183808"/>
    <b v="0"/>
    <n v="130"/>
    <b v="1"/>
    <s v="food/small batch"/>
    <n v="100.84571428571428"/>
    <n v="271.50769230769231"/>
    <x v="2"/>
    <x v="2"/>
  </r>
  <r>
    <n v="2552"/>
    <s v="DAVID, The Oratorio"/>
    <s v="World Premiere of a new oratorio with chorus, soloists, and orchestra, based on the Old Testament king and prophet, DAVID"/>
    <n v="3000"/>
    <n v="3195"/>
    <x v="1"/>
    <x v="2"/>
    <s v="USD"/>
    <n v="1488741981"/>
    <n v="1486149981"/>
    <b v="0"/>
    <n v="18"/>
    <b v="1"/>
    <s v="music/classical music"/>
    <n v="106.5"/>
    <n v="177.5"/>
    <x v="1"/>
    <x v="16"/>
  </r>
  <r>
    <n v="3338"/>
    <s v="The Last Days of Judas Iscariot"/>
    <s v="Join Estelle Parsons in support of Theater That Looks and Sounds Like America"/>
    <n v="15000"/>
    <n v="15327"/>
    <x v="1"/>
    <x v="2"/>
    <s v="USD"/>
    <n v="1487944080"/>
    <n v="1486129680"/>
    <b v="0"/>
    <n v="112"/>
    <b v="1"/>
    <s v="theater/plays"/>
    <n v="102.18"/>
    <n v="136.84821428571428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2"/>
    <s v="USD"/>
    <n v="1487811600"/>
    <n v="1486077481"/>
    <b v="0"/>
    <n v="7"/>
    <b v="0"/>
    <s v="theater/plays"/>
    <n v="7.166666666666667"/>
    <n v="30.714285714285715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0"/>
    <s v="GBP"/>
    <n v="1487102427"/>
    <n v="1486065627"/>
    <b v="0"/>
    <n v="25"/>
    <b v="1"/>
    <s v="games/tabletop games"/>
    <n v="119.73333333333333"/>
    <n v="35.92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0"/>
    <s v="NZD"/>
    <n v="1488622352"/>
    <n v="1486030352"/>
    <b v="0"/>
    <n v="91"/>
    <b v="1"/>
    <s v="theater/plays"/>
    <n v="170.44444444444446"/>
    <n v="84.285714285714292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3"/>
    <x v="2"/>
    <s v="USD"/>
    <n v="1488571200"/>
    <n v="1485977434"/>
    <b v="0"/>
    <n v="0"/>
    <b v="0"/>
    <s v="film &amp; video/drama"/>
    <n v="0"/>
    <e v="#DIV/0!"/>
    <x v="7"/>
    <x v="17"/>
  </r>
  <r>
    <n v="2608"/>
    <s v="Giant Leaps in Space Poster Series"/>
    <s v="Giant Leaps featuring the historic missions of human spaceflight is the third in our series of space exploration prints"/>
    <n v="8000"/>
    <n v="17914"/>
    <x v="1"/>
    <x v="2"/>
    <s v="USD"/>
    <n v="1489536000"/>
    <n v="1485976468"/>
    <b v="1"/>
    <n v="304"/>
    <b v="1"/>
    <s v="technology/space exploration"/>
    <n v="223.92500000000001"/>
    <n v="58.92763157894737"/>
    <x v="5"/>
    <x v="14"/>
  </r>
  <r>
    <n v="2656"/>
    <s v="MoonWatcher: A 24/7 Live Video of the Moon for Everyone (Canceled)"/>
    <s v="MoonWatcher will be bringing the Moon closer to all of us."/>
    <n v="150000"/>
    <n v="17155"/>
    <x v="2"/>
    <x v="2"/>
    <s v="USD"/>
    <n v="1489345200"/>
    <n v="1485966688"/>
    <b v="0"/>
    <n v="152"/>
    <b v="0"/>
    <s v="technology/space exploration"/>
    <n v="11.436666666666667"/>
    <n v="112.86184210526316"/>
    <x v="5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2"/>
    <s v="USD"/>
    <n v="1488549079"/>
    <n v="1485957079"/>
    <b v="0"/>
    <n v="140"/>
    <b v="0"/>
    <s v="technology/wearables"/>
    <n v="49.381999999999998"/>
    <n v="176.36428571428573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2"/>
    <s v="USD"/>
    <n v="1488517200"/>
    <n v="1485909937"/>
    <b v="0"/>
    <n v="1"/>
    <b v="0"/>
    <s v="theater/plays"/>
    <n v="1.9666666666666666"/>
    <n v="59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0"/>
    <x v="3"/>
  </r>
  <r>
    <n v="2241"/>
    <s v="Savage Worlds Zombie Squad"/>
    <s v="You are Ex- Military criminals sent on suicide missions on the edge of space. Science Fiction Tabletop RPG using Savage Worlds"/>
    <n v="1000"/>
    <n v="8064"/>
    <x v="1"/>
    <x v="0"/>
    <s v="GBP"/>
    <n v="1488484300"/>
    <n v="1485892300"/>
    <b v="0"/>
    <n v="163"/>
    <b v="1"/>
    <s v="games/tabletop games"/>
    <n v="806.4"/>
    <n v="49.472392638036808"/>
    <x v="3"/>
    <x v="4"/>
  </r>
  <r>
    <n v="3233"/>
    <s v="64 Squares"/>
    <s v="64 Squares is an autobiographical one-man exploration of the internal chess game played to reconcile relationships."/>
    <n v="5000"/>
    <n v="5940"/>
    <x v="1"/>
    <x v="2"/>
    <s v="USD"/>
    <n v="1488482355"/>
    <n v="1485890355"/>
    <b v="0"/>
    <n v="61"/>
    <b v="1"/>
    <s v="theater/plays"/>
    <n v="118.8"/>
    <n v="97.37704918032787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2"/>
    <s v="USD"/>
    <n v="1489500155"/>
    <n v="1485874955"/>
    <b v="0"/>
    <n v="188"/>
    <b v="0"/>
    <s v="technology/wearables"/>
    <n v="46.100628930817614"/>
    <n v="136.46276595744681"/>
    <x v="5"/>
    <x v="10"/>
  </r>
  <r>
    <n v="1"/>
    <s v="FannibalFest Fan Convention"/>
    <s v="A Hannibal TV Show Fan Convention and Art Collective"/>
    <n v="10275"/>
    <n v="14653"/>
    <x v="1"/>
    <x v="2"/>
    <s v="USD"/>
    <n v="1488464683"/>
    <n v="1485872683"/>
    <b v="0"/>
    <n v="79"/>
    <b v="1"/>
    <s v="film &amp; video/television"/>
    <n v="142.60827250608273"/>
    <n v="185.48101265822785"/>
    <x v="7"/>
    <x v="18"/>
  </r>
  <r>
    <n v="3871"/>
    <s v="Pocket Monsters: A Musical Parody (Canceled)"/>
    <s v="Our musical is finally ready to come to life, and we're raising funds to help make that happen!"/>
    <n v="1500"/>
    <n v="40"/>
    <x v="2"/>
    <x v="2"/>
    <s v="USD"/>
    <n v="1490809450"/>
    <n v="1485629050"/>
    <b v="0"/>
    <n v="3"/>
    <b v="0"/>
    <s v="theater/musical"/>
    <n v="2.6666666666666665"/>
    <n v="13.333333333333334"/>
    <x v="0"/>
    <x v="1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b v="0"/>
    <n v="0"/>
    <b v="0"/>
    <s v="technology/web"/>
    <n v="0"/>
    <e v="#DIV/0!"/>
    <x v="5"/>
    <x v="7"/>
  </r>
  <r>
    <n v="3285"/>
    <s v="By Morning"/>
    <s v="A new play by Matthew Gasda"/>
    <n v="4999"/>
    <n v="5604"/>
    <x v="1"/>
    <x v="2"/>
    <s v="USD"/>
    <n v="1488258000"/>
    <n v="1485556626"/>
    <b v="0"/>
    <n v="81"/>
    <b v="1"/>
    <s v="theater/plays"/>
    <n v="112.10242048409683"/>
    <n v="69.18518518518519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0"/>
    <s v="GBP"/>
    <n v="1488114358"/>
    <n v="1485522358"/>
    <b v="0"/>
    <n v="14"/>
    <b v="0"/>
    <s v="theater/plays"/>
    <n v="27.1"/>
    <n v="38.714285714285715"/>
    <x v="0"/>
    <x v="0"/>
  </r>
  <r>
    <n v="3145"/>
    <s v="Arlington's 1st Dinner Theatre"/>
    <s v="Dominion Theatre Company is the first community dinner theatre  to be established in Arlington TX."/>
    <n v="25000"/>
    <n v="0"/>
    <x v="0"/>
    <x v="2"/>
    <s v="USD"/>
    <n v="1490659134"/>
    <n v="1485478734"/>
    <b v="0"/>
    <n v="0"/>
    <b v="0"/>
    <s v="theater/plays"/>
    <n v="0"/>
    <e v="#DIV/0!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1"/>
    <x v="2"/>
    <s v="USD"/>
    <n v="1488063839"/>
    <n v="1485471839"/>
    <b v="0"/>
    <n v="67"/>
    <b v="1"/>
    <s v="food/small batch"/>
    <n v="180.86666666666667"/>
    <n v="40.49253731343283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2"/>
    <s v="USD"/>
    <n v="1488053905"/>
    <n v="1485461905"/>
    <b v="0"/>
    <n v="46"/>
    <b v="1"/>
    <s v="photography/photobooks"/>
    <n v="106"/>
    <n v="138.2608695652174"/>
    <x v="6"/>
    <x v="1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"/>
    <s v="EUR"/>
    <n v="1488013307"/>
    <n v="1485421307"/>
    <b v="0"/>
    <n v="0"/>
    <b v="0"/>
    <s v="technology/web"/>
    <n v="0"/>
    <e v="#DIV/0!"/>
    <x v="5"/>
    <x v="7"/>
  </r>
  <r>
    <n v="349"/>
    <s v="Strangers To Peace: A Documentary"/>
    <s v="After 52 years of war, FARC guerrilla soldiers rejoin Colombian society to forge new lives of peace."/>
    <n v="11260"/>
    <n v="12007.18"/>
    <x v="1"/>
    <x v="2"/>
    <s v="USD"/>
    <n v="1487937508"/>
    <n v="1485345508"/>
    <b v="1"/>
    <n v="167"/>
    <b v="1"/>
    <s v="film &amp; video/documentary"/>
    <n v="106.63570159857905"/>
    <n v="71.899281437125751"/>
    <x v="7"/>
    <x v="12"/>
  </r>
  <r>
    <n v="2595"/>
    <s v="Food Truck for Little Fox Bakery"/>
    <s v="Looking to put the best baked goods in Bowling Green on wheels"/>
    <n v="15000"/>
    <n v="1825"/>
    <x v="3"/>
    <x v="2"/>
    <s v="USD"/>
    <n v="1487915500"/>
    <n v="1485323500"/>
    <b v="0"/>
    <n v="19"/>
    <b v="0"/>
    <s v="food/food trucks"/>
    <n v="12.166666666666666"/>
    <n v="96.05263157894737"/>
    <x v="2"/>
    <x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1"/>
    <s v="AUD"/>
    <n v="1487093020"/>
    <n v="1485278620"/>
    <b v="0"/>
    <n v="210"/>
    <b v="1"/>
    <s v="games/tabletop games"/>
    <n v="779.5"/>
    <n v="37.11904761904762"/>
    <x v="3"/>
    <x v="4"/>
  </r>
  <r>
    <n v="807"/>
    <s v="Sic Vita - New EP Release - 2017"/>
    <s v="Join the Sic Vita family and lend a hand as we create a new album!"/>
    <n v="4000"/>
    <n v="4205"/>
    <x v="1"/>
    <x v="2"/>
    <s v="USD"/>
    <n v="1488333600"/>
    <n v="1485270311"/>
    <b v="0"/>
    <n v="57"/>
    <b v="1"/>
    <s v="music/rock"/>
    <n v="105.125"/>
    <n v="73.771929824561397"/>
    <x v="1"/>
    <x v="6"/>
  </r>
  <r>
    <n v="638"/>
    <s v="W (Canceled)"/>
    <s v="O0"/>
    <n v="200000"/>
    <n v="18"/>
    <x v="2"/>
    <x v="8"/>
    <s v="EUR"/>
    <n v="1490447662"/>
    <n v="1485267262"/>
    <b v="0"/>
    <n v="6"/>
    <b v="0"/>
    <s v="technology/web"/>
    <n v="8.9999999999999993E-3"/>
    <n v="3"/>
    <x v="5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2"/>
    <s v="USD"/>
    <n v="1488160860"/>
    <n v="1485237096"/>
    <b v="1"/>
    <n v="305"/>
    <b v="1"/>
    <s v="film &amp; video/documentary"/>
    <n v="157.31829411764707"/>
    <n v="87.685606557377056"/>
    <x v="7"/>
    <x v="12"/>
  </r>
  <r>
    <n v="1749"/>
    <s v="E FOTOGRAFESCHE RECKBLECK - 367 DEEG AM AUSLAND ASAZ"/>
    <s v="Help me fund the production run of my first book by local Photographer Sandro Ortolani."/>
    <n v="10050"/>
    <n v="12410.5"/>
    <x v="1"/>
    <x v="12"/>
    <s v="EUR"/>
    <n v="1488394800"/>
    <n v="1485213921"/>
    <b v="0"/>
    <n v="131"/>
    <b v="1"/>
    <s v="photography/photobooks"/>
    <n v="123.48756218905473"/>
    <n v="94.736641221374043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0"/>
    <s v="GBP"/>
    <n v="1487769952"/>
    <n v="1485177952"/>
    <b v="0"/>
    <n v="41"/>
    <b v="1"/>
    <s v="theater/plays"/>
    <n v="106.29949999999998"/>
    <n v="51.85341463414633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0"/>
    <s v="GBP"/>
    <n v="1487580602"/>
    <n v="1485161402"/>
    <b v="0"/>
    <n v="25"/>
    <b v="1"/>
    <s v="theater/plays"/>
    <n v="133.042"/>
    <n v="26.60840000000000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1"/>
    <s v="AUD"/>
    <n v="1487738622"/>
    <n v="1485146622"/>
    <b v="1"/>
    <n v="1596"/>
    <b v="1"/>
    <s v="film &amp; video/documentary"/>
    <n v="147.23376999999999"/>
    <n v="92.251735588972423"/>
    <x v="7"/>
    <x v="12"/>
  </r>
  <r>
    <n v="2703"/>
    <s v="Bisagra Teatro: Foro Multidisciplinario"/>
    <s v="Â¡Tu nuevo espacio cultural multidisciplinario en el centro de Pachuca, Hidalgo"/>
    <n v="40000"/>
    <n v="41500"/>
    <x v="0"/>
    <x v="6"/>
    <s v="MXN"/>
    <n v="1490196830"/>
    <n v="1485016430"/>
    <b v="0"/>
    <n v="45"/>
    <b v="0"/>
    <s v="theater/spaces"/>
    <n v="103.75"/>
    <n v="922.22222222222217"/>
    <x v="0"/>
    <x v="3"/>
  </r>
  <r>
    <n v="1524"/>
    <s v="Heath - Limited Edition Split Zine - Make 100"/>
    <s v="Limited edition split zine by photographers AdeY and Kersti K. 100 signed and hand numbered copies!"/>
    <n v="3000"/>
    <n v="6210"/>
    <x v="1"/>
    <x v="13"/>
    <s v="SEK"/>
    <n v="1487592090"/>
    <n v="1485000090"/>
    <b v="1"/>
    <n v="28"/>
    <b v="1"/>
    <s v="photography/photobooks"/>
    <n v="207"/>
    <n v="221.78571428571428"/>
    <x v="6"/>
    <x v="11"/>
  </r>
  <r>
    <n v="3881"/>
    <s v="My Real Mother's Name is... (Canceled)"/>
    <s v="A musical journey coming to the Blue Venue at the 2017 Orlando Fringe Festival!"/>
    <n v="500"/>
    <n v="25"/>
    <x v="2"/>
    <x v="2"/>
    <s v="USD"/>
    <n v="1487550399"/>
    <n v="1484958399"/>
    <b v="0"/>
    <n v="1"/>
    <b v="0"/>
    <s v="theater/musical"/>
    <n v="5"/>
    <n v="25"/>
    <x v="0"/>
    <x v="1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s v="GBP"/>
    <n v="1488830400"/>
    <n v="1484924605"/>
    <b v="1"/>
    <n v="255"/>
    <b v="1"/>
    <s v="music/electronic music"/>
    <n v="117.27"/>
    <n v="45.988235294117644"/>
    <x v="1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2"/>
    <s v="USD"/>
    <n v="1488958200"/>
    <n v="1484912974"/>
    <b v="0"/>
    <n v="16"/>
    <b v="0"/>
    <s v="games/mobile games"/>
    <n v="8.0833333333333339"/>
    <n v="90.9375"/>
    <x v="3"/>
    <x v="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0"/>
    <s v="GBP"/>
    <n v="1487286000"/>
    <n v="1484843948"/>
    <b v="0"/>
    <n v="34"/>
    <b v="1"/>
    <s v="theater/plays"/>
    <n v="100.56666666666666"/>
    <n v="88.735294117647058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"/>
    <n v="8.75"/>
    <x v="5"/>
    <x v="7"/>
  </r>
  <r>
    <n v="474"/>
    <s v="TAO Mr. Fantastic!!"/>
    <s v="Time travel the light Mr. Fantastic!  Spin the dimensions toward other continuums and worlds.  Hold onto your panties."/>
    <n v="3300"/>
    <n v="1"/>
    <x v="3"/>
    <x v="2"/>
    <s v="USD"/>
    <n v="1487318029"/>
    <n v="1484726029"/>
    <b v="0"/>
    <n v="1"/>
    <b v="0"/>
    <s v="film &amp; video/animation"/>
    <n v="3.0303030303030304E-2"/>
    <n v="1"/>
    <x v="7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2"/>
    <s v="USD"/>
    <n v="1487347500"/>
    <n v="1484715366"/>
    <b v="0"/>
    <n v="158"/>
    <b v="1"/>
    <s v="theater/plays"/>
    <n v="100.85"/>
    <n v="63.829113924050631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2"/>
    <s v="USD"/>
    <n v="1487397540"/>
    <n v="1484684247"/>
    <b v="0"/>
    <n v="4"/>
    <b v="0"/>
    <s v="technology/wearables"/>
    <n v="0.75"/>
    <n v="22.5"/>
    <x v="5"/>
    <x v="10"/>
  </r>
  <r>
    <n v="3000"/>
    <s v="Voices From The Future"/>
    <s v="A benefit show featuring musicians, dancers &amp; poets all under age 30 to raise money in support of LGBTQ rights and programs."/>
    <n v="500"/>
    <n v="500"/>
    <x v="1"/>
    <x v="2"/>
    <s v="USD"/>
    <n v="1485885600"/>
    <n v="1484682670"/>
    <b v="0"/>
    <n v="8"/>
    <b v="1"/>
    <s v="theater/spaces"/>
    <n v="100"/>
    <n v="62.5"/>
    <x v="0"/>
    <x v="3"/>
  </r>
  <r>
    <n v="2254"/>
    <s v="Green Couch Games Limited: FrogFlip!"/>
    <s v="A dexterity microgame by father/daughter team, Jason and Claire Kotarski. Make 100 project."/>
    <n v="500"/>
    <n v="2299"/>
    <x v="1"/>
    <x v="2"/>
    <s v="USD"/>
    <n v="1485271968"/>
    <n v="1484667168"/>
    <b v="0"/>
    <n v="197"/>
    <b v="1"/>
    <s v="games/tabletop games"/>
    <n v="459.8"/>
    <n v="11.67005076142132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2"/>
    <s v="USD"/>
    <n v="1488337200"/>
    <n v="1484623726"/>
    <b v="0"/>
    <n v="17"/>
    <b v="1"/>
    <s v="music/rock"/>
    <n v="122.13333333333334"/>
    <n v="53.882352941176471"/>
    <x v="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8"/>
    <s v="EUR"/>
    <n v="1487113140"/>
    <n v="1484570885"/>
    <b v="1"/>
    <n v="196"/>
    <b v="1"/>
    <s v="photography/photobooks"/>
    <n v="123.64125714285714"/>
    <n v="110.39397959183674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0"/>
    <s v="GBP"/>
    <n v="1488271860"/>
    <n v="1484484219"/>
    <b v="0"/>
    <n v="5"/>
    <b v="0"/>
    <s v="theater/plays"/>
    <n v="11.428571428571429"/>
    <n v="80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2"/>
    <s v="USD"/>
    <n v="1489537560"/>
    <n v="1484357160"/>
    <b v="0"/>
    <n v="6"/>
    <b v="0"/>
    <s v="technology/wearables"/>
    <n v="2.2157147647256061"/>
    <n v="3304"/>
    <x v="5"/>
    <x v="10"/>
  </r>
  <r>
    <n v="1192"/>
    <s v="Other Worlds - A Make 100 Project"/>
    <s v="A macro landscape photography art book &amp; limited edition prints. A Make 100 project."/>
    <n v="100"/>
    <n v="290"/>
    <x v="1"/>
    <x v="0"/>
    <s v="GBP"/>
    <n v="1486814978"/>
    <n v="1484222978"/>
    <b v="0"/>
    <n v="15"/>
    <b v="1"/>
    <s v="photography/photobooks"/>
    <n v="290"/>
    <n v="19.333333333333332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2"/>
    <s v="USD"/>
    <n v="1486095060"/>
    <n v="1484198170"/>
    <b v="0"/>
    <n v="31"/>
    <b v="1"/>
    <s v="music/rock"/>
    <n v="116.15384615384616"/>
    <n v="48.7096774193548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0"/>
    <s v="GBP"/>
    <n v="1489376405"/>
    <n v="1484196005"/>
    <b v="0"/>
    <n v="104"/>
    <b v="0"/>
    <s v="technology/wearables"/>
    <n v="39.627499999999998"/>
    <n v="152.41346153846155"/>
    <x v="5"/>
    <x v="10"/>
  </r>
  <r>
    <n v="1917"/>
    <s v="Chronovisor:The MOST innovative watch for night time reading"/>
    <s v="Let's build a legendary brand altogether"/>
    <n v="390000"/>
    <n v="205025"/>
    <x v="3"/>
    <x v="14"/>
    <s v="HKD"/>
    <n v="1486708133"/>
    <n v="1484116133"/>
    <b v="0"/>
    <n v="70"/>
    <b v="0"/>
    <s v="technology/gadgets"/>
    <n v="52.570512820512818"/>
    <n v="2928.9285714285716"/>
    <x v="5"/>
    <x v="2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2"/>
    <s v="USD"/>
    <n v="1487393940"/>
    <n v="1484115418"/>
    <b v="0"/>
    <n v="11"/>
    <b v="1"/>
    <s v="theater/plays"/>
    <n v="107.77777777777777"/>
    <n v="44.090909090909093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2"/>
    <s v="USD"/>
    <n v="1486693145"/>
    <n v="1484101145"/>
    <b v="0"/>
    <n v="31"/>
    <b v="0"/>
    <s v="technology/wearables"/>
    <n v="2.3220000000000001"/>
    <n v="37.451612903225808"/>
    <x v="5"/>
    <x v="10"/>
  </r>
  <r>
    <n v="3359"/>
    <s v="BEIRUT, LADY OF LEBANON"/>
    <s v="A Theatrical Production Celebrating the Lebanese Culture and the Human Spirit in Time of War."/>
    <n v="4000"/>
    <n v="4250"/>
    <x v="1"/>
    <x v="2"/>
    <s v="USD"/>
    <n v="1487985734"/>
    <n v="1484097734"/>
    <b v="0"/>
    <n v="23"/>
    <b v="1"/>
    <s v="theater/plays"/>
    <n v="106.25"/>
    <n v="184.7826086956521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x v="11"/>
    <s v="AUD"/>
    <n v="1488805200"/>
    <n v="1484094498"/>
    <b v="0"/>
    <n v="1"/>
    <b v="0"/>
    <s v="food/food trucks"/>
    <n v="5.7142857142857143E-3"/>
    <n v="10"/>
    <x v="2"/>
    <x v="20"/>
  </r>
  <r>
    <n v="2725"/>
    <s v="Digital MPPT and Solar BMS for a Net Zero energy House"/>
    <s v="Best Net Zero energy solution for new or existing house (no more heating or electricity bills)."/>
    <n v="40000"/>
    <n v="57817"/>
    <x v="1"/>
    <x v="7"/>
    <s v="CAD"/>
    <n v="1488390735"/>
    <n v="1484070735"/>
    <b v="0"/>
    <n v="113"/>
    <b v="1"/>
    <s v="technology/hardware"/>
    <n v="144.54249999999999"/>
    <n v="511.65486725663715"/>
    <x v="5"/>
    <x v="25"/>
  </r>
  <r>
    <n v="2168"/>
    <s v="PIZAZZ: Pigeons Playing Ping Pong's New Album"/>
    <s v="We're hitting the studio to record our next album, &quot;Pizazz&quot;!! Help us put the FUN in FUNK!!"/>
    <n v="18000"/>
    <n v="21884.69"/>
    <x v="1"/>
    <x v="2"/>
    <s v="USD"/>
    <n v="1486702800"/>
    <n v="1484058261"/>
    <b v="0"/>
    <n v="340"/>
    <b v="1"/>
    <s v="music/rock"/>
    <n v="121.58161111111112"/>
    <n v="64.366735294117646"/>
    <x v="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2"/>
    <s v="USD"/>
    <n v="1486616400"/>
    <n v="1484037977"/>
    <b v="0"/>
    <n v="279"/>
    <b v="1"/>
    <s v="games/tabletop games"/>
    <n v="489.27777777777777"/>
    <n v="31.566308243727597"/>
    <x v="3"/>
    <x v="4"/>
  </r>
  <r>
    <n v="3110"/>
    <s v="Hip Justice Catmunity Center"/>
    <s v="Cat People Unite! It's time we get a space of our own to relax, socialize and learn! Join the Catmunity!"/>
    <n v="25000"/>
    <n v="10"/>
    <x v="3"/>
    <x v="2"/>
    <s v="USD"/>
    <n v="1487465119"/>
    <n v="1484009119"/>
    <b v="0"/>
    <n v="1"/>
    <b v="0"/>
    <s v="theater/spaces"/>
    <n v="0.04"/>
    <n v="10"/>
    <x v="0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2"/>
    <s v="USD"/>
    <n v="1486590035"/>
    <n v="1483998035"/>
    <b v="0"/>
    <n v="2"/>
    <b v="0"/>
    <s v="food/food trucks"/>
    <n v="0.84285714285714286"/>
    <n v="29.5"/>
    <x v="2"/>
    <x v="20"/>
  </r>
  <r>
    <n v="3051"/>
    <s v="Jon Udry's ABC Tour"/>
    <s v="The ABC tour: 26 comedy-juggling shows in 26 different venues - chosen by YOU - each beginning with a different letter of the alphabet."/>
    <n v="3500"/>
    <n v="827"/>
    <x v="3"/>
    <x v="0"/>
    <s v="GBP"/>
    <n v="1486547945"/>
    <n v="1483955945"/>
    <b v="1"/>
    <n v="35"/>
    <b v="0"/>
    <s v="theater/spaces"/>
    <n v="23.62857142857143"/>
    <n v="23.62857142857143"/>
    <x v="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2"/>
    <s v="USD"/>
    <n v="1486830030"/>
    <n v="1483806030"/>
    <b v="1"/>
    <n v="96"/>
    <b v="0"/>
    <s v="photography/photobooks"/>
    <n v="41.407142857142858"/>
    <n v="120.77083333333333"/>
    <x v="6"/>
    <x v="11"/>
  </r>
  <r>
    <n v="969"/>
    <s v="Make 100 | Geek &amp; Chic: Smart Safety Jewelry."/>
    <s v="Geek &amp; Chic Smart Jewelry Collection, Wearables Meet Style!"/>
    <n v="30000"/>
    <n v="14000"/>
    <x v="3"/>
    <x v="6"/>
    <s v="MXN"/>
    <n v="1486624607"/>
    <n v="1483773407"/>
    <b v="0"/>
    <n v="11"/>
    <b v="0"/>
    <s v="technology/wearables"/>
    <n v="46.666666666666664"/>
    <n v="1272.7272727272727"/>
    <x v="5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2"/>
    <s v="USD"/>
    <n v="1488340800"/>
    <n v="1483768497"/>
    <b v="0"/>
    <n v="2"/>
    <b v="0"/>
    <s v="games/mobile games"/>
    <n v="0.5"/>
    <n v="62.5"/>
    <x v="3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0"/>
    <s v="GBP"/>
    <n v="1487365200"/>
    <n v="1483734100"/>
    <b v="0"/>
    <n v="8"/>
    <b v="0"/>
    <s v="film &amp; video/drama"/>
    <n v="10.48"/>
    <n v="32.75"/>
    <x v="7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2"/>
    <s v="USD"/>
    <n v="1486311939"/>
    <n v="1483719939"/>
    <b v="1"/>
    <n v="335"/>
    <b v="1"/>
    <s v="photography/photobooks"/>
    <n v="558.7714285714286"/>
    <n v="58.379104477611939"/>
    <x v="6"/>
    <x v="11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0"/>
    <s v="GBP"/>
    <n v="1486391011"/>
    <n v="1483712611"/>
    <b v="0"/>
    <n v="375"/>
    <b v="1"/>
    <s v="photography/photobooks"/>
    <n v="104.93636363636364"/>
    <n v="61.562666666666665"/>
    <x v="6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2"/>
    <s v="USD"/>
    <n v="1485547530"/>
    <n v="1483646730"/>
    <b v="0"/>
    <n v="93"/>
    <b v="1"/>
    <s v="theater/spaces"/>
    <n v="103.29411764705883"/>
    <n v="94.408602150537632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2"/>
    <s v="USD"/>
    <n v="1487617200"/>
    <n v="1483634335"/>
    <b v="0"/>
    <n v="110"/>
    <b v="0"/>
    <s v="technology/wearables"/>
    <n v="42.188421052631575"/>
    <n v="364.35454545454547"/>
    <x v="5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2"/>
    <s v="USD"/>
    <n v="1486053409"/>
    <n v="1483461409"/>
    <b v="0"/>
    <n v="67"/>
    <b v="1"/>
    <s v="food/small batch"/>
    <n v="154.69999999999999"/>
    <n v="69.268656716417908"/>
    <x v="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2"/>
    <s v="USD"/>
    <n v="1486046761"/>
    <n v="1483454761"/>
    <b v="0"/>
    <n v="3"/>
    <b v="0"/>
    <s v="film &amp; video/animation"/>
    <n v="1.3666666666666667"/>
    <n v="68.333333333333329"/>
    <x v="7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5"/>
    <s v="CHF"/>
    <n v="1485989940"/>
    <n v="1483393836"/>
    <b v="0"/>
    <n v="46"/>
    <b v="1"/>
    <s v="theater/plays"/>
    <n v="105.82"/>
    <n v="115.02173913043478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2"/>
    <s v="USD"/>
    <n v="1485964559"/>
    <n v="1483372559"/>
    <b v="0"/>
    <n v="7"/>
    <b v="0"/>
    <s v="technology/wearables"/>
    <n v="0.39333333333333331"/>
    <n v="84.285714285714292"/>
    <x v="5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0"/>
    <s v="GBP"/>
    <n v="1488546319"/>
    <n v="1483362319"/>
    <b v="0"/>
    <n v="5"/>
    <b v="0"/>
    <s v="music/jazz"/>
    <n v="22.363636363636363"/>
    <n v="24.6"/>
    <x v="1"/>
    <x v="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2"/>
    <s v="USD"/>
    <n v="1485035131"/>
    <n v="1483307131"/>
    <b v="0"/>
    <n v="4"/>
    <b v="0"/>
    <s v="games/mobile games"/>
    <n v="0.35714285714285715"/>
    <n v="31.25"/>
    <x v="3"/>
    <x v="22"/>
  </r>
  <r>
    <n v="1528"/>
    <s v="Don't Go Outside: Tokyo Street Photos"/>
    <s v="A book of street photos from around Shibuya that I've made between 2011-2016."/>
    <n v="3000"/>
    <n v="8447"/>
    <x v="1"/>
    <x v="2"/>
    <s v="USD"/>
    <n v="1485907200"/>
    <n v="1483292122"/>
    <b v="1"/>
    <n v="160"/>
    <b v="1"/>
    <s v="photography/photobooks"/>
    <n v="281.56666666666666"/>
    <n v="52.793750000000003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6"/>
    <s v="NOK"/>
    <n v="1486313040"/>
    <n v="1483131966"/>
    <b v="0"/>
    <n v="4"/>
    <b v="0"/>
    <s v="food/food trucks"/>
    <n v="1.4321428571428572"/>
    <n v="501.25"/>
    <x v="2"/>
    <x v="2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0"/>
    <s v="GBP"/>
    <n v="1485991860"/>
    <n v="1483124208"/>
    <b v="0"/>
    <n v="115"/>
    <b v="1"/>
    <s v="theater/plays"/>
    <n v="100.39275000000001"/>
    <n v="34.91921739130435"/>
    <x v="0"/>
    <x v="0"/>
  </r>
  <r>
    <n v="714"/>
    <s v="Prep Packs Survival Belt"/>
    <s v="The Prep Packs Survival Belt allows you to carry all of the essentials for outdoor survival inside your belt buckle"/>
    <n v="15000"/>
    <n v="2249"/>
    <x v="3"/>
    <x v="2"/>
    <s v="USD"/>
    <n v="1488308082"/>
    <n v="1483124082"/>
    <b v="0"/>
    <n v="28"/>
    <b v="0"/>
    <s v="technology/wearables"/>
    <n v="14.993333333333334"/>
    <n v="80.321428571428569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2"/>
    <s v="USD"/>
    <n v="1485642930"/>
    <n v="1483050930"/>
    <b v="0"/>
    <n v="110"/>
    <b v="1"/>
    <s v="publishing/nonfiction"/>
    <n v="105.56"/>
    <n v="95.963636363636368"/>
    <x v="4"/>
    <x v="27"/>
  </r>
  <r>
    <n v="1757"/>
    <s v="The Resurgence of Femininity Photo Thesis"/>
    <s v="I want to create a self published photo art book on the topic of the resurgence of femininity."/>
    <n v="5000"/>
    <n v="5800"/>
    <x v="1"/>
    <x v="2"/>
    <s v="USD"/>
    <n v="1485631740"/>
    <n v="1483041083"/>
    <b v="0"/>
    <n v="14"/>
    <b v="1"/>
    <s v="photography/photobooks"/>
    <n v="116"/>
    <n v="414.28571428571428"/>
    <x v="6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0"/>
    <s v="GBP"/>
    <n v="1484740918"/>
    <n v="1483012918"/>
    <b v="0"/>
    <n v="37"/>
    <b v="1"/>
    <s v="theater/plays"/>
    <n v="101.15151515151516"/>
    <n v="45.108108108108105"/>
    <x v="0"/>
    <x v="0"/>
  </r>
  <r>
    <n v="945"/>
    <s v="CT BAND"/>
    <s v="Make your watch Smart ! CT Band is an ultra-thin, high-tech smart watch-strap awarded twice at CES 2017 las vegas"/>
    <n v="100000"/>
    <n v="2484"/>
    <x v="3"/>
    <x v="1"/>
    <s v="EUR"/>
    <n v="1487462340"/>
    <n v="1482958626"/>
    <b v="0"/>
    <n v="16"/>
    <b v="0"/>
    <s v="technology/wearables"/>
    <n v="2.484"/>
    <n v="155.25"/>
    <x v="5"/>
    <x v="10"/>
  </r>
  <r>
    <n v="4078"/>
    <s v="Theatre Memoire"/>
    <s v="Theatre Memoire are a High Wycombe based theatre company. Performing plays about multi-culturalism and interconectedness."/>
    <n v="250"/>
    <n v="0"/>
    <x v="3"/>
    <x v="0"/>
    <s v="GBP"/>
    <n v="1485543242"/>
    <n v="1482951242"/>
    <b v="0"/>
    <n v="0"/>
    <b v="0"/>
    <s v="theater/plays"/>
    <n v="0"/>
    <e v="#DIV/0!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5"/>
    <s v="CHF"/>
    <n v="1485480408"/>
    <n v="1482888408"/>
    <b v="0"/>
    <n v="0"/>
    <b v="0"/>
    <s v="technology/wearables"/>
    <n v="0"/>
    <e v="#DIV/0!"/>
    <x v="5"/>
    <x v="1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8"/>
    <s v="EUR"/>
    <n v="1488067789"/>
    <n v="1482883789"/>
    <b v="0"/>
    <n v="0"/>
    <b v="0"/>
    <s v="food/restaurants"/>
    <n v="0"/>
    <e v="#DIV/0!"/>
    <x v="2"/>
    <x v="2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0"/>
    <s v="GBP"/>
    <n v="1485886100"/>
    <n v="1482862100"/>
    <b v="0"/>
    <n v="108"/>
    <b v="1"/>
    <s v="photography/photobooks"/>
    <n v="102.23076923076923"/>
    <n v="61.527777777777779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2"/>
    <s v="USD"/>
    <n v="1485380482"/>
    <n v="1482788482"/>
    <b v="0"/>
    <n v="0"/>
    <b v="0"/>
    <s v="theater/plays"/>
    <n v="0"/>
    <e v="#DIV/0!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2"/>
    <s v="USD"/>
    <n v="1484239320"/>
    <n v="1482609088"/>
    <b v="0"/>
    <n v="4"/>
    <b v="0"/>
    <s v="food/food trucks"/>
    <n v="4.2"/>
    <n v="10.5"/>
    <x v="2"/>
    <x v="2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2"/>
    <s v="USD"/>
    <n v="1485191143"/>
    <n v="1482599143"/>
    <b v="1"/>
    <n v="1375"/>
    <b v="1"/>
    <s v="technology/hardware"/>
    <n v="216.79422"/>
    <n v="78.834261818181815"/>
    <x v="5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6"/>
    <s v="MXN"/>
    <n v="1487613600"/>
    <n v="1482444295"/>
    <b v="0"/>
    <n v="15"/>
    <b v="0"/>
    <s v="theater/plays"/>
    <n v="19.736842105263158"/>
    <n v="500"/>
    <x v="0"/>
    <x v="0"/>
  </r>
  <r>
    <n v="705"/>
    <s v="SomnoScope"/>
    <s v="The closest thing ever to the Holy Grail of wearables technology"/>
    <n v="100000"/>
    <n v="977"/>
    <x v="3"/>
    <x v="4"/>
    <s v="EUR"/>
    <n v="1484999278"/>
    <n v="1482407278"/>
    <b v="0"/>
    <n v="5"/>
    <b v="0"/>
    <s v="technology/wearables"/>
    <n v="0.97699999999999998"/>
    <n v="195.4"/>
    <x v="5"/>
    <x v="1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51"/>
    <n v="120.25"/>
    <x v="5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2"/>
    <s v="USD"/>
    <n v="1484085540"/>
    <n v="1482353513"/>
    <b v="0"/>
    <n v="1670"/>
    <b v="1"/>
    <s v="games/tabletop games"/>
    <n v="720.24800000000005"/>
    <n v="107.8215568862275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7"/>
    <s v="CAD"/>
    <n v="1484110800"/>
    <n v="1482281094"/>
    <b v="0"/>
    <n v="18"/>
    <b v="1"/>
    <s v="theater/plays"/>
    <n v="130.41666666666666"/>
    <n v="86.944444444444443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2"/>
    <s v="USD"/>
    <n v="1484841471"/>
    <n v="1482249471"/>
    <b v="0"/>
    <n v="249"/>
    <b v="1"/>
    <s v="theater/spaces"/>
    <n v="104.96"/>
    <n v="63.2289156626506"/>
    <x v="0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2"/>
    <s v="USD"/>
    <n v="1484752597"/>
    <n v="1482160597"/>
    <b v="0"/>
    <n v="859"/>
    <b v="1"/>
    <s v="music/rock"/>
    <n v="138.63999999999999"/>
    <n v="40.3492433061699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0"/>
    <s v="GBP"/>
    <n v="1484687436"/>
    <n v="1482095436"/>
    <b v="0"/>
    <n v="30"/>
    <b v="1"/>
    <s v="theater/plays"/>
    <n v="125"/>
    <n v="5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2"/>
    <s v="USD"/>
    <n v="1484684186"/>
    <n v="1482092186"/>
    <b v="0"/>
    <n v="3"/>
    <b v="0"/>
    <s v="theater/plays"/>
    <n v="5.42"/>
    <n v="90.333333333333329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5"/>
    <x v="10"/>
  </r>
  <r>
    <n v="92"/>
    <s v="Euphoria"/>
    <s v="Euphoria is an adventure film that follows adrenaline filled athletes on their hunt for the sublime while balancing family and careers."/>
    <n v="5000"/>
    <n v="5260"/>
    <x v="1"/>
    <x v="7"/>
    <s v="CAD"/>
    <n v="1485936000"/>
    <n v="1481949983"/>
    <b v="0"/>
    <n v="43"/>
    <b v="1"/>
    <s v="film &amp; video/shorts"/>
    <n v="105.2"/>
    <n v="122.32558139534883"/>
    <x v="7"/>
    <x v="29"/>
  </r>
  <r>
    <n v="166"/>
    <s v="Pressure"/>
    <s v="A young teen makes a bad decision after joining gang and the film expresses his choices that led him to that point."/>
    <n v="5000"/>
    <n v="3000"/>
    <x v="3"/>
    <x v="2"/>
    <s v="USD"/>
    <n v="1484531362"/>
    <n v="1481939362"/>
    <b v="0"/>
    <n v="1"/>
    <b v="0"/>
    <s v="film &amp; video/drama"/>
    <n v="60"/>
    <n v="3000"/>
    <x v="7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b v="0"/>
    <n v="4"/>
    <b v="0"/>
    <s v="technology/wearables"/>
    <n v="104"/>
    <n v="1300"/>
    <x v="5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"/>
    <s v="EUR"/>
    <n v="1484444119"/>
    <n v="1481852119"/>
    <b v="0"/>
    <n v="109"/>
    <b v="1"/>
    <s v="music/rock"/>
    <n v="171.32499999999999"/>
    <n v="62.871559633027523"/>
    <x v="1"/>
    <x v="6"/>
  </r>
  <r>
    <n v="1395"/>
    <s v="Quiet Oaks Full Length Album"/>
    <s v="Help Quiet Oaks record their debut album!!!"/>
    <n v="3500"/>
    <n v="3916"/>
    <x v="1"/>
    <x v="2"/>
    <s v="USD"/>
    <n v="1484430481"/>
    <n v="1481838481"/>
    <b v="0"/>
    <n v="82"/>
    <b v="1"/>
    <s v="music/rock"/>
    <n v="111.88571428571429"/>
    <n v="47.75609756097561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3"/>
    <x v="2"/>
    <s v="USD"/>
    <n v="1484348700"/>
    <n v="1481756855"/>
    <b v="0"/>
    <n v="1"/>
    <b v="0"/>
    <s v="theater/plays"/>
    <n v="1.0000000000000002"/>
    <n v="34.950000000000003"/>
    <x v="0"/>
    <x v="0"/>
  </r>
  <r>
    <n v="2395"/>
    <s v="VENT it out (Canceled)"/>
    <s v="I am making a social website where people can anonymously or openly vent, All walks of life all over the world"/>
    <n v="33000"/>
    <n v="0"/>
    <x v="2"/>
    <x v="2"/>
    <s v="USD"/>
    <n v="1484038620"/>
    <n v="1481597687"/>
    <b v="0"/>
    <n v="0"/>
    <b v="0"/>
    <s v="technology/web"/>
    <n v="0"/>
    <e v="#DIV/0!"/>
    <x v="5"/>
    <x v="7"/>
  </r>
  <r>
    <n v="2121"/>
    <s v="Legend of Decay"/>
    <s v="Join us on an epic journey to discover a millennia old secret which will change the world forever."/>
    <n v="50000"/>
    <n v="284"/>
    <x v="3"/>
    <x v="15"/>
    <s v="CHF"/>
    <n v="1484156948"/>
    <n v="1481564948"/>
    <b v="0"/>
    <n v="10"/>
    <b v="0"/>
    <s v="games/video games"/>
    <n v="0.56799999999999995"/>
    <n v="28.4"/>
    <x v="3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7"/>
    <s v="EUR"/>
    <n v="1484065881"/>
    <n v="1481473881"/>
    <b v="0"/>
    <n v="31"/>
    <b v="0"/>
    <s v="technology/wearables"/>
    <n v="2.6866666666666665"/>
    <n v="13"/>
    <x v="5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2"/>
    <s v="USD"/>
    <n v="1485254052"/>
    <n v="1481366052"/>
    <b v="0"/>
    <n v="775"/>
    <b v="0"/>
    <s v="technology/wearables"/>
    <n v="21535.021000000001"/>
    <n v="1389.3561935483872"/>
    <x v="5"/>
    <x v="10"/>
  </r>
  <r>
    <n v="488"/>
    <s v="City Animals independent cartoon series"/>
    <s v="When humans left the earth, the animals took over the city. What could go wrong? Well...everything!"/>
    <n v="12000"/>
    <n v="0"/>
    <x v="3"/>
    <x v="2"/>
    <s v="USD"/>
    <n v="1483924700"/>
    <n v="1481332700"/>
    <b v="0"/>
    <n v="0"/>
    <b v="0"/>
    <s v="film &amp; video/animation"/>
    <n v="0"/>
    <e v="#DIV/0!"/>
    <x v="7"/>
    <x v="23"/>
  </r>
  <r>
    <n v="238"/>
    <s v="Within The Threshold"/>
    <s v="A film to stop society from judging others and get along. Life is not about discrimination! Donate for this Thrilling Drama Series!!!!"/>
    <n v="26000"/>
    <n v="0"/>
    <x v="3"/>
    <x v="2"/>
    <s v="USD"/>
    <n v="1483088400"/>
    <n v="1481324760"/>
    <b v="0"/>
    <n v="0"/>
    <b v="0"/>
    <s v="film &amp; video/drama"/>
    <n v="0"/>
    <e v="#DIV/0!"/>
    <x v="7"/>
    <x v="1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2"/>
    <s v="USD"/>
    <n v="1483137311"/>
    <n v="1481322911"/>
    <b v="0"/>
    <n v="21"/>
    <b v="0"/>
    <s v="music/indie rock"/>
    <n v="75"/>
    <n v="35.714285714285715"/>
    <x v="1"/>
    <x v="31"/>
  </r>
  <r>
    <n v="2122"/>
    <s v="CapitÃ¡n Kalani y el sindicato robÃ³tico"/>
    <s v="Captain Kalani it's a retro game full of nostalgia for the old gamers but interesting for the new ones"/>
    <n v="80000"/>
    <n v="310"/>
    <x v="3"/>
    <x v="6"/>
    <s v="MXN"/>
    <n v="1483773169"/>
    <n v="1481181169"/>
    <b v="0"/>
    <n v="3"/>
    <b v="0"/>
    <s v="games/video games"/>
    <n v="0.38750000000000001"/>
    <n v="103.33333333333333"/>
    <x v="3"/>
    <x v="3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2"/>
    <s v="USD"/>
    <n v="1483203540"/>
    <n v="1481175482"/>
    <b v="0"/>
    <n v="31"/>
    <b v="1"/>
    <s v="theater/plays"/>
    <n v="101"/>
    <n v="65.161290322580641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2"/>
    <s v="USD"/>
    <n v="1483748232"/>
    <n v="1481156232"/>
    <b v="0"/>
    <n v="0"/>
    <b v="0"/>
    <s v="film &amp; video/drama"/>
    <n v="0"/>
    <e v="#DIV/0!"/>
    <x v="7"/>
    <x v="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2"/>
    <s v="USD"/>
    <n v="1485905520"/>
    <n v="1481150949"/>
    <b v="0"/>
    <n v="7"/>
    <b v="0"/>
    <s v="technology/wearables"/>
    <n v="5.58"/>
    <n v="119.57142857142857"/>
    <x v="5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2"/>
    <s v="USD"/>
    <n v="1483729500"/>
    <n v="1481137500"/>
    <b v="0"/>
    <n v="43"/>
    <b v="1"/>
    <s v="film &amp; video/documentary"/>
    <n v="122.02"/>
    <n v="709.41860465116281"/>
    <x v="7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6"/>
    <s v="MXN"/>
    <n v="1486317653"/>
    <n v="1481133653"/>
    <b v="0"/>
    <n v="6"/>
    <b v="0"/>
    <s v="technology/wearables"/>
    <n v="3.55"/>
    <n v="591.66666666666663"/>
    <x v="5"/>
    <x v="10"/>
  </r>
  <r>
    <n v="1188"/>
    <s v="Because Dance."/>
    <s v="A photobook of young dancers and their inspiring stories, photographed in beautiful and unique locations."/>
    <n v="2000"/>
    <n v="3211"/>
    <x v="1"/>
    <x v="7"/>
    <s v="CAD"/>
    <n v="1482943740"/>
    <n v="1481129340"/>
    <b v="0"/>
    <n v="85"/>
    <b v="1"/>
    <s v="photography/photobooks"/>
    <n v="160.55000000000001"/>
    <n v="37.776470588235291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x v="1"/>
    <x v="0"/>
    <s v="GBP"/>
    <n v="1483707905"/>
    <n v="1481115905"/>
    <b v="0"/>
    <n v="59"/>
    <b v="1"/>
    <s v="theater/plays"/>
    <n v="102.5"/>
    <n v="34.745762711864408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2"/>
    <s v="USD"/>
    <n v="1483822800"/>
    <n v="1481058170"/>
    <b v="0"/>
    <n v="34"/>
    <b v="1"/>
    <s v="photography/photobooks"/>
    <n v="108.75"/>
    <n v="63.970588235294116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2"/>
    <s v="USD"/>
    <n v="1483645647"/>
    <n v="1481053647"/>
    <b v="0"/>
    <n v="28"/>
    <b v="1"/>
    <s v="games/tabletop games"/>
    <n v="1165"/>
    <n v="41.607142857142854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7"/>
    <s v="CAD"/>
    <n v="1486165880"/>
    <n v="1480981880"/>
    <b v="0"/>
    <n v="6"/>
    <b v="0"/>
    <s v="film &amp; video/science fiction"/>
    <n v="14"/>
    <n v="11.666666666666666"/>
    <x v="7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0"/>
    <x v="0"/>
  </r>
  <r>
    <n v="1289"/>
    <s v="No Brains for Dinner"/>
    <s v="A chilling original Edwardian Comedy of errors and foolishness made for the Patrick Henry College stage."/>
    <n v="1500"/>
    <n v="1876"/>
    <x v="1"/>
    <x v="2"/>
    <s v="USD"/>
    <n v="1483499645"/>
    <n v="1480907645"/>
    <b v="0"/>
    <n v="52"/>
    <b v="1"/>
    <s v="theater/plays"/>
    <n v="125.06666666666666"/>
    <n v="36.07692307692308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2"/>
    <s v="USD"/>
    <n v="1483488249"/>
    <n v="1480896249"/>
    <b v="0"/>
    <n v="0"/>
    <b v="0"/>
    <s v="games/mobile games"/>
    <n v="0"/>
    <e v="#DIV/0!"/>
    <x v="3"/>
    <x v="2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3"/>
    <s v="EUR"/>
    <n v="1483474370"/>
    <n v="1480882370"/>
    <b v="0"/>
    <n v="0"/>
    <b v="0"/>
    <s v="technology/web"/>
    <n v="0"/>
    <e v="#DIV/0!"/>
    <x v="5"/>
    <x v="7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s v="publishing/translations"/>
    <n v="2.9"/>
    <n v="48.333333333333336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2"/>
    <s v="USD"/>
    <n v="1483423467"/>
    <n v="1480831467"/>
    <b v="0"/>
    <n v="1"/>
    <b v="0"/>
    <s v="publishing/translations"/>
    <n v="0.2"/>
    <n v="1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"/>
    <s v="EUR"/>
    <n v="1483395209"/>
    <n v="1480803209"/>
    <b v="0"/>
    <n v="0"/>
    <b v="0"/>
    <s v="publishing/translations"/>
    <n v="0"/>
    <e v="#DIV/0!"/>
    <x v="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7"/>
    <s v="CAD"/>
    <n v="1482457678"/>
    <n v="1480729678"/>
    <b v="0"/>
    <n v="93"/>
    <b v="1"/>
    <s v="music/rock"/>
    <n v="212.40909090909091"/>
    <n v="50.247311827956992"/>
    <x v="1"/>
    <x v="6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3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2"/>
    <s v="USD"/>
    <n v="1483481019"/>
    <n v="1480629819"/>
    <b v="0"/>
    <n v="284"/>
    <b v="1"/>
    <s v="photography/photobooks"/>
    <n v="135.98609999999999"/>
    <n v="95.764859154929582"/>
    <x v="6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2"/>
    <s v="USD"/>
    <n v="1483208454"/>
    <n v="1480616454"/>
    <b v="0"/>
    <n v="35"/>
    <b v="1"/>
    <s v="technology/hardware"/>
    <n v="107.92"/>
    <n v="154.17142857142858"/>
    <x v="5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n v="1480610046"/>
    <b v="0"/>
    <n v="3"/>
    <b v="0"/>
    <s v="technology/wearables"/>
    <n v="0.503"/>
    <n v="167.66666666666666"/>
    <x v="5"/>
    <x v="10"/>
  </r>
  <r>
    <n v="1817"/>
    <s v="Through the Lens of Jerry Gustafson"/>
    <s v="Hundreds of breathtaking rodeo photographs collected in a beautiful coffee table book."/>
    <n v="18000"/>
    <n v="9419"/>
    <x v="3"/>
    <x v="2"/>
    <s v="USD"/>
    <n v="1485759540"/>
    <n v="1480607607"/>
    <b v="0"/>
    <n v="100"/>
    <b v="0"/>
    <s v="photography/photobooks"/>
    <n v="52.327777777777776"/>
    <n v="94.19"/>
    <x v="6"/>
    <x v="11"/>
  </r>
  <r>
    <n v="1373"/>
    <s v="Broccoli Samurai: Tour Van or Bust!"/>
    <s v="Help Broccoli Samurai raise money to get a new van and continue bringing you the jams!"/>
    <n v="10000"/>
    <n v="10501"/>
    <x v="1"/>
    <x v="2"/>
    <s v="USD"/>
    <n v="1483138233"/>
    <n v="1480546233"/>
    <b v="0"/>
    <n v="52"/>
    <b v="1"/>
    <s v="music/rock"/>
    <n v="105.01"/>
    <n v="201.94230769230768"/>
    <x v="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2"/>
    <s v="USD"/>
    <n v="1485722053"/>
    <n v="1480538053"/>
    <b v="0"/>
    <n v="185"/>
    <b v="1"/>
    <s v="technology/hardware"/>
    <n v="252.54"/>
    <n v="68.254054054054052"/>
    <x v="5"/>
    <x v="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8"/>
    <s v="EUR"/>
    <n v="1483397940"/>
    <n v="1480493014"/>
    <b v="1"/>
    <n v="3663"/>
    <b v="1"/>
    <s v="technology/space exploration"/>
    <n v="2790.6363636363635"/>
    <n v="83.802893802893806"/>
    <x v="5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2"/>
    <s v="USD"/>
    <n v="1483417020"/>
    <n v="1480480167"/>
    <b v="0"/>
    <n v="68"/>
    <b v="1"/>
    <s v="food/small batch"/>
    <n v="100.78823529411764"/>
    <n v="125.98529411764706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2"/>
    <s v="USD"/>
    <n v="1483063435"/>
    <n v="1480471435"/>
    <b v="0"/>
    <n v="8"/>
    <b v="0"/>
    <s v="technology/wearables"/>
    <n v="2.4300000000000002"/>
    <n v="60.75"/>
    <x v="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2"/>
    <s v="USD"/>
    <n v="1483048900"/>
    <n v="1480456900"/>
    <b v="0"/>
    <n v="4"/>
    <b v="0"/>
    <s v="technology/gadgets"/>
    <n v="1.732"/>
    <n v="108.25"/>
    <x v="5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2"/>
    <s v="USD"/>
    <n v="1482988125"/>
    <n v="1480396125"/>
    <b v="0"/>
    <n v="73"/>
    <b v="1"/>
    <s v="music/rock"/>
    <n v="107.1"/>
    <n v="73.35616438356164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2"/>
    <s v="USD"/>
    <n v="1482962433"/>
    <n v="1480370433"/>
    <b v="0"/>
    <n v="110"/>
    <b v="1"/>
    <s v="theater/plays"/>
    <n v="100.6"/>
    <n v="182.90909090909091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6"/>
    <s v="MXN"/>
    <n v="1482953115"/>
    <n v="1480361115"/>
    <b v="0"/>
    <n v="1"/>
    <b v="0"/>
    <s v="technology/wearables"/>
    <n v="0.26737967914438504"/>
    <n v="250"/>
    <x v="5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0"/>
    <s v="GBP"/>
    <n v="1481224736"/>
    <n v="1480360736"/>
    <b v="0"/>
    <n v="206"/>
    <b v="1"/>
    <s v="games/tabletop games"/>
    <n v="1867.1"/>
    <n v="90.635922330097088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2"/>
    <s v="USD"/>
    <n v="1485541791"/>
    <n v="1480357791"/>
    <b v="0"/>
    <n v="41"/>
    <b v="0"/>
    <s v="technology/gadgets"/>
    <n v="46.6"/>
    <n v="34.097560975609753"/>
    <x v="5"/>
    <x v="24"/>
  </r>
  <r>
    <n v="854"/>
    <s v="Westfield Massacre - Sophomore Album &amp; Tour"/>
    <s v="Writing and Recording Sophomore record, and funding Tour to support Spring 2017 album release."/>
    <n v="27800"/>
    <n v="32865.300000000003"/>
    <x v="1"/>
    <x v="2"/>
    <s v="USD"/>
    <n v="1482901546"/>
    <n v="1480309546"/>
    <b v="0"/>
    <n v="499"/>
    <b v="1"/>
    <s v="music/metal"/>
    <n v="118.22050359712232"/>
    <n v="65.8623246492986"/>
    <x v="1"/>
    <x v="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2"/>
    <s v="USD"/>
    <n v="1481522400"/>
    <n v="1480283321"/>
    <b v="0"/>
    <n v="12"/>
    <b v="0"/>
    <s v="theater/plays"/>
    <n v="20.833333333333332"/>
    <n v="52.083333333333336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0"/>
    <x v="19"/>
  </r>
  <r>
    <n v="4071"/>
    <s v="ATEMPORAL"/>
    <s v="ExÃ¡men final de alumnos del Centro de CapacitaciÃ³n de la ANDA. Son extractos de obras: El JardÃ­n de los CerezoS, Madre Coraje y Casa"/>
    <n v="20000"/>
    <n v="0"/>
    <x v="3"/>
    <x v="6"/>
    <s v="MXN"/>
    <n v="1482779931"/>
    <n v="1480187931"/>
    <b v="0"/>
    <n v="0"/>
    <b v="0"/>
    <s v="theater/plays"/>
    <n v="0"/>
    <e v="#DIV/0!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2"/>
    <s v="USD"/>
    <n v="1484024400"/>
    <n v="1479932713"/>
    <b v="1"/>
    <n v="216"/>
    <b v="1"/>
    <s v="theater/plays"/>
    <n v="102.03333333333333"/>
    <n v="141.71296296296296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3"/>
    <s v="SEK"/>
    <n v="1482515937"/>
    <n v="1479923937"/>
    <b v="0"/>
    <n v="7"/>
    <b v="0"/>
    <s v="technology/wearables"/>
    <n v="1.3028138528138529"/>
    <n v="859.85714285714289"/>
    <x v="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2"/>
    <s v="USD"/>
    <n v="1482307140"/>
    <n v="1479886966"/>
    <b v="1"/>
    <n v="58"/>
    <b v="1"/>
    <s v="film &amp; video/documentary"/>
    <n v="123.07407407407408"/>
    <n v="114.58620689655173"/>
    <x v="7"/>
    <x v="12"/>
  </r>
  <r>
    <n v="3360"/>
    <s v="Pretty Butch"/>
    <s v="World Premiere, an M1 Singapore Fringe Festival 2017 commission."/>
    <n v="9000"/>
    <n v="9124"/>
    <x v="1"/>
    <x v="18"/>
    <s v="SGD"/>
    <n v="1481731140"/>
    <n v="1479866343"/>
    <b v="0"/>
    <n v="72"/>
    <b v="1"/>
    <s v="theater/plays"/>
    <n v="101.37777777777778"/>
    <n v="126.72222222222223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6"/>
    <s v="MXN"/>
    <n v="1482711309"/>
    <n v="1479860109"/>
    <b v="0"/>
    <n v="6"/>
    <b v="0"/>
    <s v="theater/plays"/>
    <n v="6.9696969696969697"/>
    <n v="383.33333333333331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0"/>
    <s v="GBP"/>
    <n v="1483286127"/>
    <n v="1479830127"/>
    <b v="0"/>
    <n v="456"/>
    <b v="0"/>
    <s v="technology/wearables"/>
    <n v="78.927352941176466"/>
    <n v="117.69868421052631"/>
    <x v="5"/>
    <x v="10"/>
  </r>
  <r>
    <n v="3304"/>
    <s v="I Can Ski Forever 3"/>
    <s v="A musical comedy production celebrating the unique, lovable, insufferable ski culture of the modern day mountain town."/>
    <n v="15000"/>
    <n v="15677.5"/>
    <x v="1"/>
    <x v="2"/>
    <s v="USD"/>
    <n v="1482418752"/>
    <n v="1479826752"/>
    <b v="0"/>
    <n v="175"/>
    <b v="1"/>
    <s v="theater/plays"/>
    <n v="104.51666666666667"/>
    <n v="89.585714285714289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0"/>
    <s v="GBP"/>
    <n v="1482397263"/>
    <n v="1479805263"/>
    <b v="0"/>
    <n v="201"/>
    <b v="0"/>
    <s v="technology/wearables"/>
    <n v="6.53"/>
    <n v="6.4975124378109452"/>
    <x v="5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2"/>
    <s v="USD"/>
    <n v="1482339794"/>
    <n v="1479747794"/>
    <b v="0"/>
    <n v="6"/>
    <b v="0"/>
    <s v="theater/plays"/>
    <n v="8.9"/>
    <n v="222.5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2"/>
    <s v="USD"/>
    <n v="1482332343"/>
    <n v="1479740343"/>
    <b v="0"/>
    <n v="5"/>
    <b v="0"/>
    <s v="technology/space exploration"/>
    <n v="0.59666666666666668"/>
    <n v="71.599999999999994"/>
    <x v="5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2"/>
    <s v="USD"/>
    <n v="1481184000"/>
    <n v="1479708680"/>
    <b v="0"/>
    <n v="127"/>
    <b v="1"/>
    <s v="music/metal"/>
    <n v="267.13333333333333"/>
    <n v="63.102362204724407"/>
    <x v="1"/>
    <x v="34"/>
  </r>
  <r>
    <n v="2157"/>
    <s v="Nin"/>
    <s v="Gamers and 90's fans unite in this small tale of epic proportions!"/>
    <n v="75000"/>
    <n v="21144"/>
    <x v="3"/>
    <x v="2"/>
    <s v="USD"/>
    <n v="1482479940"/>
    <n v="1479684783"/>
    <b v="0"/>
    <n v="57"/>
    <b v="0"/>
    <s v="games/video games"/>
    <n v="28.192"/>
    <n v="370.94736842105266"/>
    <x v="3"/>
    <x v="30"/>
  </r>
  <r>
    <n v="2972"/>
    <s v="A Bad Plan"/>
    <s v="A group of artists. A mythical art piece. A harrowing quest. And some margaritas."/>
    <n v="2000"/>
    <n v="2107"/>
    <x v="1"/>
    <x v="2"/>
    <s v="USD"/>
    <n v="1480899600"/>
    <n v="1479609520"/>
    <b v="0"/>
    <n v="17"/>
    <b v="1"/>
    <s v="theater/plays"/>
    <n v="105.35"/>
    <n v="123.94117647058823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2"/>
    <s v="USD"/>
    <n v="1481737761"/>
    <n v="1479577761"/>
    <b v="0"/>
    <n v="96"/>
    <b v="1"/>
    <s v="theater/plays"/>
    <n v="127.57571428571428"/>
    <n v="37.209583333333335"/>
    <x v="0"/>
    <x v="0"/>
  </r>
  <r>
    <n v="4095"/>
    <s v="LOPE ENAMORADO"/>
    <s v="Proyecto teatral dirigido por MartÃ­n Acosta que habla y reflexiona sobre el amor y su naturaleza."/>
    <n v="30000"/>
    <n v="800"/>
    <x v="3"/>
    <x v="6"/>
    <s v="MXN"/>
    <n v="1482108350"/>
    <n v="1479516350"/>
    <b v="0"/>
    <n v="1"/>
    <b v="0"/>
    <s v="theater/plays"/>
    <n v="2.6666666666666665"/>
    <n v="80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2"/>
    <s v="USD"/>
    <n v="1484698998"/>
    <n v="1479514998"/>
    <b v="0"/>
    <n v="3"/>
    <b v="0"/>
    <s v="film &amp; video/science fiction"/>
    <n v="0.57499999999999996"/>
    <n v="38.333333333333336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2"/>
    <s v="USD"/>
    <n v="1482134340"/>
    <n v="1479496309"/>
    <b v="1"/>
    <n v="1104"/>
    <b v="1"/>
    <s v="food/small batch"/>
    <n v="294.20800000000003"/>
    <n v="66.623188405797094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17"/>
    <s v="EUR"/>
    <n v="1482085857"/>
    <n v="1479493857"/>
    <b v="0"/>
    <n v="48"/>
    <b v="1"/>
    <s v="technology/hardware"/>
    <n v="131.20500000000001"/>
    <n v="546.6875"/>
    <x v="5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4"/>
    <s v="EUR"/>
    <n v="1482052815"/>
    <n v="1479460815"/>
    <b v="0"/>
    <n v="0"/>
    <b v="0"/>
    <s v="technology/web"/>
    <n v="0"/>
    <e v="#DIV/0!"/>
    <x v="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2"/>
    <s v="USD"/>
    <n v="1480658966"/>
    <n v="1479449366"/>
    <b v="0"/>
    <n v="62"/>
    <b v="1"/>
    <s v="technology/space exploration"/>
    <n v="114"/>
    <n v="36.774193548387096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2"/>
    <s v="USD"/>
    <n v="1481615940"/>
    <n v="1479436646"/>
    <b v="0"/>
    <n v="30"/>
    <b v="1"/>
    <s v="music/electronic music"/>
    <n v="128.19999999999999"/>
    <n v="21.366666666666667"/>
    <x v="1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0"/>
    <s v="GBP"/>
    <n v="1481842800"/>
    <n v="1479414344"/>
    <b v="0"/>
    <n v="3238"/>
    <b v="1"/>
    <s v="games/tabletop games"/>
    <n v="1081.2401666666667"/>
    <n v="40.070667078443485"/>
    <x v="3"/>
    <x v="4"/>
  </r>
  <r>
    <n v="762"/>
    <s v="Where we used to live - eBook (PROJECT 80%)"/>
    <s v="An original-well-done eBook. Mainly about fiction, action, adventure, and mystery. A story that you've never read!"/>
    <n v="3500"/>
    <n v="0"/>
    <x v="3"/>
    <x v="6"/>
    <s v="MXN"/>
    <n v="1480831200"/>
    <n v="1479328570"/>
    <b v="0"/>
    <n v="0"/>
    <b v="0"/>
    <s v="publishing/fiction"/>
    <n v="0"/>
    <e v="#DIV/0!"/>
    <x v="4"/>
    <x v="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0"/>
    <s v="GBP"/>
    <n v="1481132169"/>
    <n v="1479317769"/>
    <b v="0"/>
    <n v="16"/>
    <b v="0"/>
    <s v="theater/spaces"/>
    <n v="3.34"/>
    <n v="20.875"/>
    <x v="0"/>
    <x v="3"/>
  </r>
  <r>
    <n v="3370"/>
    <s v="&quot;I'm Alright&quot;...an Enso Theatre Education production."/>
    <s v="I'm Alright. A story of young women, told by young women, for the world."/>
    <n v="1500"/>
    <n v="1766"/>
    <x v="1"/>
    <x v="2"/>
    <s v="USD"/>
    <n v="1481961600"/>
    <n v="1479283285"/>
    <b v="0"/>
    <n v="26"/>
    <b v="1"/>
    <s v="theater/plays"/>
    <n v="117.73333333333333"/>
    <n v="67.92307692307692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2"/>
    <s v="USD"/>
    <n v="1482372000"/>
    <n v="1479276838"/>
    <b v="0"/>
    <n v="89"/>
    <b v="1"/>
    <s v="photography/photobooks"/>
    <n v="114.01428571428572"/>
    <n v="89.674157303370791"/>
    <x v="6"/>
    <x v="11"/>
  </r>
  <r>
    <n v="3369"/>
    <s v="The Collector, a play by Daniel Wade"/>
    <s v="How far would you go for revenge? The Collector is a dark thriller of regret, retribution and broken masculinity."/>
    <n v="5000"/>
    <n v="5195"/>
    <x v="1"/>
    <x v="3"/>
    <s v="EUR"/>
    <n v="1484441980"/>
    <n v="1479257980"/>
    <b v="0"/>
    <n v="54"/>
    <b v="1"/>
    <s v="theater/plays"/>
    <n v="103.9"/>
    <n v="96.203703703703709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0"/>
    <s v="GBP"/>
    <n v="1479846507"/>
    <n v="1479241707"/>
    <b v="0"/>
    <n v="17"/>
    <b v="1"/>
    <s v="games/tabletop games"/>
    <n v="298.5"/>
    <n v="35.117647058823529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s v="technology/space exploration"/>
    <n v="131.184"/>
    <n v="26.591351351351353"/>
    <x v="5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2"/>
    <s v="USD"/>
    <n v="1482307140"/>
    <n v="1479218315"/>
    <b v="1"/>
    <n v="1501"/>
    <b v="0"/>
    <s v="technology/space exploration"/>
    <n v="33.559730999999999"/>
    <n v="223.58248500999335"/>
    <x v="5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2"/>
    <s v="USD"/>
    <n v="1481809189"/>
    <n v="1479217189"/>
    <b v="1"/>
    <n v="140"/>
    <b v="0"/>
    <s v="photography/photobooks"/>
    <n v="67.55"/>
    <n v="48.25"/>
    <x v="6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2"/>
    <s v="USD"/>
    <n v="1481778000"/>
    <n v="1479216874"/>
    <b v="1"/>
    <n v="531"/>
    <b v="1"/>
    <s v="technology/hardware"/>
    <n v="304.18799999999999"/>
    <n v="143.21468926553672"/>
    <x v="5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2"/>
    <s v="USD"/>
    <n v="1480140000"/>
    <n v="1479186575"/>
    <b v="0"/>
    <n v="13"/>
    <b v="1"/>
    <s v="theater/plays"/>
    <n v="100"/>
    <n v="30.7692307692307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2"/>
    <s v="USD"/>
    <n v="1482208233"/>
    <n v="1479184233"/>
    <b v="1"/>
    <n v="736"/>
    <b v="1"/>
    <s v="film &amp; video/documentary"/>
    <n v="104.396"/>
    <n v="70.921195652173907"/>
    <x v="7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2"/>
    <s v="USD"/>
    <n v="1484354556"/>
    <n v="1479170556"/>
    <b v="0"/>
    <n v="1"/>
    <b v="0"/>
    <s v="theater/musical"/>
    <n v="4.4444444444444444E-3"/>
    <n v="1"/>
    <x v="0"/>
    <x v="1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0"/>
    <s v="GBP"/>
    <n v="1481749278"/>
    <n v="1479157278"/>
    <b v="0"/>
    <n v="128"/>
    <b v="1"/>
    <s v="games/tabletop games"/>
    <n v="107.21428571428571"/>
    <n v="58.6328125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0"/>
    <s v="GBP"/>
    <n v="1481564080"/>
    <n v="1479144880"/>
    <b v="0"/>
    <n v="27"/>
    <b v="1"/>
    <s v="music/electronic music"/>
    <n v="102.86144578313252"/>
    <n v="50.592592592592595"/>
    <x v="1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2"/>
    <s v="USD"/>
    <n v="1484327061"/>
    <n v="1479143061"/>
    <b v="0"/>
    <n v="12"/>
    <b v="0"/>
    <s v="technology/wearables"/>
    <n v="18.64"/>
    <n v="155.33333333333334"/>
    <x v="5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0"/>
    <s v="GBP"/>
    <n v="1481716800"/>
    <n v="1479070867"/>
    <b v="0"/>
    <n v="95"/>
    <b v="1"/>
    <s v="film &amp; video/documentary"/>
    <n v="106.80500000000001"/>
    <n v="224.85263157894738"/>
    <x v="7"/>
    <x v="12"/>
  </r>
  <r>
    <n v="3340"/>
    <s v="King Lear"/>
    <s v="The Eno River Players is a community theater in Durham, North Carolina. We are trying to raise money to get our second show on its feet"/>
    <n v="3000"/>
    <n v="4145"/>
    <x v="1"/>
    <x v="2"/>
    <s v="USD"/>
    <n v="1481066554"/>
    <n v="1478906554"/>
    <b v="0"/>
    <n v="38"/>
    <b v="1"/>
    <s v="theater/plays"/>
    <n v="138.16666666666666"/>
    <n v="109.07894736842105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2"/>
    <s v="USD"/>
    <n v="1481473208"/>
    <n v="1478881208"/>
    <b v="0"/>
    <n v="1"/>
    <b v="0"/>
    <s v="photography/people"/>
    <n v="1"/>
    <n v="50"/>
    <x v="6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2"/>
    <s v="USD"/>
    <n v="1481328004"/>
    <n v="1478736004"/>
    <b v="0"/>
    <n v="1328"/>
    <b v="1"/>
    <s v="games/tabletop games"/>
    <n v="283.08999999999997"/>
    <n v="42.6340361445783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"/>
    <s v="EUR"/>
    <n v="1480028400"/>
    <n v="1478685915"/>
    <b v="0"/>
    <n v="2"/>
    <b v="1"/>
    <s v="technology/wearables"/>
    <n v="144.28571428571428"/>
    <n v="50.5"/>
    <x v="5"/>
    <x v="1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0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2"/>
    <s v="USD"/>
    <n v="1481213752"/>
    <n v="1478621752"/>
    <b v="0"/>
    <n v="14"/>
    <b v="0"/>
    <s v="theater/musical"/>
    <n v="4.9640000000000004"/>
    <n v="88.642857142857139"/>
    <x v="0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2"/>
    <s v="USD"/>
    <n v="1480399200"/>
    <n v="1478616506"/>
    <b v="0"/>
    <n v="33"/>
    <b v="1"/>
    <s v="theater/musical"/>
    <n v="110.2"/>
    <n v="166.96969696969697"/>
    <x v="0"/>
    <x v="19"/>
  </r>
  <r>
    <n v="2256"/>
    <s v="Bitcoin Empire"/>
    <s v="Build your crypto-currency empire and sabotage your opponents. A deck building, card game. 2-4 players. 15 minutes."/>
    <n v="480"/>
    <n v="1069"/>
    <x v="1"/>
    <x v="0"/>
    <s v="GBP"/>
    <n v="1479811846"/>
    <n v="1478602246"/>
    <b v="0"/>
    <n v="50"/>
    <b v="1"/>
    <s v="games/tabletop games"/>
    <n v="222.70833333333334"/>
    <n v="21.38"/>
    <x v="3"/>
    <x v="4"/>
  </r>
  <r>
    <n v="3302"/>
    <s v="El muro de BorÃ­s KiÃ©n"/>
    <s v="FilosofÃ­a de los anÃ³nimos"/>
    <n v="8400"/>
    <n v="8685"/>
    <x v="1"/>
    <x v="17"/>
    <s v="EUR"/>
    <n v="1481099176"/>
    <n v="1478507176"/>
    <b v="0"/>
    <n v="50"/>
    <b v="1"/>
    <s v="theater/plays"/>
    <n v="103.39285714285714"/>
    <n v="173.7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0"/>
    <s v="GBP"/>
    <n v="1480809600"/>
    <n v="1478431488"/>
    <b v="0"/>
    <n v="103"/>
    <b v="1"/>
    <s v="photography/photobooks"/>
    <n v="111.40954545454547"/>
    <n v="23.796213592233013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2"/>
    <s v="USD"/>
    <n v="1481000340"/>
    <n v="1478386812"/>
    <b v="0"/>
    <n v="11"/>
    <b v="0"/>
    <s v="theater/plays"/>
    <n v="3.4666666666666668"/>
    <n v="47.272727272727273"/>
    <x v="0"/>
    <x v="0"/>
  </r>
  <r>
    <n v="3122"/>
    <s v="be back soon (Canceled)"/>
    <s v="cancelled until further notice"/>
    <n v="199"/>
    <n v="116"/>
    <x v="2"/>
    <x v="2"/>
    <s v="USD"/>
    <n v="1478733732"/>
    <n v="1478298132"/>
    <b v="0"/>
    <n v="2"/>
    <b v="0"/>
    <s v="theater/spaces"/>
    <n v="58.291457286432163"/>
    <n v="58"/>
    <x v="0"/>
    <x v="3"/>
  </r>
  <r>
    <n v="1057"/>
    <s v="Support Independent Media (Canceled)"/>
    <s v="Sayin it Plain is a Independent Radio Show created to inform the public and empower the community."/>
    <n v="10000"/>
    <n v="0"/>
    <x v="2"/>
    <x v="2"/>
    <s v="USD"/>
    <n v="1480888483"/>
    <n v="1478292883"/>
    <b v="0"/>
    <n v="0"/>
    <b v="0"/>
    <s v="journalism/audio"/>
    <n v="0"/>
    <e v="#DIV/0!"/>
    <x v="8"/>
    <x v="13"/>
  </r>
  <r>
    <n v="1982"/>
    <s v="Lonely Boy: 55 male models 200s sensual expression"/>
    <s v="Express a very dark place in my childhood. Release my emotions through photography in a form of Art."/>
    <n v="180000"/>
    <n v="0"/>
    <x v="3"/>
    <x v="14"/>
    <s v="HKD"/>
    <n v="1480863887"/>
    <n v="1478268287"/>
    <b v="0"/>
    <n v="0"/>
    <b v="0"/>
    <s v="photography/people"/>
    <n v="0"/>
    <e v="#DIV/0!"/>
    <x v="6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4"/>
    <s v="EUR"/>
    <n v="1481716868"/>
    <n v="1478257268"/>
    <b v="0"/>
    <n v="338"/>
    <b v="0"/>
    <s v="technology/wearables"/>
    <n v="33.790999999999997"/>
    <n v="99.973372781065095"/>
    <x v="5"/>
    <x v="10"/>
  </r>
  <r>
    <n v="1376"/>
    <s v="Dead Pirates / HIGHMARE LP 2nd pressing"/>
    <s v="Dead Pirates are planning a second pressing of HIGHMARE LP, who wants one ?"/>
    <n v="3700"/>
    <n v="9342"/>
    <x v="1"/>
    <x v="0"/>
    <s v="GBP"/>
    <n v="1480784606"/>
    <n v="1478189006"/>
    <b v="0"/>
    <n v="168"/>
    <b v="1"/>
    <s v="music/rock"/>
    <n v="252.48648648648648"/>
    <n v="55.607142857142854"/>
    <x v="1"/>
    <x v="6"/>
  </r>
  <r>
    <n v="2250"/>
    <s v="The Game Anywhere Table"/>
    <s v="A customizable gaming table, for the best gaming experience, portable, storable and lightweight, that can be taken anywhere"/>
    <n v="25000"/>
    <n v="243778"/>
    <x v="1"/>
    <x v="2"/>
    <s v="USD"/>
    <n v="1480727273"/>
    <n v="1478131673"/>
    <b v="0"/>
    <n v="571"/>
    <b v="1"/>
    <s v="games/tabletop games"/>
    <n v="975.11199999999997"/>
    <n v="426.93169877408059"/>
    <x v="3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x v="17"/>
    <s v="EUR"/>
    <n v="1481740740"/>
    <n v="1478130783"/>
    <b v="0"/>
    <n v="0"/>
    <b v="0"/>
    <s v="technology/wearables"/>
    <n v="0"/>
    <e v="#DIV/0!"/>
    <x v="5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8"/>
    <s v="EUR"/>
    <n v="1480721803"/>
    <n v="1478126203"/>
    <b v="0"/>
    <n v="20"/>
    <b v="0"/>
    <s v="technology/web"/>
    <n v="0.91066666666666662"/>
    <n v="68.3"/>
    <x v="5"/>
    <x v="7"/>
  </r>
  <r>
    <n v="1424"/>
    <s v="Subway Mantras"/>
    <s v="A short book of practical mantras that can be used every day of the week. Mantras are cogwheels of universal engines."/>
    <n v="7500"/>
    <n v="1527"/>
    <x v="3"/>
    <x v="2"/>
    <s v="USD"/>
    <n v="1479233602"/>
    <n v="1478106802"/>
    <b v="0"/>
    <n v="14"/>
    <b v="0"/>
    <s v="publishing/translations"/>
    <n v="20.36"/>
    <n v="109.07142857142857"/>
    <x v="4"/>
    <x v="5"/>
  </r>
  <r>
    <n v="1968"/>
    <s v="XSHIFTER: World's First Affordable Wireless Shifting System"/>
    <s v="Bringing the advantages of wireless smart shifting to every cyclist. FITS ANY BIKE"/>
    <n v="50000"/>
    <n v="142483"/>
    <x v="1"/>
    <x v="2"/>
    <s v="USD"/>
    <n v="1480777515"/>
    <n v="1478095515"/>
    <b v="1"/>
    <n v="510"/>
    <b v="1"/>
    <s v="technology/hardware"/>
    <n v="284.96600000000001"/>
    <n v="279.37843137254902"/>
    <x v="5"/>
    <x v="2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2"/>
    <s v="USD"/>
    <n v="1481727623"/>
    <n v="1478095223"/>
    <b v="0"/>
    <n v="76"/>
    <b v="0"/>
    <s v="technology/wearables"/>
    <n v="44.32"/>
    <n v="174.94736842105263"/>
    <x v="5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2"/>
    <s v="USD"/>
    <n v="1481957940"/>
    <n v="1478050429"/>
    <b v="0"/>
    <n v="31"/>
    <b v="1"/>
    <s v="theater/plays"/>
    <n v="100"/>
    <n v="129.03225806451613"/>
    <x v="0"/>
    <x v="0"/>
  </r>
  <r>
    <n v="3414"/>
    <s v="PCSF PlayOffs 2016"/>
    <s v="A new twist on our annual festival of fully-produced plays by member playwrights, performed by a talented ensemble cast!"/>
    <n v="3000"/>
    <n v="3105"/>
    <x v="1"/>
    <x v="2"/>
    <s v="USD"/>
    <n v="1480579140"/>
    <n v="1478030325"/>
    <b v="0"/>
    <n v="44"/>
    <b v="1"/>
    <s v="theater/plays"/>
    <n v="103.5"/>
    <n v="70.568181818181813"/>
    <x v="0"/>
    <x v="0"/>
  </r>
  <r>
    <n v="3244"/>
    <s v="'Time Please'"/>
    <s v="'Time Please' is a black comedy set in a failing public house in a run-down part of town, where things are about to get messy."/>
    <n v="1600"/>
    <n v="1647"/>
    <x v="1"/>
    <x v="0"/>
    <s v="GBP"/>
    <n v="1480613982"/>
    <n v="1478018382"/>
    <b v="0"/>
    <n v="69"/>
    <b v="1"/>
    <s v="theater/plays"/>
    <n v="102.9375"/>
    <n v="23.86956521739130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1"/>
    <x v="2"/>
    <s v="USD"/>
    <n v="1480613650"/>
    <n v="1478018050"/>
    <b v="0"/>
    <n v="28"/>
    <b v="1"/>
    <s v="technology/wearables"/>
    <n v="100.46666666666667"/>
    <n v="107.64285714285714"/>
    <x v="5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2"/>
    <s v="USD"/>
    <n v="1481173140"/>
    <n v="1478016097"/>
    <b v="0"/>
    <n v="336"/>
    <b v="0"/>
    <s v="technology/wearables"/>
    <n v="57.64875"/>
    <n v="343.14732142857144"/>
    <x v="5"/>
    <x v="10"/>
  </r>
  <r>
    <n v="2196"/>
    <s v="LACORSA Grand Prix Game (relaunch)"/>
    <s v="Race your friends in style with this classic Grand Prix game."/>
    <n v="14000"/>
    <n v="15937"/>
    <x v="1"/>
    <x v="2"/>
    <s v="USD"/>
    <n v="1480662000"/>
    <n v="1478000502"/>
    <b v="0"/>
    <n v="234"/>
    <b v="1"/>
    <s v="games/tabletop games"/>
    <n v="113.83571428571429"/>
    <n v="68.106837606837601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1"/>
    <x v="2"/>
    <s v="USD"/>
    <n v="1480568340"/>
    <n v="1477996325"/>
    <b v="1"/>
    <n v="379"/>
    <b v="1"/>
    <s v="technology/hardware"/>
    <n v="136.21680000000001"/>
    <n v="449.26385224274406"/>
    <x v="5"/>
    <x v="25"/>
  </r>
  <r>
    <n v="3936"/>
    <s v="End Breast Cancer"/>
    <s v="This stage play is a true story about one woman's fight against breast cancer while still having to deal with the adversities of life."/>
    <n v="20000"/>
    <n v="0"/>
    <x v="3"/>
    <x v="2"/>
    <s v="USD"/>
    <n v="1480576720"/>
    <n v="1477981120"/>
    <b v="0"/>
    <n v="0"/>
    <b v="0"/>
    <s v="theater/plays"/>
    <n v="0"/>
    <e v="#DIV/0!"/>
    <x v="0"/>
    <x v="0"/>
  </r>
  <r>
    <n v="1148"/>
    <s v="Warren's / Adilyn's Rollin' Bistro"/>
    <s v="New local (Louisville, KY.) food truck with a refreshing spin on rolling kitchens."/>
    <n v="15000"/>
    <n v="73"/>
    <x v="3"/>
    <x v="2"/>
    <s v="USD"/>
    <n v="1480568781"/>
    <n v="1477973181"/>
    <b v="0"/>
    <n v="3"/>
    <b v="0"/>
    <s v="food/food trucks"/>
    <n v="0.48666666666666669"/>
    <n v="24.333333333333332"/>
    <x v="2"/>
    <x v="20"/>
  </r>
  <r>
    <n v="1302"/>
    <s v="Help bring Boys of a Certain Age back to NYC!"/>
    <s v="Boys of a Certain Age is a unique and special show that we're trying to remount in New York City in 2017."/>
    <n v="2500"/>
    <n v="2500"/>
    <x v="1"/>
    <x v="2"/>
    <s v="USD"/>
    <n v="1480559011"/>
    <n v="1477963411"/>
    <b v="0"/>
    <n v="50"/>
    <b v="1"/>
    <s v="theater/plays"/>
    <n v="100"/>
    <n v="50"/>
    <x v="0"/>
    <x v="0"/>
  </r>
  <r>
    <n v="943"/>
    <s v="SleepMode"/>
    <s v="A mask for home or travel that will give you the best, undisturbed sleep of your life."/>
    <n v="3000"/>
    <n v="289"/>
    <x v="3"/>
    <x v="2"/>
    <s v="USD"/>
    <n v="1480438905"/>
    <n v="1477843305"/>
    <b v="0"/>
    <n v="12"/>
    <b v="0"/>
    <s v="technology/wearables"/>
    <n v="9.6333333333333329"/>
    <n v="24.083333333333332"/>
    <x v="5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n v="1477839675"/>
    <b v="0"/>
    <n v="10"/>
    <b v="0"/>
    <s v="publishing/translations"/>
    <n v="6.708333333333333"/>
    <n v="80.5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2"/>
    <s v="USD"/>
    <n v="1481295099"/>
    <n v="1477835499"/>
    <b v="0"/>
    <n v="3"/>
    <b v="0"/>
    <s v="music/faith"/>
    <n v="7.5"/>
    <n v="50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2"/>
    <s v="USD"/>
    <n v="1480525200"/>
    <n v="1477781724"/>
    <b v="0"/>
    <n v="6"/>
    <b v="0"/>
    <s v="theater/plays"/>
    <n v="10.833333333333334"/>
    <n v="108.33333333333333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2"/>
    <s v="USD"/>
    <n v="1480188013"/>
    <n v="1477592413"/>
    <b v="0"/>
    <n v="0"/>
    <b v="0"/>
    <s v="publishing/fiction"/>
    <n v="0"/>
    <e v="#DIV/0!"/>
    <x v="4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2"/>
    <s v="USD"/>
    <n v="1480174071"/>
    <n v="1477578471"/>
    <b v="0"/>
    <n v="111"/>
    <b v="1"/>
    <s v="food/small batch"/>
    <n v="167.98"/>
    <n v="75.666666666666671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7"/>
    <s v="CAD"/>
    <n v="1480110783"/>
    <n v="1477515183"/>
    <b v="0"/>
    <n v="0"/>
    <b v="0"/>
    <s v="technology/web"/>
    <n v="0"/>
    <e v="#DIV/0!"/>
    <x v="5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2"/>
    <s v="USD"/>
    <n v="1480536919"/>
    <n v="1477509319"/>
    <b v="0"/>
    <n v="100"/>
    <b v="0"/>
    <s v="technology/wearables"/>
    <n v="32.027999999999999"/>
    <n v="800.7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7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2"/>
    <s v="USD"/>
    <n v="1480011987"/>
    <n v="1477416387"/>
    <b v="0"/>
    <n v="37"/>
    <b v="0"/>
    <s v="technology/wearables"/>
    <n v="30.813400000000001"/>
    <n v="124.9191891891892"/>
    <x v="5"/>
    <x v="1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2"/>
    <s v="USD"/>
    <n v="1479952800"/>
    <n v="1477368867"/>
    <b v="0"/>
    <n v="107"/>
    <b v="1"/>
    <s v="photography/photobooks"/>
    <n v="148.1"/>
    <n v="207.61682242990653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2"/>
    <s v="USD"/>
    <n v="1479834023"/>
    <n v="1477238423"/>
    <b v="0"/>
    <n v="0"/>
    <b v="0"/>
    <s v="theater/musical"/>
    <n v="0"/>
    <e v="#DIV/0!"/>
    <x v="0"/>
    <x v="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0"/>
    <x v="1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0"/>
    <s v="GBP"/>
    <n v="1482321030"/>
    <n v="1477133430"/>
    <b v="0"/>
    <n v="9"/>
    <b v="1"/>
    <s v="theater/plays"/>
    <n v="104"/>
    <n v="2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2"/>
    <s v="USD"/>
    <n v="1482294990"/>
    <n v="1477107390"/>
    <b v="0"/>
    <n v="2"/>
    <b v="0"/>
    <s v="theater/spaces"/>
    <n v="0.625"/>
    <n v="62.5"/>
    <x v="0"/>
    <x v="3"/>
  </r>
  <r>
    <n v="3312"/>
    <s v="Richard III"/>
    <s v="Bare Theatre presents one of Shakespeare's most notorious characters in the final chapter of the War of the Roses saga."/>
    <n v="2500"/>
    <n v="2501"/>
    <x v="1"/>
    <x v="2"/>
    <s v="USD"/>
    <n v="1478901600"/>
    <n v="1477077946"/>
    <b v="0"/>
    <n v="41"/>
    <b v="1"/>
    <s v="theater/plays"/>
    <n v="100.04"/>
    <n v="61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2"/>
    <s v="USD"/>
    <n v="1479704340"/>
    <n v="1477043072"/>
    <b v="0"/>
    <n v="897"/>
    <b v="1"/>
    <s v="games/tabletop games"/>
    <n v="452.37333333333333"/>
    <n v="75.64771460423634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0"/>
    <s v="GBP"/>
    <n v="1479125642"/>
    <n v="1476962042"/>
    <b v="0"/>
    <n v="31"/>
    <b v="0"/>
    <s v="theater/plays"/>
    <n v="48.833333333333336"/>
    <n v="47.258064516129032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2"/>
    <s v="USD"/>
    <n v="1479495790"/>
    <n v="1476900190"/>
    <b v="0"/>
    <n v="3"/>
    <b v="0"/>
    <s v="games/video games"/>
    <n v="0.45"/>
    <n v="15"/>
    <x v="3"/>
    <x v="30"/>
  </r>
  <r>
    <n v="952"/>
    <s v="Audionoggin - Join the Earvolution"/>
    <s v="Audionoggin: Wireless personal surround sound for the athlete in everyone."/>
    <n v="49000"/>
    <n v="19572"/>
    <x v="3"/>
    <x v="2"/>
    <s v="USD"/>
    <n v="1479483812"/>
    <n v="1476888212"/>
    <b v="0"/>
    <n v="196"/>
    <b v="0"/>
    <s v="technology/wearables"/>
    <n v="39.942857142857143"/>
    <n v="99.857142857142861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0"/>
    <s v="GBP"/>
    <n v="1478046661"/>
    <n v="1476837061"/>
    <b v="0"/>
    <n v="12"/>
    <b v="1"/>
    <s v="theater/plays"/>
    <n v="130"/>
    <n v="16.2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s v="theater/plays"/>
    <n v="100"/>
    <n v="171.42857142857142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8"/>
    <s v="EUR"/>
    <n v="1479890743"/>
    <n v="1476776743"/>
    <b v="1"/>
    <n v="398"/>
    <b v="1"/>
    <s v="technology/hardware"/>
    <n v="305.15800000000002"/>
    <n v="383.3643216080402"/>
    <x v="5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2"/>
    <s v="USD"/>
    <n v="1481432340"/>
    <n v="1476764077"/>
    <b v="0"/>
    <n v="193"/>
    <b v="1"/>
    <s v="technology/hardware"/>
    <n v="506.20938628158842"/>
    <n v="36.326424870466319"/>
    <x v="5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2"/>
    <s v="USD"/>
    <n v="1479592800"/>
    <n v="1476760226"/>
    <b v="0"/>
    <n v="17"/>
    <b v="1"/>
    <s v="theater/plays"/>
    <n v="113"/>
    <n v="66.47058823529411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2"/>
    <s v="USD"/>
    <n v="1479794340"/>
    <n v="1476715869"/>
    <b v="0"/>
    <n v="103"/>
    <b v="1"/>
    <s v="theater/spaces"/>
    <n v="116.02222222222223"/>
    <n v="50.689320388349515"/>
    <x v="0"/>
    <x v="3"/>
  </r>
  <r>
    <n v="957"/>
    <s v="DUALBAND, the Leather NFC Smart Watch Band"/>
    <s v="A Leather Smart watch Band, that NEVER needs to be charged for only $37!"/>
    <n v="12000"/>
    <n v="233"/>
    <x v="3"/>
    <x v="2"/>
    <s v="USD"/>
    <n v="1479392133"/>
    <n v="1476710133"/>
    <b v="0"/>
    <n v="7"/>
    <b v="0"/>
    <s v="technology/wearables"/>
    <n v="1.9416666666666667"/>
    <n v="33.285714285714285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8"/>
    <s v="EUR"/>
    <n v="1478723208"/>
    <n v="1476559608"/>
    <b v="0"/>
    <n v="52"/>
    <b v="1"/>
    <s v="technology/space exploration"/>
    <n v="956"/>
    <n v="27.576923076923077"/>
    <x v="5"/>
    <x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2"/>
    <s v="USD"/>
    <n v="1477791960"/>
    <n v="1476549262"/>
    <b v="0"/>
    <n v="2"/>
    <b v="0"/>
    <s v="theater/spaces"/>
    <n v="1.6666666666666666E-2"/>
    <n v="1"/>
    <x v="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0"/>
    <s v="GBP"/>
    <n v="1479032260"/>
    <n v="1476436660"/>
    <b v="0"/>
    <n v="3"/>
    <b v="0"/>
    <s v="theater/plays"/>
    <n v="5.4"/>
    <n v="4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2"/>
    <s v="USD"/>
    <n v="1478059140"/>
    <n v="1476391223"/>
    <b v="0"/>
    <n v="3"/>
    <b v="0"/>
    <s v="food/food trucks"/>
    <n v="4"/>
    <n v="33.333333333333336"/>
    <x v="2"/>
    <x v="20"/>
  </r>
  <r>
    <n v="852"/>
    <s v="Covers Album - Limited Vinyl Pressing"/>
    <s v="Limited edition 2x12&quot; vinyl pressing of our latest album &quot;Who Do You Think We Are?&quot;"/>
    <n v="3500"/>
    <n v="3674"/>
    <x v="1"/>
    <x v="2"/>
    <s v="USD"/>
    <n v="1477342800"/>
    <n v="1476386395"/>
    <b v="0"/>
    <n v="62"/>
    <b v="1"/>
    <s v="music/metal"/>
    <n v="104.97142857142858"/>
    <n v="59.258064516129032"/>
    <x v="1"/>
    <x v="34"/>
  </r>
  <r>
    <n v="1916"/>
    <s v="The Paint Can Holder by U.S. Green Products"/>
    <s v="The Paint Can Holder Makes Painting Easier and Safer on Extension Ladders."/>
    <n v="20000"/>
    <n v="102"/>
    <x v="3"/>
    <x v="2"/>
    <s v="USD"/>
    <n v="1478542375"/>
    <n v="1476378775"/>
    <b v="0"/>
    <n v="6"/>
    <b v="0"/>
    <s v="technology/gadgets"/>
    <n v="0.51"/>
    <n v="17"/>
    <x v="5"/>
    <x v="24"/>
  </r>
  <r>
    <n v="3773"/>
    <s v="Dundee: A Hip-Hopera"/>
    <s v="A dramatic hip-hopera, inspired from monologues written by the performers."/>
    <n v="5000"/>
    <n v="5410"/>
    <x v="1"/>
    <x v="2"/>
    <s v="USD"/>
    <n v="1479175680"/>
    <n v="1476317247"/>
    <b v="0"/>
    <n v="57"/>
    <b v="1"/>
    <s v="theater/musical"/>
    <n v="108.2"/>
    <n v="94.912280701754383"/>
    <x v="0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"/>
    <s v="EUR"/>
    <n v="1480185673"/>
    <n v="1476294073"/>
    <b v="0"/>
    <n v="0"/>
    <b v="0"/>
    <s v="food/food trucks"/>
    <n v="0"/>
    <e v="#DIV/0!"/>
    <x v="2"/>
    <x v="20"/>
  </r>
  <r>
    <n v="2720"/>
    <s v="The Comedy Project"/>
    <s v="An improv, sketch and experimental comedy and cocktail venue in downtown Grand Rapids, Michigan"/>
    <n v="25000"/>
    <n v="29531"/>
    <x v="1"/>
    <x v="2"/>
    <s v="USD"/>
    <n v="1478866253"/>
    <n v="1476270653"/>
    <b v="0"/>
    <n v="173"/>
    <b v="1"/>
    <s v="theater/spaces"/>
    <n v="118.124"/>
    <n v="170.69942196531792"/>
    <x v="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0"/>
    <s v="NZD"/>
    <n v="1477886400"/>
    <n v="1476228128"/>
    <b v="0"/>
    <n v="111"/>
    <b v="1"/>
    <s v="theater/spaces"/>
    <n v="121.65"/>
    <n v="109.5945945945946"/>
    <x v="0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2"/>
    <s v="USD"/>
    <n v="1478785027"/>
    <n v="1476189427"/>
    <b v="0"/>
    <n v="120"/>
    <b v="1"/>
    <s v="technology/hardware"/>
    <n v="181.86315789473684"/>
    <n v="143.97499999999999"/>
    <x v="5"/>
    <x v="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2"/>
    <s v="USD"/>
    <n v="1478923200"/>
    <n v="1476184593"/>
    <b v="0"/>
    <n v="337"/>
    <b v="1"/>
    <s v="food/small batch"/>
    <n v="427.2"/>
    <n v="31.691394658753708"/>
    <x v="2"/>
    <x v="2"/>
  </r>
  <r>
    <n v="1223"/>
    <s v="YOSEMITE PEOPLE"/>
    <s v="A photography book focusing on the people rather than the nature at Yosemite National Park."/>
    <n v="19800"/>
    <n v="22197"/>
    <x v="1"/>
    <x v="2"/>
    <s v="USD"/>
    <n v="1478754909"/>
    <n v="1476159309"/>
    <b v="0"/>
    <n v="191"/>
    <b v="1"/>
    <s v="photography/photobooks"/>
    <n v="112.10606060606061"/>
    <n v="116.21465968586388"/>
    <x v="6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2"/>
    <s v="USD"/>
    <n v="1478926800"/>
    <n v="1476054568"/>
    <b v="0"/>
    <n v="196"/>
    <b v="0"/>
    <s v="technology/wearables"/>
    <n v="25.087142857142858"/>
    <n v="89.59693877551021"/>
    <x v="5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2"/>
    <s v="USD"/>
    <n v="1478516737"/>
    <n v="1475921137"/>
    <b v="1"/>
    <n v="834"/>
    <b v="1"/>
    <s v="technology/hardware"/>
    <n v="212.44399999999999"/>
    <n v="127.36450839328538"/>
    <x v="5"/>
    <x v="2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2"/>
    <s v="USD"/>
    <n v="1481072942"/>
    <n v="1475885342"/>
    <b v="0"/>
    <n v="0"/>
    <b v="0"/>
    <s v="photography/people"/>
    <n v="0"/>
    <e v="#DIV/0!"/>
    <x v="6"/>
    <x v="36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2"/>
    <s v="USD"/>
    <n v="1478383912"/>
    <n v="1475791912"/>
    <b v="0"/>
    <n v="1"/>
    <b v="0"/>
    <s v="games/mobile games"/>
    <n v="0.05"/>
    <n v="10"/>
    <x v="3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2"/>
    <s v="USD"/>
    <n v="1479667727"/>
    <n v="1475776127"/>
    <b v="0"/>
    <n v="2"/>
    <b v="0"/>
    <s v="film &amp; video/animation"/>
    <n v="0.13750000000000001"/>
    <n v="5.5"/>
    <x v="7"/>
    <x v="23"/>
  </r>
  <r>
    <n v="3633"/>
    <s v="SMOKEY AND THE BANDIT: THE MUSICAL"/>
    <s v="SMOKEY AND THE BANDIT: THE MUSICAL_x000a_The classic film, characters and music you love, on stage, LIVE!"/>
    <n v="5000"/>
    <n v="1762"/>
    <x v="3"/>
    <x v="2"/>
    <s v="USD"/>
    <n v="1479517200"/>
    <n v="1475765867"/>
    <b v="0"/>
    <n v="31"/>
    <b v="0"/>
    <s v="theater/musical"/>
    <n v="35.24"/>
    <n v="56.838709677419352"/>
    <x v="0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2"/>
    <s v="USD"/>
    <n v="1480007460"/>
    <n v="1475760567"/>
    <b v="0"/>
    <n v="13"/>
    <b v="0"/>
    <s v="theater/spaces"/>
    <n v="4.2880000000000003"/>
    <n v="82.461538461538467"/>
    <x v="0"/>
    <x v="3"/>
  </r>
  <r>
    <n v="3576"/>
    <s v="Vote for Next Season's Shows!"/>
    <s v="Vote here for whatever show you want to see next year! No gimmick, no stretch goals, just a simple vote and a free ticket."/>
    <n v="100"/>
    <n v="100"/>
    <x v="1"/>
    <x v="2"/>
    <s v="USD"/>
    <n v="1480947054"/>
    <n v="1475759454"/>
    <b v="0"/>
    <n v="5"/>
    <b v="1"/>
    <s v="theater/plays"/>
    <n v="100"/>
    <n v="20"/>
    <x v="0"/>
    <x v="0"/>
  </r>
  <r>
    <n v="3217"/>
    <s v="Wake Up Call @ IRT Theater"/>
    <s v="Wake Up Call is a comedic play about a group of hotel employees working on Christmas Eve."/>
    <n v="4500"/>
    <n v="5221"/>
    <x v="1"/>
    <x v="2"/>
    <s v="USD"/>
    <n v="1478264784"/>
    <n v="1475672784"/>
    <b v="1"/>
    <n v="104"/>
    <b v="1"/>
    <s v="theater/plays"/>
    <n v="116.02222222222223"/>
    <n v="50.20192307692308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x v="2"/>
    <s v="USD"/>
    <n v="1476649800"/>
    <n v="1475609946"/>
    <b v="0"/>
    <n v="290"/>
    <b v="1"/>
    <s v="games/tabletop games"/>
    <n v="377.02"/>
    <n v="65.00344827586207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2"/>
    <s v="USD"/>
    <n v="1478196008"/>
    <n v="1475604008"/>
    <b v="0"/>
    <n v="56"/>
    <b v="0"/>
    <s v="games/video games"/>
    <n v="5.42"/>
    <n v="29.035714285714285"/>
    <x v="3"/>
    <x v="30"/>
  </r>
  <r>
    <n v="321"/>
    <s v="An Impossible Project"/>
    <s v="The more digital the world, the more analog our dreams._x000a_A feature documentary shot on 35mm film."/>
    <n v="35000"/>
    <n v="35932"/>
    <x v="1"/>
    <x v="8"/>
    <s v="EUR"/>
    <n v="1478605386"/>
    <n v="1475577786"/>
    <b v="1"/>
    <n v="337"/>
    <b v="1"/>
    <s v="film &amp; video/documentary"/>
    <n v="102.66285714285715"/>
    <n v="106.62314540059347"/>
    <x v="7"/>
    <x v="12"/>
  </r>
  <r>
    <n v="596"/>
    <s v="DigitaliBook free library"/>
    <s v="We present digitaibook,com site which can become a free electronic library with your help,"/>
    <n v="20000"/>
    <n v="6"/>
    <x v="3"/>
    <x v="2"/>
    <s v="USD"/>
    <n v="1478122292"/>
    <n v="1475530292"/>
    <b v="0"/>
    <n v="2"/>
    <b v="0"/>
    <s v="technology/web"/>
    <n v="0.03"/>
    <n v="3"/>
    <x v="5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2"/>
    <s v="USD"/>
    <n v="1477976340"/>
    <n v="1475460819"/>
    <b v="0"/>
    <n v="56"/>
    <b v="1"/>
    <s v="theater/plays"/>
    <n v="104.64"/>
    <n v="93.428571428571431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x v="0"/>
    <s v="GBP"/>
    <n v="1478425747"/>
    <n v="1475398147"/>
    <b v="0"/>
    <n v="2"/>
    <b v="0"/>
    <s v="games/mobile games"/>
    <n v="3.6363636363636364E-3"/>
    <n v="2"/>
    <x v="3"/>
    <x v="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2"/>
    <s v="USD"/>
    <n v="1477767600"/>
    <n v="1475337675"/>
    <b v="0"/>
    <n v="296"/>
    <b v="1"/>
    <s v="games/tabletop games"/>
    <n v="243.15"/>
    <n v="82.145270270270274"/>
    <x v="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2"/>
    <s v="USD"/>
    <n v="1477972740"/>
    <n v="1475326255"/>
    <b v="0"/>
    <n v="1260"/>
    <b v="1"/>
    <s v="theater/spaces"/>
    <n v="112.536"/>
    <n v="89.314285714285717"/>
    <x v="0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2"/>
    <s v="USD"/>
    <n v="1477841138"/>
    <n v="1475249138"/>
    <b v="1"/>
    <n v="403"/>
    <b v="1"/>
    <s v="food/small batch"/>
    <n v="105.7775"/>
    <n v="104.99007444168734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2"/>
    <s v="USD"/>
    <n v="1477710000"/>
    <n v="1475248279"/>
    <b v="0"/>
    <n v="12"/>
    <b v="1"/>
    <s v="theater/plays"/>
    <n v="139"/>
    <n v="57.916666666666664"/>
    <x v="0"/>
    <x v="0"/>
  </r>
  <r>
    <n v="2582"/>
    <s v="Drunken Wings"/>
    <s v="The place where chicken meets liquor for the first time!"/>
    <n v="90000"/>
    <n v="1"/>
    <x v="3"/>
    <x v="2"/>
    <s v="USD"/>
    <n v="1477784634"/>
    <n v="1475192634"/>
    <b v="0"/>
    <n v="1"/>
    <b v="0"/>
    <s v="food/food trucks"/>
    <n v="1.1111111111111111E-3"/>
    <n v="1"/>
    <x v="2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2"/>
    <s v="USD"/>
    <n v="1477603140"/>
    <n v="1475013710"/>
    <b v="0"/>
    <n v="158"/>
    <b v="1"/>
    <s v="music/rock"/>
    <n v="113.85"/>
    <n v="72.05696202531645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1"/>
    <s v="AUD"/>
    <n v="1477550434"/>
    <n v="1474958434"/>
    <b v="0"/>
    <n v="14"/>
    <b v="0"/>
    <s v="theater/plays"/>
    <n v="21.366666666666667"/>
    <n v="45.78571428571428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2"/>
    <s v="USD"/>
    <n v="1477509604"/>
    <n v="1474917604"/>
    <b v="0"/>
    <n v="1"/>
    <b v="0"/>
    <s v="technology/wearables"/>
    <n v="0.04"/>
    <n v="1"/>
    <x v="5"/>
    <x v="10"/>
  </r>
  <r>
    <n v="2637"/>
    <s v="SPEED OF LIGHT: Biggest Mystery of the Universe"/>
    <s v="Help us collect the data to solve the mystery of the century: Is light slowing down?"/>
    <n v="500"/>
    <n v="831"/>
    <x v="1"/>
    <x v="2"/>
    <s v="USD"/>
    <n v="1476277875"/>
    <n v="1474895475"/>
    <b v="0"/>
    <n v="26"/>
    <b v="1"/>
    <s v="technology/space exploration"/>
    <n v="166.2"/>
    <n v="31.96153846153846"/>
    <x v="5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1"/>
    <s v="AUD"/>
    <n v="1476095783"/>
    <n v="1474886183"/>
    <b v="0"/>
    <n v="6"/>
    <b v="0"/>
    <s v="publishing/children's books"/>
    <n v="11.7"/>
    <n v="39"/>
    <x v="4"/>
    <x v="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1"/>
    <s v="AUD"/>
    <n v="1476615600"/>
    <n v="1474884417"/>
    <b v="0"/>
    <n v="105"/>
    <b v="1"/>
    <s v="publishing/nonfiction"/>
    <n v="111.7"/>
    <n v="53.19047619047619"/>
    <x v="4"/>
    <x v="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2"/>
    <s v="USD"/>
    <n v="1477454340"/>
    <n v="1474676646"/>
    <b v="0"/>
    <n v="6"/>
    <b v="0"/>
    <s v="technology/wearables"/>
    <n v="1.1919999999999999"/>
    <n v="49.666666666666664"/>
    <x v="5"/>
    <x v="1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2"/>
    <s v="USD"/>
    <n v="1477255840"/>
    <n v="1474663840"/>
    <b v="0"/>
    <n v="118"/>
    <b v="1"/>
    <s v="photography/photobooks"/>
    <n v="101.90833333333333"/>
    <n v="103.63559322033899"/>
    <x v="6"/>
    <x v="11"/>
  </r>
  <r>
    <n v="661"/>
    <s v="AirString"/>
    <s v="AirString keeps your AirPods from getting lost by keeping the pair together with a  durable and premium quality string."/>
    <n v="10000"/>
    <n v="95"/>
    <x v="3"/>
    <x v="2"/>
    <s v="USD"/>
    <n v="1477236559"/>
    <n v="1474644559"/>
    <b v="0"/>
    <n v="9"/>
    <b v="0"/>
    <s v="technology/wearables"/>
    <n v="0.95"/>
    <n v="10.555555555555555"/>
    <x v="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2"/>
    <s v="USD"/>
    <n v="1476579600"/>
    <n v="1474641914"/>
    <b v="0"/>
    <n v="50"/>
    <b v="1"/>
    <s v="technology/space exploration"/>
    <n v="187.3"/>
    <n v="37.46"/>
    <x v="5"/>
    <x v="1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2"/>
    <s v="USD"/>
    <n v="1477949764"/>
    <n v="1474493764"/>
    <b v="0"/>
    <n v="3"/>
    <b v="0"/>
    <s v="technology/wearables"/>
    <n v="0.85142857142857142"/>
    <n v="99.333333333333329"/>
    <x v="5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2"/>
    <s v="USD"/>
    <n v="1476720840"/>
    <n v="1474469117"/>
    <b v="0"/>
    <n v="112"/>
    <b v="1"/>
    <s v="music/rock"/>
    <n v="134.8074"/>
    <n v="60.181874999999998"/>
    <x v="1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2"/>
    <s v="USD"/>
    <n v="1476994315"/>
    <n v="1474402315"/>
    <b v="0"/>
    <n v="76"/>
    <b v="1"/>
    <s v="technology/hardware"/>
    <n v="105.22387999999999"/>
    <n v="346.13118421052633"/>
    <x v="5"/>
    <x v="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1"/>
    <s v="AUD"/>
    <n v="1477414800"/>
    <n v="1474380241"/>
    <b v="0"/>
    <n v="514"/>
    <b v="1"/>
    <s v="games/tabletop games"/>
    <n v="412.17692027666544"/>
    <n v="44.056420233463037"/>
    <x v="3"/>
    <x v="4"/>
  </r>
  <r>
    <n v="1219"/>
    <s v="The Box"/>
    <s v="The Box is a fine art book of Ron Amato's innovative and seductive photography project."/>
    <n v="16350"/>
    <n v="26024"/>
    <x v="1"/>
    <x v="2"/>
    <s v="USD"/>
    <n v="1476961513"/>
    <n v="1474369513"/>
    <b v="0"/>
    <n v="253"/>
    <b v="1"/>
    <s v="photography/photobooks"/>
    <n v="159.16819571865443"/>
    <n v="102.86166007905139"/>
    <x v="6"/>
    <x v="11"/>
  </r>
  <r>
    <n v="3683"/>
    <s v="A Krumpus Story - World Premiere"/>
    <s v="A Krumpus Story is a dark holiday comedy for anyone who wants a little more spice in their holiday fare."/>
    <n v="3500"/>
    <n v="3880"/>
    <x v="1"/>
    <x v="2"/>
    <s v="USD"/>
    <n v="1476931696"/>
    <n v="1474339696"/>
    <b v="0"/>
    <n v="66"/>
    <b v="1"/>
    <s v="theater/plays"/>
    <n v="110.85714285714286"/>
    <n v="58.787878787878789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0"/>
    <s v="GBP"/>
    <n v="1476873507"/>
    <n v="1474281507"/>
    <b v="0"/>
    <n v="4"/>
    <b v="0"/>
    <s v="technology/web"/>
    <n v="0.7155635062611807"/>
    <n v="20"/>
    <x v="5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n v="1474275463"/>
    <b v="0"/>
    <n v="28"/>
    <b v="0"/>
    <s v="technology/wearables"/>
    <n v="10.02"/>
    <n v="178.92857142857142"/>
    <x v="5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2"/>
    <s v="USD"/>
    <n v="1476939300"/>
    <n v="1474273294"/>
    <b v="0"/>
    <n v="33"/>
    <b v="1"/>
    <s v="theater/plays"/>
    <n v="100.75"/>
    <n v="61.060606060606062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3"/>
    <x v="2"/>
    <s v="USD"/>
    <n v="1476863607"/>
    <n v="1474271607"/>
    <b v="0"/>
    <n v="0"/>
    <b v="0"/>
    <s v="publishing/children's books"/>
    <n v="0"/>
    <e v="#DIV/0!"/>
    <x v="4"/>
    <x v="1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n v="1474223286"/>
    <b v="0"/>
    <n v="2"/>
    <b v="0"/>
    <s v="technology/web"/>
    <n v="3.3444444444444446"/>
    <n v="150.5"/>
    <x v="5"/>
    <x v="7"/>
  </r>
  <r>
    <n v="3063"/>
    <s v="Spec Haus"/>
    <s v="Members of the local Miami music scene are putting together a venue/creative space in Kendall!"/>
    <n v="3000"/>
    <n v="587"/>
    <x v="3"/>
    <x v="2"/>
    <s v="USD"/>
    <n v="1477174138"/>
    <n v="1474150138"/>
    <b v="0"/>
    <n v="23"/>
    <b v="0"/>
    <s v="theater/spaces"/>
    <n v="19.566666666666666"/>
    <n v="25.521739130434781"/>
    <x v="0"/>
    <x v="3"/>
  </r>
  <r>
    <n v="2714"/>
    <s v="The Crane Theater"/>
    <s v="The Crane will be the new home for independent theater in Northeast Minneapolis"/>
    <n v="25000"/>
    <n v="29089"/>
    <x v="1"/>
    <x v="2"/>
    <s v="USD"/>
    <n v="1476486000"/>
    <n v="1474040596"/>
    <b v="1"/>
    <n v="305"/>
    <b v="1"/>
    <s v="theater/spaces"/>
    <n v="116.35599999999999"/>
    <n v="95.373770491803285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0"/>
    <s v="GBP"/>
    <n v="1475848800"/>
    <n v="1474027501"/>
    <b v="0"/>
    <n v="42"/>
    <b v="0"/>
    <s v="theater/spaces"/>
    <n v="17.149999999999999"/>
    <n v="40.833333333333336"/>
    <x v="0"/>
    <x v="3"/>
  </r>
  <r>
    <n v="3600"/>
    <s v="Pariah"/>
    <s v="The First Play From The Man Who Brought You The Black James Bond!"/>
    <n v="10"/>
    <n v="13"/>
    <x v="1"/>
    <x v="2"/>
    <s v="USD"/>
    <n v="1476390164"/>
    <n v="1473970964"/>
    <b v="0"/>
    <n v="4"/>
    <b v="1"/>
    <s v="theater/plays"/>
    <n v="130"/>
    <n v="3.25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2"/>
    <s v="USD"/>
    <n v="1476676800"/>
    <n v="1473957239"/>
    <b v="0"/>
    <n v="8"/>
    <b v="0"/>
    <s v="theater/spaces"/>
    <n v="8.0250000000000004"/>
    <n v="200.625"/>
    <x v="0"/>
    <x v="3"/>
  </r>
  <r>
    <n v="3309"/>
    <s v="Collision Course"/>
    <s v="Two unlikely friends, a garage, tinned beans &amp; the end of the world."/>
    <n v="350"/>
    <n v="558"/>
    <x v="1"/>
    <x v="0"/>
    <s v="GBP"/>
    <n v="1476632178"/>
    <n v="1473953778"/>
    <b v="0"/>
    <n v="31"/>
    <b v="1"/>
    <s v="theater/plays"/>
    <n v="159.42857142857142"/>
    <n v="18"/>
    <x v="0"/>
    <x v="0"/>
  </r>
  <r>
    <n v="1795"/>
    <s v="THE AFGHANS - A Photo Book"/>
    <s v="A photography book documenting the impact of the ISAF mission on the Afghan people of Mazar-e Sharif."/>
    <n v="28000"/>
    <n v="10846"/>
    <x v="3"/>
    <x v="8"/>
    <s v="EUR"/>
    <n v="1476460800"/>
    <n v="1473922541"/>
    <b v="1"/>
    <n v="81"/>
    <b v="0"/>
    <s v="photography/photobooks"/>
    <n v="38.735714285714288"/>
    <n v="133.90123456790124"/>
    <x v="6"/>
    <x v="11"/>
  </r>
  <r>
    <n v="128"/>
    <s v="Ralphi3 (Canceled)"/>
    <s v="A Science Fiction film filled with entertainment and Excitement"/>
    <n v="100000"/>
    <n v="1867"/>
    <x v="2"/>
    <x v="2"/>
    <s v="USD"/>
    <n v="1476941293"/>
    <n v="1473917293"/>
    <b v="0"/>
    <n v="6"/>
    <b v="0"/>
    <s v="film &amp; video/science fiction"/>
    <n v="1.867"/>
    <n v="311.16666666666669"/>
    <x v="7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2"/>
    <s v="USD"/>
    <n v="1476482400"/>
    <n v="1473893721"/>
    <b v="0"/>
    <n v="2"/>
    <b v="0"/>
    <s v="theater/plays"/>
    <n v="0.9"/>
    <n v="22.5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2"/>
    <s v="USD"/>
    <n v="1475664834"/>
    <n v="1473850434"/>
    <b v="0"/>
    <n v="34"/>
    <b v="1"/>
    <s v="theater/plays"/>
    <n v="112.76666666666667"/>
    <n v="99.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2"/>
    <s v="USD"/>
    <n v="1476316800"/>
    <n v="1473837751"/>
    <b v="0"/>
    <n v="265"/>
    <b v="1"/>
    <s v="theater/spaces"/>
    <n v="110.4008"/>
    <n v="104.15169811320754"/>
    <x v="0"/>
    <x v="3"/>
  </r>
  <r>
    <n v="1752"/>
    <s v="Adfectus Book"/>
    <s v="A little book of calm, in picture form, that will soothe the soul and un-furrow the brow."/>
    <n v="1200"/>
    <n v="3122"/>
    <x v="1"/>
    <x v="0"/>
    <s v="GBP"/>
    <n v="1476425082"/>
    <n v="1473833082"/>
    <b v="0"/>
    <n v="90"/>
    <b v="1"/>
    <s v="photography/photobooks"/>
    <n v="260.16666666666669"/>
    <n v="34.68888888888889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2"/>
    <s v="USD"/>
    <n v="1476381627"/>
    <n v="1473789627"/>
    <b v="0"/>
    <n v="69"/>
    <b v="1"/>
    <s v="theater/plays"/>
    <n v="100.65"/>
    <n v="145.86956521739131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2"/>
    <s v="USD"/>
    <n v="1476395940"/>
    <n v="1473782592"/>
    <b v="0"/>
    <n v="163"/>
    <b v="1"/>
    <s v="technology/hardware"/>
    <n v="2260300"/>
    <n v="138.66871165644173"/>
    <x v="5"/>
    <x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2"/>
    <s v="USD"/>
    <n v="1476371552"/>
    <n v="1473779552"/>
    <b v="0"/>
    <n v="90"/>
    <b v="0"/>
    <s v="technology/wearables"/>
    <n v="9.84"/>
    <n v="54.666666666666664"/>
    <x v="5"/>
    <x v="10"/>
  </r>
  <r>
    <n v="963"/>
    <s v="The Ultimate Learning Center"/>
    <s v="WE are molding an educated, motivated, non violent GENERATION!"/>
    <n v="35000"/>
    <n v="377"/>
    <x v="3"/>
    <x v="2"/>
    <s v="USD"/>
    <n v="1476717319"/>
    <n v="1473693319"/>
    <b v="0"/>
    <n v="9"/>
    <b v="0"/>
    <s v="technology/wearables"/>
    <n v="1.0771428571428572"/>
    <n v="41.888888888888886"/>
    <x v="5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0"/>
    <s v="GBP"/>
    <n v="1476109970"/>
    <n v="1473517970"/>
    <b v="1"/>
    <n v="113"/>
    <b v="0"/>
    <s v="photography/photobooks"/>
    <n v="20.44963251188932"/>
    <n v="83.716814159292042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1"/>
    <x v="2"/>
    <s v="USD"/>
    <n v="1476037510"/>
    <n v="1473445510"/>
    <b v="0"/>
    <n v="64"/>
    <b v="1"/>
    <s v="theater/spaces"/>
    <n v="104.5"/>
    <n v="48.984375"/>
    <x v="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2"/>
    <s v="USD"/>
    <n v="1476010619"/>
    <n v="1473418619"/>
    <b v="0"/>
    <n v="10"/>
    <b v="0"/>
    <s v="publishing/translations"/>
    <n v="7.0634920634920633"/>
    <n v="44.5"/>
    <x v="4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n v="1473416906"/>
    <b v="0"/>
    <n v="1"/>
    <b v="0"/>
    <s v="theater/plays"/>
    <n v="0.33333333333333331"/>
    <n v="10"/>
    <x v="0"/>
    <x v="0"/>
  </r>
  <r>
    <n v="3746"/>
    <s v="Stage Play Production - &quot;I Love You to Death&quot;"/>
    <s v="Generational curses CAN be broken...right?"/>
    <n v="8500"/>
    <n v="202"/>
    <x v="3"/>
    <x v="2"/>
    <s v="USD"/>
    <n v="1475918439"/>
    <n v="1473326439"/>
    <b v="0"/>
    <n v="1"/>
    <b v="0"/>
    <s v="theater/plays"/>
    <n v="2.3764705882352941"/>
    <n v="202"/>
    <x v="0"/>
    <x v="0"/>
  </r>
  <r>
    <n v="4018"/>
    <s v="Time Please Fringe"/>
    <s v="Funding for a production of Time Please at the Brighton Fringe 2017... and beyond."/>
    <n v="1500"/>
    <n v="130"/>
    <x v="3"/>
    <x v="0"/>
    <s v="GBP"/>
    <n v="1475877108"/>
    <n v="1473285108"/>
    <b v="0"/>
    <n v="4"/>
    <b v="0"/>
    <s v="theater/plays"/>
    <n v="8.6666666666666661"/>
    <n v="32.5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2"/>
    <s v="USD"/>
    <n v="1478402804"/>
    <n v="1473218804"/>
    <b v="0"/>
    <n v="15"/>
    <b v="1"/>
    <s v="technology/hardware"/>
    <n v="147.94"/>
    <n v="493.13333333333333"/>
    <x v="5"/>
    <x v="25"/>
  </r>
  <r>
    <n v="3621"/>
    <s v="EverScape"/>
    <s v="Bare Theatre and Sonorous Road collaborate on the NC debut of  Allan Maule's gamer fantasy play that was extended in New York."/>
    <n v="3000"/>
    <n v="3292"/>
    <x v="1"/>
    <x v="2"/>
    <s v="USD"/>
    <n v="1475269200"/>
    <n v="1473200844"/>
    <b v="0"/>
    <n v="70"/>
    <b v="1"/>
    <s v="theater/plays"/>
    <n v="109.73333333333333"/>
    <n v="47.028571428571432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0"/>
    <s v="GBP"/>
    <n v="1476651600"/>
    <n v="1473189335"/>
    <b v="0"/>
    <n v="15"/>
    <b v="1"/>
    <s v="theater/musical"/>
    <n v="113"/>
    <n v="37.666666666666664"/>
    <x v="0"/>
    <x v="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2"/>
    <s v="USD"/>
    <n v="1475766932"/>
    <n v="1473174932"/>
    <b v="0"/>
    <n v="30"/>
    <b v="0"/>
    <s v="technology/wearables"/>
    <n v="14.8"/>
    <n v="59.2"/>
    <x v="5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2"/>
    <s v="USD"/>
    <n v="1475762400"/>
    <n v="1473160292"/>
    <b v="1"/>
    <n v="116"/>
    <b v="1"/>
    <s v="photography/photobooks"/>
    <n v="108.65882352941176"/>
    <n v="159.24137931034483"/>
    <x v="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2"/>
    <s v="USD"/>
    <n v="1475697054"/>
    <n v="1473105054"/>
    <b v="0"/>
    <n v="60"/>
    <b v="0"/>
    <s v="theater/plays"/>
    <n v="42.011733333333332"/>
    <n v="105.02933333333334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"/>
    <s v="EUR"/>
    <n v="1475209620"/>
    <n v="1473087637"/>
    <b v="0"/>
    <n v="37"/>
    <b v="1"/>
    <s v="music/classical music"/>
    <n v="101.85"/>
    <n v="165.16216216216216"/>
    <x v="1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4"/>
    <s v="HKD"/>
    <n v="1475457107"/>
    <n v="1472865107"/>
    <b v="0"/>
    <n v="1"/>
    <b v="0"/>
    <s v="film &amp; video/science fiction"/>
    <n v="1.4285714285714285E-2"/>
    <n v="10"/>
    <x v="7"/>
    <x v="32"/>
  </r>
  <r>
    <n v="2346"/>
    <s v="Ez 2c 3D Viewers (Canceled)"/>
    <s v="Watch and Make FREE 3D Videos &amp; Pics - No Viewer needed. To Help Learn we have Training and Instant 3D viewers."/>
    <n v="60000"/>
    <n v="39"/>
    <x v="2"/>
    <x v="2"/>
    <s v="USD"/>
    <n v="1476731431"/>
    <n v="1472843431"/>
    <b v="0"/>
    <n v="3"/>
    <b v="0"/>
    <s v="technology/web"/>
    <n v="6.5000000000000002E-2"/>
    <n v="13"/>
    <x v="5"/>
    <x v="7"/>
  </r>
  <r>
    <n v="982"/>
    <s v="Smart 2-in-1 I-PHONE HANDLE/WALLETtm"/>
    <s v="revolutonary ultra-slim 2-in-1 Smart  2-in-1 I-PHONE handle/WALLETtm with 360 rotatiion"/>
    <n v="17500"/>
    <n v="3"/>
    <x v="3"/>
    <x v="2"/>
    <s v="USD"/>
    <n v="1475431486"/>
    <n v="1472839486"/>
    <b v="0"/>
    <n v="3"/>
    <b v="0"/>
    <s v="technology/wearables"/>
    <n v="1.7142857142857144E-2"/>
    <n v="1"/>
    <x v="5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9"/>
    <s v="DKK"/>
    <n v="1472896800"/>
    <n v="1472804365"/>
    <b v="0"/>
    <n v="0"/>
    <b v="0"/>
    <s v="theater/musical"/>
    <n v="0"/>
    <e v="#DIV/0!"/>
    <x v="0"/>
    <x v="1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2"/>
    <s v="USD"/>
    <n v="1475378744"/>
    <n v="1472786744"/>
    <b v="0"/>
    <n v="2"/>
    <b v="0"/>
    <s v="theater/plays"/>
    <n v="3.3666666666666667"/>
    <n v="50.5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x v="2"/>
    <s v="USD"/>
    <n v="1477968934"/>
    <n v="1472784934"/>
    <b v="0"/>
    <n v="9"/>
    <b v="0"/>
    <s v="theater/spaces"/>
    <n v="4.7363636363636363"/>
    <n v="57.888888888888886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2"/>
    <s v="USD"/>
    <n v="1475294340"/>
    <n v="1472753745"/>
    <b v="1"/>
    <n v="97"/>
    <b v="1"/>
    <s v="theater/plays"/>
    <n v="106.16782608695652"/>
    <n v="251.7381443298969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2"/>
    <s v="USD"/>
    <n v="1475342382"/>
    <n v="1472750382"/>
    <b v="0"/>
    <n v="45"/>
    <b v="1"/>
    <s v="music/rock"/>
    <n v="205.3"/>
    <n v="45.62222222222222"/>
    <x v="1"/>
    <x v="6"/>
  </r>
  <r>
    <n v="1733"/>
    <s v="What Faith Is EP/Album"/>
    <s v="I am trying to share the music I am blessed to have written. https://www.johncox4.com or https://reverbnation.com/johncox4"/>
    <n v="10000"/>
    <n v="0"/>
    <x v="3"/>
    <x v="2"/>
    <s v="USD"/>
    <n v="1473802200"/>
    <n v="1472746374"/>
    <b v="0"/>
    <n v="0"/>
    <b v="0"/>
    <s v="music/faith"/>
    <n v="0"/>
    <e v="#DIV/0!"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n v="1472718825"/>
    <b v="0"/>
    <n v="0"/>
    <b v="0"/>
    <s v="technology/wearables"/>
    <n v="0"/>
    <e v="#DIV/0!"/>
    <x v="5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0"/>
    <s v="GBP"/>
    <n v="1475398800"/>
    <n v="1472711224"/>
    <b v="0"/>
    <n v="94"/>
    <b v="0"/>
    <s v="theater/plays"/>
    <n v="25.698702928870294"/>
    <n v="65.34031914893617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2"/>
    <s v="USD"/>
    <n v="1475294400"/>
    <n v="1472674285"/>
    <b v="0"/>
    <n v="0"/>
    <b v="0"/>
    <s v="theater/plays"/>
    <n v="0"/>
    <e v="#DIV/0!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7"/>
    <s v="CAD"/>
    <n v="1476158340"/>
    <n v="1472594585"/>
    <b v="0"/>
    <n v="114"/>
    <b v="1"/>
    <s v="theater/plays"/>
    <n v="103.38"/>
    <n v="90.684210526315795"/>
    <x v="0"/>
    <x v="0"/>
  </r>
  <r>
    <n v="233"/>
    <s v="Area 4 - The Film"/>
    <s v="â€œArea 4â€ revolves around Frank Hammond, a counselor at a high school, who discovers the scandals that took place."/>
    <n v="350000"/>
    <n v="0"/>
    <x v="3"/>
    <x v="2"/>
    <s v="USD"/>
    <n v="1475185972"/>
    <n v="1472593972"/>
    <b v="0"/>
    <n v="0"/>
    <b v="0"/>
    <s v="film &amp; video/drama"/>
    <n v="0"/>
    <e v="#DIV/0!"/>
    <x v="7"/>
    <x v="17"/>
  </r>
  <r>
    <n v="2634"/>
    <s v="Project Stardust Part 2"/>
    <s v="After a unsuccessful recovery last time we are trying again to successfully launch and recover a weather balloon from space."/>
    <n v="930"/>
    <n v="986"/>
    <x v="1"/>
    <x v="2"/>
    <s v="USD"/>
    <n v="1475163921"/>
    <n v="1472571921"/>
    <b v="0"/>
    <n v="25"/>
    <b v="1"/>
    <s v="technology/space exploration"/>
    <n v="106.02150537634408"/>
    <n v="39.44"/>
    <x v="5"/>
    <x v="1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2"/>
    <s v="USD"/>
    <n v="1476458734"/>
    <n v="1472570734"/>
    <b v="0"/>
    <n v="15"/>
    <b v="0"/>
    <s v="technology/wearables"/>
    <n v="2.3306666666666667"/>
    <n v="116.53333333333333"/>
    <x v="5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b v="0"/>
    <n v="46"/>
    <b v="0"/>
    <s v="technology/wearables"/>
    <n v="70.36"/>
    <n v="382.39130434782606"/>
    <x v="5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2"/>
    <s v="USD"/>
    <n v="1476559260"/>
    <n v="1472567085"/>
    <b v="0"/>
    <n v="0"/>
    <b v="0"/>
    <s v="food/restaurants"/>
    <n v="0"/>
    <e v="#DIV/0!"/>
    <x v="2"/>
    <x v="2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2"/>
    <s v="USD"/>
    <n v="1475553540"/>
    <n v="1472528141"/>
    <b v="1"/>
    <n v="308"/>
    <b v="1"/>
    <s v="theater/spaces"/>
    <n v="101.60599999999999"/>
    <n v="164.94480519480518"/>
    <x v="0"/>
    <x v="3"/>
  </r>
  <r>
    <n v="989"/>
    <s v="Power Rope"/>
    <s v="The most useful phone charger you will ever buy"/>
    <n v="10000"/>
    <n v="1677"/>
    <x v="3"/>
    <x v="2"/>
    <s v="USD"/>
    <n v="1475101495"/>
    <n v="1472509495"/>
    <b v="0"/>
    <n v="32"/>
    <b v="0"/>
    <s v="technology/wearables"/>
    <n v="16.77"/>
    <n v="52.40625"/>
    <x v="5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2"/>
    <s v="USD"/>
    <n v="1473879600"/>
    <n v="1472498042"/>
    <b v="1"/>
    <n v="21"/>
    <b v="1"/>
    <s v="theater/plays"/>
    <n v="107.4"/>
    <n v="204.57142857142858"/>
    <x v="0"/>
    <x v="0"/>
  </r>
  <r>
    <n v="1308"/>
    <s v="Boost Band: Wristband Phone Charger (Canceled)"/>
    <s v="Boost Band, a wristband that charges any device"/>
    <n v="10000"/>
    <n v="1136"/>
    <x v="2"/>
    <x v="2"/>
    <s v="USD"/>
    <n v="1475937812"/>
    <n v="1472481812"/>
    <b v="0"/>
    <n v="38"/>
    <b v="0"/>
    <s v="technology/wearables"/>
    <n v="11.36"/>
    <n v="29.894736842105264"/>
    <x v="5"/>
    <x v="10"/>
  </r>
  <r>
    <n v="1030"/>
    <s v="The Gothsicles - I FEEL SICLE"/>
    <s v="Help fund the latest Gothsicles mega-album, I FEEL SICLE!"/>
    <n v="2000"/>
    <n v="6842"/>
    <x v="1"/>
    <x v="2"/>
    <s v="USD"/>
    <n v="1473680149"/>
    <n v="1472470549"/>
    <b v="0"/>
    <n v="159"/>
    <b v="1"/>
    <s v="music/electronic music"/>
    <n v="342.1"/>
    <n v="43.031446540880502"/>
    <x v="1"/>
    <x v="21"/>
  </r>
  <r>
    <n v="3862"/>
    <s v="The Container Play"/>
    <s v="The hit immersive theatre experience of England comes to Corpus Christi!"/>
    <n v="7500"/>
    <n v="1"/>
    <x v="3"/>
    <x v="2"/>
    <s v="USD"/>
    <n v="1473699540"/>
    <n v="1472451356"/>
    <b v="0"/>
    <n v="1"/>
    <b v="0"/>
    <s v="theater/plays"/>
    <n v="1.3333333333333334E-2"/>
    <n v="1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x v="0"/>
    <s v="GBP"/>
    <n v="1474886229"/>
    <n v="1472294229"/>
    <b v="0"/>
    <n v="27"/>
    <b v="1"/>
    <s v="theater/plays"/>
    <n v="102.85857142857142"/>
    <n v="26.667037037037037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8"/>
    <s v="EUR"/>
    <n v="1477422000"/>
    <n v="1472282956"/>
    <b v="0"/>
    <n v="28"/>
    <b v="1"/>
    <s v="music/metal"/>
    <n v="218"/>
    <n v="19.464285714285715"/>
    <x v="1"/>
    <x v="34"/>
  </r>
  <r>
    <n v="3323"/>
    <s v="Migrants' Theatre"/>
    <s v="Young adult theatre makers from London are raising money to cover costs for touring with their current production MigrantsÂ´ Rhapsody."/>
    <n v="1000"/>
    <n v="1259"/>
    <x v="1"/>
    <x v="0"/>
    <s v="GBP"/>
    <n v="1474793208"/>
    <n v="1472201208"/>
    <b v="0"/>
    <n v="49"/>
    <b v="1"/>
    <s v="theater/plays"/>
    <n v="125.9"/>
    <n v="25.693877551020407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2"/>
    <s v="USD"/>
    <n v="1472621760"/>
    <n v="1472110513"/>
    <b v="0"/>
    <n v="9"/>
    <b v="1"/>
    <s v="food/small batch"/>
    <n v="107.5"/>
    <n v="47.777777777777779"/>
    <x v="2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2"/>
    <s v="USD"/>
    <n v="1474694787"/>
    <n v="1472102787"/>
    <b v="0"/>
    <n v="190"/>
    <b v="1"/>
    <s v="music/metal"/>
    <n v="120.4166"/>
    <n v="63.37715789473684"/>
    <x v="1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n v="107.89146666666667"/>
    <n v="56.98492957746479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2"/>
    <s v="USD"/>
    <n v="1473211313"/>
    <n v="1472001713"/>
    <b v="0"/>
    <n v="17"/>
    <b v="0"/>
    <s v="theater/plays"/>
    <n v="17.771428571428572"/>
    <n v="36.58823529411764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x v="2"/>
    <s v="USD"/>
    <n v="1474580867"/>
    <n v="1471988867"/>
    <b v="0"/>
    <n v="1"/>
    <b v="0"/>
    <s v="technology/web"/>
    <n v="3.3333333333333333E-2"/>
    <n v="1"/>
    <x v="5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2"/>
    <s v="USD"/>
    <n v="1474426800"/>
    <n v="1471976529"/>
    <b v="0"/>
    <n v="17"/>
    <b v="1"/>
    <s v="theater/plays"/>
    <n v="121.78"/>
    <n v="716.35294117647061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2"/>
    <s v="USD"/>
    <n v="1474563621"/>
    <n v="1471971621"/>
    <b v="1"/>
    <n v="1780"/>
    <b v="1"/>
    <s v="technology/hardware"/>
    <n v="484.90974999999997"/>
    <n v="108.96848314606741"/>
    <x v="5"/>
    <x v="25"/>
  </r>
  <r>
    <n v="1168"/>
    <s v="SiMpLy FreSH fOoD TrUck"/>
    <s v="Simply fresh farm to table on wheels working close with local farms to ensure the highest of quality of product ."/>
    <n v="18000"/>
    <n v="1020"/>
    <x v="3"/>
    <x v="2"/>
    <s v="USD"/>
    <n v="1474507065"/>
    <n v="1471915065"/>
    <b v="0"/>
    <n v="3"/>
    <b v="0"/>
    <s v="food/food trucks"/>
    <n v="5.666666666666667"/>
    <n v="340"/>
    <x v="2"/>
    <x v="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"/>
    <s v="EUR"/>
    <n v="1472751121"/>
    <n v="1471887121"/>
    <b v="0"/>
    <n v="35"/>
    <b v="1"/>
    <s v="film &amp; video/shorts"/>
    <n v="2702"/>
    <n v="38.6"/>
    <x v="7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2"/>
    <s v="USD"/>
    <n v="1477065860"/>
    <n v="1471881860"/>
    <b v="0"/>
    <n v="11"/>
    <b v="0"/>
    <s v="technology/wearables"/>
    <n v="1.1266666666666667"/>
    <n v="184.36363636363637"/>
    <x v="5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0"/>
    <s v="NZD"/>
    <n v="1474436704"/>
    <n v="1471844704"/>
    <b v="0"/>
    <n v="2"/>
    <b v="0"/>
    <s v="publishing/translations"/>
    <n v="0.104"/>
    <n v="13"/>
    <x v="4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2"/>
    <s v="USD"/>
    <n v="1473972813"/>
    <n v="1471812813"/>
    <b v="0"/>
    <n v="7"/>
    <b v="0"/>
    <s v="music/indie rock"/>
    <n v="41"/>
    <n v="29.285714285714285"/>
    <x v="1"/>
    <x v="31"/>
  </r>
  <r>
    <n v="1597"/>
    <s v="Vacation Days in Big Bear"/>
    <s v="We're starting up a new an improved way to do vacation rental management, but we need some funding to kick start it!"/>
    <n v="15000"/>
    <n v="0"/>
    <x v="3"/>
    <x v="2"/>
    <s v="USD"/>
    <n v="1474360197"/>
    <n v="1471768197"/>
    <b v="0"/>
    <n v="0"/>
    <b v="0"/>
    <s v="photography/places"/>
    <n v="0"/>
    <e v="#DIV/0!"/>
    <x v="6"/>
    <x v="33"/>
  </r>
  <r>
    <n v="3253"/>
    <s v="EMPATHITRAX, a new play by Ana Nogueira"/>
    <s v="Can you ever truly feel what someone else is feeling?_x000a_Do you want to?"/>
    <n v="20000"/>
    <n v="20365"/>
    <x v="1"/>
    <x v="2"/>
    <s v="USD"/>
    <n v="1473306300"/>
    <n v="1471701028"/>
    <b v="1"/>
    <n v="115"/>
    <b v="1"/>
    <s v="theater/plays"/>
    <n v="101.825"/>
    <n v="177.0869565217391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2"/>
    <s v="USD"/>
    <n v="1472442900"/>
    <n v="1471638646"/>
    <b v="0"/>
    <n v="6"/>
    <b v="0"/>
    <s v="theater/plays"/>
    <n v="7.4690265486725664"/>
    <n v="35.166666666666664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3"/>
    <x v="8"/>
    <s v="EUR"/>
    <n v="1474230385"/>
    <n v="1471638385"/>
    <b v="0"/>
    <n v="4"/>
    <b v="0"/>
    <s v="publishing/translations"/>
    <n v="8.3800000000000008"/>
    <n v="104.75"/>
    <x v="4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2"/>
    <s v="USD"/>
    <n v="1474228265"/>
    <n v="1471636265"/>
    <b v="0"/>
    <n v="14"/>
    <b v="0"/>
    <s v="theater/plays"/>
    <n v="2.2650000000000001"/>
    <n v="32.357142857142854"/>
    <x v="0"/>
    <x v="0"/>
  </r>
  <r>
    <n v="3539"/>
    <s v="Chokehold"/>
    <s v="A searing new play that takes  an unflinching look at the terrible costs of police shootings in the African American community."/>
    <n v="600"/>
    <n v="718"/>
    <x v="1"/>
    <x v="2"/>
    <s v="USD"/>
    <n v="1473358122"/>
    <n v="1471543722"/>
    <b v="0"/>
    <n v="13"/>
    <b v="1"/>
    <s v="theater/plays"/>
    <n v="119.66666666666667"/>
    <n v="55.230769230769234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2"/>
    <s v="USD"/>
    <n v="1475390484"/>
    <n v="1471502484"/>
    <b v="0"/>
    <n v="278"/>
    <b v="1"/>
    <s v="technology/hardware"/>
    <n v="280.73"/>
    <n v="201.96402877697841"/>
    <x v="5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2"/>
    <s v="USD"/>
    <n v="1474067404"/>
    <n v="1471475404"/>
    <b v="0"/>
    <n v="2"/>
    <b v="0"/>
    <s v="music/jazz"/>
    <n v="2.2444444444444445"/>
    <n v="50.5"/>
    <x v="1"/>
    <x v="26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0"/>
    <s v="GBP"/>
    <n v="1475258327"/>
    <n v="1471370327"/>
    <b v="0"/>
    <n v="2"/>
    <b v="0"/>
    <s v="theater/musical"/>
    <n v="6"/>
    <n v="15"/>
    <x v="0"/>
    <x v="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2"/>
    <s v="USD"/>
    <n v="1474766189"/>
    <n v="1471310189"/>
    <b v="0"/>
    <n v="4"/>
    <b v="0"/>
    <s v="journalism/audio"/>
    <n v="1.4133333333333333"/>
    <n v="53"/>
    <x v="8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2"/>
    <s v="USD"/>
    <n v="1476479447"/>
    <n v="1471295447"/>
    <b v="0"/>
    <n v="29"/>
    <b v="1"/>
    <s v="theater/spaces"/>
    <n v="100"/>
    <n v="51.724137931034484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2"/>
    <s v="USD"/>
    <n v="1473950945"/>
    <n v="1471272545"/>
    <b v="1"/>
    <n v="24"/>
    <b v="0"/>
    <s v="photography/photobooks"/>
    <n v="25.763636363636362"/>
    <n v="59.041666666666664"/>
    <x v="6"/>
    <x v="1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7"/>
    <s v="CAD"/>
    <n v="1472097540"/>
    <n v="1471188502"/>
    <b v="0"/>
    <n v="17"/>
    <b v="1"/>
    <s v="theater/plays"/>
    <n v="250.66666666666666"/>
    <n v="44.235294117647058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3"/>
    <s v="SEK"/>
    <n v="1476319830"/>
    <n v="1471135830"/>
    <b v="0"/>
    <n v="0"/>
    <b v="0"/>
    <s v="film &amp; video/animation"/>
    <n v="0"/>
    <e v="#DIV/0!"/>
    <x v="7"/>
    <x v="23"/>
  </r>
  <r>
    <n v="2405"/>
    <s v="JoyShtick Food Truck"/>
    <s v="We are the first gaming-themed food truck, bringing gourmet pub fare to the Jacksonville area."/>
    <n v="5000"/>
    <n v="1126"/>
    <x v="3"/>
    <x v="2"/>
    <s v="USD"/>
    <n v="1472911375"/>
    <n v="1471096975"/>
    <b v="0"/>
    <n v="20"/>
    <b v="0"/>
    <s v="food/food trucks"/>
    <n v="22.52"/>
    <n v="56.3"/>
    <x v="2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8"/>
    <s v="EUR"/>
    <n v="1476189339"/>
    <n v="1471005339"/>
    <b v="0"/>
    <n v="3"/>
    <b v="0"/>
    <s v="food/food trucks"/>
    <n v="0.75"/>
    <n v="25"/>
    <x v="2"/>
    <x v="20"/>
  </r>
  <r>
    <n v="3829"/>
    <s v="Returning Home."/>
    <s v="A play that illustrates the symptoms of PTSD, shows its effect on families, and demonstrates some of the difficulties of treating it."/>
    <n v="500"/>
    <n v="501"/>
    <x v="1"/>
    <x v="2"/>
    <s v="USD"/>
    <n v="1472676371"/>
    <n v="1470948371"/>
    <b v="0"/>
    <n v="8"/>
    <b v="1"/>
    <s v="theater/plays"/>
    <n v="100.2"/>
    <n v="62.625"/>
    <x v="0"/>
    <x v="0"/>
  </r>
  <r>
    <n v="122"/>
    <s v="The Time Jumper (Canceled)"/>
    <s v="My ambition for this knows no bounds.  Seeing Sephoria in a live-action is a dream of mine."/>
    <n v="100000000"/>
    <n v="0"/>
    <x v="2"/>
    <x v="2"/>
    <s v="USD"/>
    <n v="1476094907"/>
    <n v="1470910907"/>
    <b v="0"/>
    <n v="0"/>
    <b v="0"/>
    <s v="film &amp; video/science fiction"/>
    <n v="0"/>
    <e v="#DIV/0!"/>
    <x v="7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2"/>
    <s v="USD"/>
    <n v="1472799600"/>
    <n v="1470874618"/>
    <b v="0"/>
    <n v="16"/>
    <b v="0"/>
    <s v="photography/people"/>
    <n v="4.3"/>
    <n v="88.6875"/>
    <x v="6"/>
    <x v="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2"/>
    <s v="USD"/>
    <n v="1473451437"/>
    <n v="1470859437"/>
    <b v="0"/>
    <n v="0"/>
    <b v="0"/>
    <s v="technology/web"/>
    <n v="0"/>
    <e v="#DIV/0!"/>
    <x v="5"/>
    <x v="7"/>
  </r>
  <r>
    <n v="946"/>
    <s v="OmniTrade Apron"/>
    <s v="Soft edged-Hard working. The perfect wearable organization for the home and professional shop."/>
    <n v="15000"/>
    <n v="286"/>
    <x v="3"/>
    <x v="2"/>
    <s v="USD"/>
    <n v="1473444048"/>
    <n v="1470852048"/>
    <b v="0"/>
    <n v="5"/>
    <b v="0"/>
    <s v="technology/wearables"/>
    <n v="1.9066666666666667"/>
    <n v="57.2"/>
    <x v="5"/>
    <x v="10"/>
  </r>
  <r>
    <n v="3594"/>
    <s v="HEDDA"/>
    <s v="An adaptation that realizes the internal struggle of Ibsenâ€™s most renowned protagonist as she traverses a claustrophobic social world"/>
    <n v="1600"/>
    <n v="2015"/>
    <x v="1"/>
    <x v="2"/>
    <s v="USD"/>
    <n v="1472952982"/>
    <n v="1470792982"/>
    <b v="0"/>
    <n v="36"/>
    <b v="1"/>
    <s v="theater/plays"/>
    <n v="125.9375"/>
    <n v="55.972222222222221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2"/>
    <s v="USD"/>
    <n v="1473393600"/>
    <n v="1470778559"/>
    <b v="0"/>
    <n v="28"/>
    <b v="1"/>
    <s v="theater/plays"/>
    <n v="102.5"/>
    <n v="73.214285714285708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7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2"/>
    <s v="USD"/>
    <n v="1472074928"/>
    <n v="1470692528"/>
    <b v="1"/>
    <n v="42"/>
    <b v="1"/>
    <s v="theater/plays"/>
    <n v="128"/>
    <n v="60.952380952380949"/>
    <x v="0"/>
    <x v="0"/>
  </r>
  <r>
    <n v="3639"/>
    <s v="POE!"/>
    <s v="POE is a tragicomic musical about the life and works of Edgar Poe, with Death as his therapist helping him find peace in the beyond."/>
    <n v="25000"/>
    <n v="1"/>
    <x v="3"/>
    <x v="2"/>
    <s v="USD"/>
    <n v="1475853060"/>
    <n v="1470672906"/>
    <b v="0"/>
    <n v="1"/>
    <b v="0"/>
    <s v="theater/musical"/>
    <n v="4.0000000000000001E-3"/>
    <n v="1"/>
    <x v="0"/>
    <x v="19"/>
  </r>
  <r>
    <n v="3252"/>
    <s v="Modern Love"/>
    <s v="How do we navigate the boundaries between friendship, sexual intimacy and obsessive desire?"/>
    <n v="2250"/>
    <n v="2876"/>
    <x v="1"/>
    <x v="0"/>
    <s v="GBP"/>
    <n v="1473247240"/>
    <n v="1470655240"/>
    <b v="1"/>
    <n v="50"/>
    <b v="1"/>
    <s v="theater/plays"/>
    <n v="127.82222222222222"/>
    <n v="57.52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2"/>
    <s v="USD"/>
    <n v="1472270340"/>
    <n v="1470348775"/>
    <b v="0"/>
    <n v="67"/>
    <b v="1"/>
    <s v="photography/photobooks"/>
    <n v="100.41666666666667"/>
    <n v="89.925373134328353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2"/>
    <s v="USD"/>
    <n v="1473750300"/>
    <n v="1470294300"/>
    <b v="0"/>
    <n v="93"/>
    <b v="0"/>
    <s v="technology/wearables"/>
    <n v="5.6613333333333333"/>
    <n v="182.6236559139785"/>
    <x v="5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2"/>
    <s v="USD"/>
    <n v="1473566340"/>
    <n v="1470274509"/>
    <b v="1"/>
    <n v="221"/>
    <b v="1"/>
    <s v="film &amp; video/documentary"/>
    <n v="114.76"/>
    <n v="129.81900452488688"/>
    <x v="7"/>
    <x v="12"/>
  </r>
  <r>
    <n v="2748"/>
    <s v="Native American Language Book for Children"/>
    <s v="Interactive Book with Audio to learn the Ojibwe Language for Children.  Website, Ebook and more!"/>
    <n v="5000"/>
    <n v="53"/>
    <x v="3"/>
    <x v="2"/>
    <s v="USD"/>
    <n v="1472835802"/>
    <n v="1470243802"/>
    <b v="0"/>
    <n v="4"/>
    <b v="0"/>
    <s v="publishing/children's books"/>
    <n v="1.06"/>
    <n v="13.25"/>
    <x v="4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2"/>
    <s v="USD"/>
    <n v="1472834180"/>
    <n v="1470242180"/>
    <b v="1"/>
    <n v="38"/>
    <b v="0"/>
    <s v="photography/photobooks"/>
    <n v="36.236363636363635"/>
    <n v="104.89473684210526"/>
    <x v="6"/>
    <x v="11"/>
  </r>
  <r>
    <n v="2968"/>
    <s v="The Curse of the Babywoman @ FringeNYC"/>
    <s v="The Curse of the Babywoman is real â€” and it is coming to FringeNYC this August."/>
    <n v="3500"/>
    <n v="3710"/>
    <x v="1"/>
    <x v="2"/>
    <s v="USD"/>
    <n v="1471406340"/>
    <n v="1470227660"/>
    <b v="0"/>
    <n v="47"/>
    <b v="1"/>
    <s v="theater/plays"/>
    <n v="106"/>
    <n v="78.936170212765958"/>
    <x v="0"/>
    <x v="0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s v="technology/web"/>
    <n v="0"/>
    <e v="#DIV/0!"/>
    <x v="5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2"/>
    <s v="USD"/>
    <n v="1473625166"/>
    <n v="1470169166"/>
    <b v="0"/>
    <n v="78"/>
    <b v="1"/>
    <s v="theater/plays"/>
    <n v="124.4"/>
    <n v="47.846153846153847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b v="0"/>
    <n v="1"/>
    <b v="0"/>
    <s v="food/food trucks"/>
    <n v="0.5"/>
    <n v="50"/>
    <x v="2"/>
    <x v="2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2"/>
    <s v="USD"/>
    <n v="1472698702"/>
    <n v="1470106702"/>
    <b v="0"/>
    <n v="0"/>
    <b v="0"/>
    <s v="film &amp; video/drama"/>
    <n v="0"/>
    <e v="#DIV/0!"/>
    <x v="7"/>
    <x v="17"/>
  </r>
  <r>
    <n v="2186"/>
    <s v="Latitude 90Â° : The Origin"/>
    <s v="The real-time digital social deduction game where there's no moderator, no sleeping, and no dying."/>
    <n v="20000"/>
    <n v="21935"/>
    <x v="1"/>
    <x v="2"/>
    <s v="USD"/>
    <n v="1473213600"/>
    <n v="1470062743"/>
    <b v="0"/>
    <n v="392"/>
    <b v="1"/>
    <s v="games/tabletop games"/>
    <n v="109.675"/>
    <n v="55.956632653061227"/>
    <x v="3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2"/>
    <s v="USD"/>
    <n v="1472604262"/>
    <n v="1470012262"/>
    <b v="0"/>
    <n v="0"/>
    <b v="0"/>
    <s v="journalism/audio"/>
    <n v="0"/>
    <e v="#DIV/0!"/>
    <x v="8"/>
    <x v="13"/>
  </r>
  <r>
    <n v="3523"/>
    <s v="Magnificence"/>
    <s v="An old play about our world. Set in 1970s England, Magnificence is a gut-wrenching story of radicalisation, idealism and pity."/>
    <n v="4000"/>
    <n v="4546"/>
    <x v="1"/>
    <x v="0"/>
    <s v="GBP"/>
    <n v="1474844400"/>
    <n v="1469871148"/>
    <b v="0"/>
    <n v="80"/>
    <b v="1"/>
    <s v="theater/plays"/>
    <n v="113.65"/>
    <n v="56.825000000000003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2"/>
    <s v="USD"/>
    <n v="1472317209"/>
    <n v="1469725209"/>
    <b v="0"/>
    <n v="1"/>
    <b v="0"/>
    <s v="journalism/audio"/>
    <n v="0.29411764705882354"/>
    <n v="250"/>
    <x v="8"/>
    <x v="13"/>
  </r>
  <r>
    <n v="690"/>
    <s v="BLOXSHIELD"/>
    <s v="A radiation shield for your fitness tracker, smartwatch or other wearable smart device"/>
    <n v="20000"/>
    <n v="2468"/>
    <x v="3"/>
    <x v="2"/>
    <s v="USD"/>
    <n v="1473400800"/>
    <n v="1469718841"/>
    <b v="0"/>
    <n v="34"/>
    <b v="0"/>
    <s v="technology/wearables"/>
    <n v="12.34"/>
    <n v="72.588235294117652"/>
    <x v="5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2"/>
    <s v="USD"/>
    <n v="1473047940"/>
    <n v="1469595396"/>
    <b v="0"/>
    <n v="177"/>
    <b v="1"/>
    <s v="music/metal"/>
    <n v="120.3802"/>
    <n v="34.005706214689269"/>
    <x v="1"/>
    <x v="34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2"/>
    <s v="USD"/>
    <n v="1472135676"/>
    <n v="1469543676"/>
    <b v="0"/>
    <n v="1"/>
    <b v="0"/>
    <s v="technology/web"/>
    <n v="1.5"/>
    <n v="15"/>
    <x v="5"/>
    <x v="7"/>
  </r>
  <r>
    <n v="3586"/>
    <s v="Actors &amp; Musicians who are Blind or Autistic"/>
    <s v="See Theatre In A New Light"/>
    <n v="7500"/>
    <n v="8207"/>
    <x v="1"/>
    <x v="2"/>
    <s v="USD"/>
    <n v="1474649070"/>
    <n v="1469465070"/>
    <b v="0"/>
    <n v="54"/>
    <b v="1"/>
    <s v="theater/plays"/>
    <n v="109.42666666666666"/>
    <n v="151.9814814814815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0"/>
    <s v="GBP"/>
    <n v="1472122316"/>
    <n v="1469443916"/>
    <b v="0"/>
    <n v="48"/>
    <b v="1"/>
    <s v="film &amp; video/documentary"/>
    <n v="105.95918367346938"/>
    <n v="54.083333333333336"/>
    <x v="7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2"/>
    <s v="USD"/>
    <n v="1472020881"/>
    <n v="1469428881"/>
    <b v="1"/>
    <n v="218"/>
    <b v="1"/>
    <s v="theater/spaces"/>
    <n v="100.352"/>
    <n v="115.08256880733946"/>
    <x v="0"/>
    <x v="3"/>
  </r>
  <r>
    <n v="3464"/>
    <s v="SHE! Is History!"/>
    <s v="Why Do We Know More About Kim Kardashian Than Abigail Adams?  Let's produce and publish a play about women who MAKE and MADE history!"/>
    <n v="5000"/>
    <n v="5116.18"/>
    <x v="1"/>
    <x v="2"/>
    <s v="USD"/>
    <n v="1471921637"/>
    <n v="1469329637"/>
    <b v="0"/>
    <n v="93"/>
    <b v="1"/>
    <s v="theater/plays"/>
    <n v="102.3236"/>
    <n v="55.012688172043013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7"/>
    <s v="EUR"/>
    <n v="1471985640"/>
    <n v="1469289685"/>
    <b v="0"/>
    <n v="179"/>
    <b v="0"/>
    <s v="technology/wearables"/>
    <n v="29.506136117214712"/>
    <n v="171.79329608938548"/>
    <x v="5"/>
    <x v="10"/>
  </r>
  <r>
    <n v="2757"/>
    <s v="C is for Crooked"/>
    <s v="A children's letter book that Lampoons Hillary Clinton"/>
    <n v="1500"/>
    <n v="10"/>
    <x v="3"/>
    <x v="2"/>
    <s v="USD"/>
    <n v="1470498332"/>
    <n v="1469202332"/>
    <b v="0"/>
    <n v="2"/>
    <b v="0"/>
    <s v="publishing/children's books"/>
    <n v="0.66666666666666663"/>
    <n v="5"/>
    <x v="4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17"/>
    <s v="EUR"/>
    <n v="1470469938"/>
    <n v="1469173938"/>
    <b v="0"/>
    <n v="249"/>
    <b v="1"/>
    <s v="games/tabletop games"/>
    <n v="272.27777777777777"/>
    <n v="98.413654618473899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2"/>
    <s v="USD"/>
    <n v="1471834800"/>
    <n v="1469126462"/>
    <b v="0"/>
    <n v="75"/>
    <b v="1"/>
    <s v="film &amp; video/television"/>
    <n v="120.5"/>
    <n v="80.333333333333329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2"/>
    <s v="USD"/>
    <n v="1470538800"/>
    <n v="1469112493"/>
    <b v="0"/>
    <n v="19"/>
    <b v="1"/>
    <s v="theater/plays"/>
    <n v="112"/>
    <n v="58.9473684210526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0"/>
    <s v="GBP"/>
    <n v="1470058860"/>
    <n v="1469026903"/>
    <b v="0"/>
    <n v="7"/>
    <b v="1"/>
    <s v="theater/plays"/>
    <n v="108"/>
    <n v="38.571428571428569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0"/>
    <s v="GBP"/>
    <n v="1471428340"/>
    <n v="1469009140"/>
    <b v="0"/>
    <n v="83"/>
    <b v="1"/>
    <s v="theater/plays"/>
    <n v="128.44999999999999"/>
    <n v="30.951807228915662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2"/>
    <s v="USD"/>
    <n v="1472443269"/>
    <n v="1468987269"/>
    <b v="0"/>
    <n v="120"/>
    <b v="1"/>
    <s v="photography/photobooks"/>
    <n v="102.82909090909091"/>
    <n v="47.13"/>
    <x v="6"/>
    <x v="11"/>
  </r>
  <r>
    <n v="2010"/>
    <s v="Weighitz: Weigh Smarter"/>
    <s v="Weighitz are miniature smart scales designed to weigh anything in the home."/>
    <n v="30000"/>
    <n v="96015.9"/>
    <x v="1"/>
    <x v="2"/>
    <s v="USD"/>
    <n v="1471564491"/>
    <n v="1468972491"/>
    <b v="1"/>
    <n v="1737"/>
    <b v="1"/>
    <s v="technology/hardware"/>
    <n v="320.053"/>
    <n v="55.276856649395505"/>
    <x v="5"/>
    <x v="25"/>
  </r>
  <r>
    <n v="185"/>
    <s v="BLANK Short Movie"/>
    <s v="Love has no boundaries!"/>
    <n v="40000"/>
    <n v="2200"/>
    <x v="3"/>
    <x v="16"/>
    <s v="NOK"/>
    <n v="1471557139"/>
    <n v="1468965139"/>
    <b v="0"/>
    <n v="10"/>
    <b v="0"/>
    <s v="film &amp; video/drama"/>
    <n v="5.5"/>
    <n v="220"/>
    <x v="7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2"/>
    <s v="USD"/>
    <n v="1472847873"/>
    <n v="1468959873"/>
    <b v="0"/>
    <n v="1"/>
    <b v="0"/>
    <s v="theater/plays"/>
    <n v="1.1111111111111112"/>
    <n v="5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2"/>
    <s v="USD"/>
    <n v="1471539138"/>
    <n v="1468947138"/>
    <b v="1"/>
    <n v="140"/>
    <b v="1"/>
    <s v="photography/photobooks"/>
    <n v="174.0057692307692"/>
    <n v="32.315357142857138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2"/>
    <s v="USD"/>
    <n v="1471487925"/>
    <n v="1468895925"/>
    <b v="0"/>
    <n v="23"/>
    <b v="1"/>
    <s v="theater/spaces"/>
    <n v="146.53333333333333"/>
    <n v="191.13043478260869"/>
    <x v="0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2"/>
    <s v="USD"/>
    <n v="1471503540"/>
    <n v="1468852306"/>
    <b v="0"/>
    <n v="113"/>
    <b v="1"/>
    <s v="music/pop"/>
    <n v="201.7"/>
    <n v="89.247787610619469"/>
    <x v="1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2"/>
    <s v="USD"/>
    <n v="1471435554"/>
    <n v="1468843554"/>
    <b v="0"/>
    <n v="34"/>
    <b v="0"/>
    <s v="technology/wearables"/>
    <n v="1.3668"/>
    <n v="100.5"/>
    <x v="5"/>
    <x v="10"/>
  </r>
  <r>
    <n v="1378"/>
    <s v="SIX BY SEVEN"/>
    <s v="A psychedelic post rock masterpiece!"/>
    <n v="2000"/>
    <n v="4067"/>
    <x v="1"/>
    <x v="0"/>
    <s v="GBP"/>
    <n v="1470075210"/>
    <n v="1468779210"/>
    <b v="0"/>
    <n v="133"/>
    <b v="1"/>
    <s v="music/rock"/>
    <n v="203.35"/>
    <n v="30.578947368421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2"/>
    <s v="USD"/>
    <n v="1471291782"/>
    <n v="1468699782"/>
    <b v="0"/>
    <n v="122"/>
    <b v="1"/>
    <s v="theater/plays"/>
    <n v="101.76666666666667"/>
    <n v="125.12295081967213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0"/>
    <s v="GBP"/>
    <n v="1471265092"/>
    <n v="1468673092"/>
    <b v="0"/>
    <n v="2"/>
    <b v="0"/>
    <s v="theater/spaces"/>
    <n v="0.1"/>
    <n v="1"/>
    <x v="0"/>
    <x v="3"/>
  </r>
  <r>
    <n v="3028"/>
    <s v="A Home for Vegas Theatre Hub"/>
    <s v="We have a space! Help us fill it with a stage, chairs, gear and audiences' laughter!"/>
    <n v="5000"/>
    <n v="8401"/>
    <x v="1"/>
    <x v="2"/>
    <s v="USD"/>
    <n v="1471242025"/>
    <n v="1468650025"/>
    <b v="0"/>
    <n v="99"/>
    <b v="1"/>
    <s v="theater/spaces"/>
    <n v="168.02"/>
    <n v="84.858585858585855"/>
    <x v="0"/>
    <x v="3"/>
  </r>
  <r>
    <n v="206"/>
    <s v="Blood Bond Movie Development"/>
    <s v="A love story featuring adoption,struggle,dysfunction,grace, healing, and restoration."/>
    <n v="12700"/>
    <n v="0"/>
    <x v="3"/>
    <x v="2"/>
    <s v="USD"/>
    <n v="1470441983"/>
    <n v="1468627583"/>
    <b v="0"/>
    <n v="0"/>
    <b v="0"/>
    <s v="film &amp; video/drama"/>
    <n v="0"/>
    <e v="#DIV/0!"/>
    <x v="7"/>
    <x v="17"/>
  </r>
  <r>
    <n v="3091"/>
    <s v="Bustduck Theatre"/>
    <s v="Roanoke, Virginia's first long-form improv theatre company. Producing improv and scripted theatre, with a dynamic training program."/>
    <n v="5000"/>
    <n v="796"/>
    <x v="3"/>
    <x v="2"/>
    <s v="USD"/>
    <n v="1471214743"/>
    <n v="1468622743"/>
    <b v="0"/>
    <n v="9"/>
    <b v="0"/>
    <s v="theater/spaces"/>
    <n v="15.92"/>
    <n v="88.444444444444443"/>
    <x v="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0"/>
    <s v="GBP"/>
    <n v="1471185057"/>
    <n v="1468593057"/>
    <b v="0"/>
    <n v="64"/>
    <b v="1"/>
    <s v="theater/plays"/>
    <n v="130.26666666666668"/>
    <n v="61.0625"/>
    <x v="0"/>
    <x v="0"/>
  </r>
  <r>
    <n v="1303"/>
    <s v="Forward Arena Theatre Company: Summer Season"/>
    <s v="Groundbreaking queer theatre."/>
    <n v="3500"/>
    <n v="4559.13"/>
    <x v="1"/>
    <x v="0"/>
    <s v="GBP"/>
    <n v="1469962800"/>
    <n v="1468578920"/>
    <b v="0"/>
    <n v="108"/>
    <b v="1"/>
    <s v="theater/plays"/>
    <n v="130.26085714285713"/>
    <n v="42.214166666666671"/>
    <x v="0"/>
    <x v="0"/>
  </r>
  <r>
    <n v="1389"/>
    <s v="Pre-order DANCEHALL's first record!!!"/>
    <s v="Help fund the pressing of DANCEHALL's first record by pre-ordering it in advance!!!"/>
    <n v="500"/>
    <n v="727"/>
    <x v="1"/>
    <x v="0"/>
    <s v="GBP"/>
    <n v="1471087957"/>
    <n v="1468495957"/>
    <b v="0"/>
    <n v="34"/>
    <b v="1"/>
    <s v="music/rock"/>
    <n v="145.4"/>
    <n v="21.382352941176471"/>
    <x v="1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2"/>
    <s v="USD"/>
    <n v="1469059986"/>
    <n v="1468455186"/>
    <b v="0"/>
    <n v="26"/>
    <b v="1"/>
    <s v="music/rock"/>
    <n v="250"/>
    <n v="67.307692307692307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2"/>
    <s v="USD"/>
    <n v="1472338409"/>
    <n v="1468450409"/>
    <b v="0"/>
    <n v="62"/>
    <b v="1"/>
    <s v="theater/spaces"/>
    <n v="100.88"/>
    <n v="162.70967741935485"/>
    <x v="0"/>
    <x v="3"/>
  </r>
  <r>
    <n v="2610"/>
    <s v="Restore the Pluto Discovery Telescope"/>
    <s v="Preserve the telescope that Clyde Tombaugh used to discover Pluto for generations to come!"/>
    <n v="22765"/>
    <n v="32172.66"/>
    <x v="1"/>
    <x v="2"/>
    <s v="USD"/>
    <n v="1471849140"/>
    <n v="1468444125"/>
    <b v="1"/>
    <n v="577"/>
    <b v="1"/>
    <s v="technology/space exploration"/>
    <n v="141.3251043268175"/>
    <n v="55.758509532062391"/>
    <x v="5"/>
    <x v="14"/>
  </r>
  <r>
    <n v="645"/>
    <s v="Carbon Fiber Collar Stays"/>
    <s v="Ever wanted to own something made out of carbon fiber? Now you can!"/>
    <n v="2000"/>
    <n v="5574"/>
    <x v="1"/>
    <x v="2"/>
    <s v="USD"/>
    <n v="1470962274"/>
    <n v="1468370274"/>
    <b v="0"/>
    <n v="237"/>
    <b v="1"/>
    <s v="technology/wearables"/>
    <n v="278.7"/>
    <n v="23.518987341772153"/>
    <x v="5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2"/>
    <s v="USD"/>
    <n v="1469770500"/>
    <n v="1468362207"/>
    <b v="0"/>
    <n v="47"/>
    <b v="1"/>
    <s v="film &amp; video/television"/>
    <n v="109.77744436109028"/>
    <n v="93.40425531914893"/>
    <x v="7"/>
    <x v="1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2"/>
    <s v="USD"/>
    <n v="1473044340"/>
    <n v="1468180462"/>
    <b v="0"/>
    <n v="4"/>
    <b v="0"/>
    <s v="technology/wearables"/>
    <n v="0.19088937093275488"/>
    <n v="55"/>
    <x v="5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2"/>
    <s v="USD"/>
    <n v="1470887940"/>
    <n v="1468176527"/>
    <b v="0"/>
    <n v="102"/>
    <b v="1"/>
    <s v="theater/plays"/>
    <n v="101.33"/>
    <n v="99.343137254901961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2"/>
    <s v="USD"/>
    <n v="1470801600"/>
    <n v="1468122163"/>
    <b v="0"/>
    <n v="61"/>
    <b v="1"/>
    <s v="theater/plays"/>
    <n v="100.45"/>
    <n v="65.868852459016395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x v="2"/>
    <s v="USD"/>
    <n v="1470598345"/>
    <n v="1468006345"/>
    <b v="0"/>
    <n v="2"/>
    <b v="0"/>
    <s v="music/faith"/>
    <n v="11"/>
    <n v="55"/>
    <x v="1"/>
    <x v="1"/>
  </r>
  <r>
    <n v="2815"/>
    <s v="Widow's Wedding Dress"/>
    <s v="Set in 1950s Northern Ireland, this play tells the story of two sisters in a community of Travellers, or Irish Gypsies."/>
    <n v="250"/>
    <n v="605"/>
    <x v="1"/>
    <x v="7"/>
    <s v="CAD"/>
    <n v="1470595109"/>
    <n v="1468003109"/>
    <b v="0"/>
    <n v="14"/>
    <b v="1"/>
    <s v="theater/plays"/>
    <n v="242"/>
    <n v="43.214285714285715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2"/>
    <s v="USD"/>
    <n v="1472864400"/>
    <n v="1468001290"/>
    <b v="1"/>
    <n v="236"/>
    <b v="1"/>
    <s v="film &amp; video/documentary"/>
    <n v="110.1336"/>
    <n v="70.000169491525426"/>
    <x v="7"/>
    <x v="12"/>
  </r>
  <r>
    <n v="4041"/>
    <s v="In the Land of Gold"/>
    <s v="A bold, colouful, vibrant play centred around the last remaining monarchy of Africa."/>
    <n v="5000"/>
    <n v="21"/>
    <x v="3"/>
    <x v="0"/>
    <s v="GBP"/>
    <n v="1473160954"/>
    <n v="1467976954"/>
    <b v="0"/>
    <n v="2"/>
    <b v="0"/>
    <s v="theater/plays"/>
    <n v="0.42"/>
    <n v="10.5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0"/>
    <s v="GBP"/>
    <n v="1470092340"/>
    <n v="1467973256"/>
    <b v="0"/>
    <n v="46"/>
    <b v="1"/>
    <s v="theater/plays"/>
    <n v="100.74285714285715"/>
    <n v="76.652173913043484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1"/>
    <s v="AUD"/>
    <n v="1472882100"/>
    <n v="1467941542"/>
    <b v="0"/>
    <n v="0"/>
    <b v="0"/>
    <s v="film &amp; video/science fiction"/>
    <n v="0"/>
    <e v="#DIV/0!"/>
    <x v="7"/>
    <x v="32"/>
  </r>
  <r>
    <n v="1135"/>
    <s v="Trumperama"/>
    <s v="&quot;Trumperama&quot; ist ein Jump 'n' Run Spiel im 8-Bit Stil fÃ¼r Android._x000a_Donald Trump gewinnt die Wahlen und muss gestoppt werden!"/>
    <n v="1000"/>
    <n v="50"/>
    <x v="3"/>
    <x v="8"/>
    <s v="EUR"/>
    <n v="1470527094"/>
    <n v="1467935094"/>
    <b v="0"/>
    <n v="1"/>
    <b v="0"/>
    <s v="games/mobile games"/>
    <n v="5"/>
    <n v="50"/>
    <x v="3"/>
    <x v="22"/>
  </r>
  <r>
    <n v="2785"/>
    <s v="Henry VI: The War of the Roses"/>
    <s v="Bare Theatre and Raleigh Little Theatre present Shakespeare's epic, set in a post-apocalyptic dystopia."/>
    <n v="5000"/>
    <n v="5234"/>
    <x v="1"/>
    <x v="2"/>
    <s v="USD"/>
    <n v="1470430800"/>
    <n v="1467865967"/>
    <b v="0"/>
    <n v="142"/>
    <b v="1"/>
    <s v="theater/plays"/>
    <n v="104.68"/>
    <n v="36.859154929577464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s v="GBP"/>
    <n v="1470423668"/>
    <n v="1467831668"/>
    <b v="1"/>
    <n v="1887"/>
    <b v="1"/>
    <s v="technology/hardware"/>
    <n v="579.08000000000004"/>
    <n v="61.375728669846318"/>
    <x v="5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8"/>
    <s v="EUR"/>
    <n v="1472936229"/>
    <n v="1467752229"/>
    <b v="0"/>
    <n v="31"/>
    <b v="1"/>
    <s v="theater/plays"/>
    <n v="100"/>
    <n v="145.16129032258064"/>
    <x v="0"/>
    <x v="0"/>
  </r>
  <r>
    <n v="1062"/>
    <s v="RETURNING AT A LATER DATE"/>
    <s v="SEE US ON PATREON www.badgirlartwork.com"/>
    <n v="199"/>
    <n v="190"/>
    <x v="2"/>
    <x v="2"/>
    <s v="USD"/>
    <n v="1468351341"/>
    <n v="1467746541"/>
    <b v="0"/>
    <n v="4"/>
    <b v="0"/>
    <s v="journalism/audio"/>
    <n v="95.477386934673362"/>
    <n v="47.5"/>
    <x v="8"/>
    <x v="1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2"/>
    <s v="USD"/>
    <n v="1472920909"/>
    <n v="1467736909"/>
    <b v="0"/>
    <n v="94"/>
    <b v="0"/>
    <s v="technology/wearables"/>
    <n v="15.485964912280702"/>
    <n v="93.90425531914893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2"/>
    <s v="USD"/>
    <n v="1472920477"/>
    <n v="1467736477"/>
    <b v="0"/>
    <n v="5"/>
    <b v="0"/>
    <s v="film &amp; video/drama"/>
    <n v="6.9000000000000006E-2"/>
    <n v="69"/>
    <x v="7"/>
    <x v="17"/>
  </r>
  <r>
    <n v="1310"/>
    <s v="k5-jkt.by kiger (Canceled)"/>
    <s v="An essential hoodie that holds all sized smart phones and keep your headphone wires tangle free."/>
    <n v="20000"/>
    <n v="3100"/>
    <x v="2"/>
    <x v="2"/>
    <s v="USD"/>
    <n v="1471622450"/>
    <n v="1467734450"/>
    <b v="0"/>
    <n v="24"/>
    <b v="0"/>
    <s v="technology/wearables"/>
    <n v="15.5"/>
    <n v="129.16666666666666"/>
    <x v="5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1"/>
    <s v="AUD"/>
    <n v="1470319203"/>
    <n v="1467727203"/>
    <b v="0"/>
    <n v="1293"/>
    <b v="0"/>
    <s v="film &amp; video/drama"/>
    <n v="50.721666666666664"/>
    <n v="117.68368136117556"/>
    <x v="7"/>
    <x v="1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2"/>
    <s v="USD"/>
    <n v="1471071540"/>
    <n v="1467720388"/>
    <b v="0"/>
    <n v="30"/>
    <b v="1"/>
    <s v="theater/plays"/>
    <n v="123.42857142857143"/>
    <n v="43.2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0"/>
    <s v="GBP"/>
    <n v="1470178800"/>
    <n v="1467650771"/>
    <b v="0"/>
    <n v="4"/>
    <b v="0"/>
    <s v="photography/people"/>
    <n v="3.1875"/>
    <n v="12.75"/>
    <x v="6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0"/>
    <s v="GBP"/>
    <n v="1470078000"/>
    <n v="1467648456"/>
    <b v="0"/>
    <n v="25"/>
    <b v="1"/>
    <s v="theater/plays"/>
    <n v="105.49000000000001"/>
    <n v="21.098000000000003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x v="0"/>
    <s v="GBP"/>
    <n v="1471939818"/>
    <n v="1467619818"/>
    <b v="0"/>
    <n v="90"/>
    <b v="0"/>
    <s v="theater/spaces"/>
    <n v="39.112499999999997"/>
    <n v="69.533333333333331"/>
    <x v="0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2"/>
    <s v="USD"/>
    <n v="1470369540"/>
    <n v="1467604804"/>
    <b v="0"/>
    <n v="166"/>
    <b v="1"/>
    <s v="music/electronic music"/>
    <n v="130.0018"/>
    <n v="39.157168674698795"/>
    <x v="1"/>
    <x v="21"/>
  </r>
  <r>
    <n v="1487"/>
    <s v="You Killed Me First"/>
    <s v="A lover becomes an enemy when a line has been crossed. Torn between memories and reality, his mask of sanity is slipping."/>
    <n v="10000"/>
    <n v="0"/>
    <x v="3"/>
    <x v="2"/>
    <s v="USD"/>
    <n v="1470175271"/>
    <n v="1467583271"/>
    <b v="0"/>
    <n v="0"/>
    <b v="0"/>
    <s v="publishing/fiction"/>
    <n v="0"/>
    <e v="#DIV/0!"/>
    <x v="4"/>
    <x v="35"/>
  </r>
  <r>
    <n v="3836"/>
    <s v="Home (The Place Where My Stuff Resides)"/>
    <s v="&quot;The surveyor said the foundation was shaky&quot;. A woman finds what it means to rebuild her marriage."/>
    <n v="800"/>
    <n v="900"/>
    <x v="1"/>
    <x v="2"/>
    <s v="USD"/>
    <n v="1470197340"/>
    <n v="1467497652"/>
    <b v="0"/>
    <n v="14"/>
    <b v="1"/>
    <s v="theater/plays"/>
    <n v="112.5"/>
    <n v="64.285714285714292"/>
    <x v="0"/>
    <x v="0"/>
  </r>
  <r>
    <n v="1393"/>
    <s v="WolfHunt | Social Commentary Rock Project"/>
    <s v="Rock n' Roll tales of our times"/>
    <n v="10000"/>
    <n v="10235"/>
    <x v="1"/>
    <x v="2"/>
    <s v="USD"/>
    <n v="1470068523"/>
    <n v="1467476523"/>
    <b v="0"/>
    <n v="52"/>
    <b v="1"/>
    <s v="music/rock"/>
    <n v="102.35"/>
    <n v="196.82692307692307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2"/>
    <s v="USD"/>
    <n v="1472490000"/>
    <n v="1467468008"/>
    <b v="0"/>
    <n v="39"/>
    <b v="1"/>
    <s v="theater/musical"/>
    <n v="100.88571428571429"/>
    <n v="90.538461538461533"/>
    <x v="0"/>
    <x v="19"/>
  </r>
  <r>
    <n v="1671"/>
    <s v="Luke O'Brien's Kickstarter"/>
    <s v="I am seeking funding in order to help take my music from a hobby to a career."/>
    <n v="2000"/>
    <n v="2013.47"/>
    <x v="1"/>
    <x v="2"/>
    <s v="USD"/>
    <n v="1470056614"/>
    <n v="1467464614"/>
    <b v="0"/>
    <n v="77"/>
    <b v="1"/>
    <s v="music/pop"/>
    <n v="100.6735"/>
    <n v="26.148961038961041"/>
    <x v="1"/>
    <x v="37"/>
  </r>
  <r>
    <n v="513"/>
    <s v="Paradigm Spiral - The Animated Series"/>
    <s v="A sci-fi fantasy 2.5D anime styled series about some guys trying to save the world, probably..."/>
    <n v="50000"/>
    <n v="6962"/>
    <x v="3"/>
    <x v="2"/>
    <s v="USD"/>
    <n v="1471244400"/>
    <n v="1467387705"/>
    <b v="0"/>
    <n v="68"/>
    <b v="0"/>
    <s v="film &amp; video/animation"/>
    <n v="13.923999999999999"/>
    <n v="102.38235294117646"/>
    <x v="7"/>
    <x v="23"/>
  </r>
  <r>
    <n v="1537"/>
    <s v="FACE TO FAITH | MOUNT KAILASH | TIBET photobook"/>
    <s v="A Photobook about one of the most fascinating places on earth -     the sacred Mount Kailash in Tibet."/>
    <n v="12000"/>
    <n v="21588"/>
    <x v="1"/>
    <x v="8"/>
    <s v="EUR"/>
    <n v="1470506400"/>
    <n v="1467358427"/>
    <b v="1"/>
    <n v="224"/>
    <b v="1"/>
    <s v="photography/photobooks"/>
    <n v="179.9"/>
    <n v="96.375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1"/>
    <x v="2"/>
    <s v="USD"/>
    <n v="1469165160"/>
    <n v="1467335378"/>
    <b v="0"/>
    <n v="23"/>
    <b v="1"/>
    <s v="theater/plays"/>
    <n v="186"/>
    <n v="80.869565217391298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2"/>
    <s v="USD"/>
    <n v="1469919890"/>
    <n v="1467327890"/>
    <b v="0"/>
    <n v="1"/>
    <b v="0"/>
    <s v="food/food trucks"/>
    <n v="2.8571428571428571E-3"/>
    <n v="1"/>
    <x v="2"/>
    <x v="2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2"/>
    <s v="USD"/>
    <n v="1470187800"/>
    <n v="1467325053"/>
    <b v="0"/>
    <n v="59"/>
    <b v="0"/>
    <s v="technology/space exploration"/>
    <n v="18.737933333333334"/>
    <n v="95.277627118644077"/>
    <x v="5"/>
    <x v="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2"/>
    <s v="USD"/>
    <n v="1469913194"/>
    <n v="1467321194"/>
    <b v="0"/>
    <n v="4"/>
    <b v="0"/>
    <s v="technology/space exploration"/>
    <n v="9.285714285714286E-2"/>
    <n v="22.75"/>
    <x v="5"/>
    <x v="14"/>
  </r>
  <r>
    <n v="3075"/>
    <s v="The Little MAGIC Theatre"/>
    <s v="Magic Morgan &amp; Liliana are raising funds to expand their famed traveling magic show to a theater of magic."/>
    <n v="15000"/>
    <n v="1296"/>
    <x v="3"/>
    <x v="2"/>
    <s v="USD"/>
    <n v="1471573640"/>
    <n v="1467253640"/>
    <b v="0"/>
    <n v="20"/>
    <b v="0"/>
    <s v="theater/spaces"/>
    <n v="8.64"/>
    <n v="64.8"/>
    <x v="0"/>
    <x v="3"/>
  </r>
  <r>
    <n v="2788"/>
    <s v="ACT Underground Theatre, TLDC"/>
    <s v="MOVING FORWARD! WE HAVE REACHED GOAL BUT HAVE MORE TIME!! PLEASE CONSIDER PLEDGING."/>
    <n v="2000"/>
    <n v="2050"/>
    <x v="1"/>
    <x v="2"/>
    <s v="USD"/>
    <n v="1469811043"/>
    <n v="1467219043"/>
    <b v="0"/>
    <n v="20"/>
    <b v="1"/>
    <s v="theater/plays"/>
    <n v="102.5"/>
    <n v="102.5"/>
    <x v="0"/>
    <x v="0"/>
  </r>
  <r>
    <n v="3953"/>
    <s v="A Time Pirate's Love"/>
    <s v="Actors and actresses are needed to help me create a stage play. A stage play needs to be adapted from the book I wrote."/>
    <n v="17600"/>
    <n v="0"/>
    <x v="3"/>
    <x v="2"/>
    <s v="USD"/>
    <n v="1469834940"/>
    <n v="1467162586"/>
    <b v="0"/>
    <n v="0"/>
    <b v="0"/>
    <s v="theater/plays"/>
    <n v="0"/>
    <e v="#DIV/0!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2"/>
    <s v="USD"/>
    <n v="1469656800"/>
    <n v="1467151204"/>
    <b v="0"/>
    <n v="59"/>
    <b v="0"/>
    <s v="publishing/art books"/>
    <n v="21.25"/>
    <n v="108.05084745762711"/>
    <x v="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2"/>
    <s v="USD"/>
    <n v="1470466800"/>
    <n v="1467134464"/>
    <b v="1"/>
    <n v="2051"/>
    <b v="1"/>
    <s v="technology/hardware"/>
    <n v="256.83081313131311"/>
    <n v="247.94003412969283"/>
    <x v="5"/>
    <x v="25"/>
  </r>
  <r>
    <n v="3339"/>
    <s v="FRESH PRODUCE'd LA presents: Friends in Transient Places"/>
    <s v="FPLA presents FRIENDS IN TRANSIENT PLACES by Jonathan Caren: a magical story of modern life."/>
    <n v="8000"/>
    <n v="8348"/>
    <x v="1"/>
    <x v="2"/>
    <s v="USD"/>
    <n v="1469721518"/>
    <n v="1467129518"/>
    <b v="0"/>
    <n v="47"/>
    <b v="1"/>
    <s v="theater/plays"/>
    <n v="104.35"/>
    <n v="177.61702127659575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1"/>
    <x v="2"/>
    <s v="USD"/>
    <n v="1469670580"/>
    <n v="1467078580"/>
    <b v="0"/>
    <n v="71"/>
    <b v="1"/>
    <s v="film &amp; video/documentary"/>
    <n v="126.16"/>
    <n v="88.845070422535215"/>
    <x v="7"/>
    <x v="12"/>
  </r>
  <r>
    <n v="1816"/>
    <s v="Moments of Passion"/>
    <s v="A unique Photographic Book Project about the Passionate Moments and Strong Emotions that lie within Karate"/>
    <n v="25000"/>
    <n v="509"/>
    <x v="3"/>
    <x v="15"/>
    <s v="CHF"/>
    <n v="1469473200"/>
    <n v="1467061303"/>
    <b v="0"/>
    <n v="6"/>
    <b v="0"/>
    <s v="photography/photobooks"/>
    <n v="2.036"/>
    <n v="84.833333333333329"/>
    <x v="6"/>
    <x v="1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0"/>
    <s v="GBP"/>
    <n v="1470132180"/>
    <n v="1467040769"/>
    <b v="0"/>
    <n v="30"/>
    <b v="1"/>
    <s v="theater/musical"/>
    <n v="150.75"/>
    <n v="100.5"/>
    <x v="0"/>
    <x v="1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0"/>
    <s v="GBP"/>
    <n v="1468752468"/>
    <n v="1467024468"/>
    <b v="0"/>
    <n v="8"/>
    <b v="0"/>
    <s v="theater/plays"/>
    <n v="20.125"/>
    <n v="100.625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2"/>
    <s v="USD"/>
    <n v="1470896916"/>
    <n v="1467008916"/>
    <b v="1"/>
    <n v="2478"/>
    <b v="1"/>
    <s v="technology/hardware"/>
    <n v="1705.25"/>
    <n v="68.815577078288939"/>
    <x v="5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2"/>
    <s v="USD"/>
    <n v="1469162275"/>
    <n v="1467002275"/>
    <b v="0"/>
    <n v="2"/>
    <b v="0"/>
    <s v="publishing/fiction"/>
    <n v="0.7142857142857143"/>
    <n v="25"/>
    <x v="4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0"/>
    <s v="GBP"/>
    <n v="1469401200"/>
    <n v="1466887297"/>
    <b v="0"/>
    <n v="27"/>
    <b v="1"/>
    <s v="theater/musical"/>
    <n v="101.75"/>
    <n v="75.370370370370367"/>
    <x v="0"/>
    <x v="1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2"/>
    <s v="USD"/>
    <n v="1471977290"/>
    <n v="1466793290"/>
    <b v="0"/>
    <n v="39"/>
    <b v="1"/>
    <s v="theater/plays"/>
    <n v="104.93333333333334"/>
    <n v="80.717948717948715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2"/>
    <s v="USD"/>
    <n v="1469980800"/>
    <n v="1466787335"/>
    <b v="0"/>
    <n v="2"/>
    <b v="0"/>
    <s v="technology/web"/>
    <n v="0.26666666666666666"/>
    <n v="10"/>
    <x v="5"/>
    <x v="7"/>
  </r>
  <r>
    <n v="3503"/>
    <s v="Tarantella"/>
    <s v="A group of Sicilian immigrants in New York struggle to deal with conflict from both within the family and from without."/>
    <n v="2500"/>
    <n v="2689"/>
    <x v="1"/>
    <x v="0"/>
    <s v="GBP"/>
    <n v="1469359728"/>
    <n v="1466767728"/>
    <b v="0"/>
    <n v="38"/>
    <b v="1"/>
    <s v="theater/plays"/>
    <n v="107.56"/>
    <n v="70.763157894736835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1"/>
    <x v="2"/>
    <s v="USD"/>
    <n v="1469329217"/>
    <n v="1466737217"/>
    <b v="0"/>
    <n v="47"/>
    <b v="1"/>
    <s v="music/metal"/>
    <n v="103.44827586206897"/>
    <n v="31.914893617021278"/>
    <x v="1"/>
    <x v="34"/>
  </r>
  <r>
    <n v="3409"/>
    <s v="Who Said Theatre Presents: The Calm"/>
    <s v="Exciting and visceral new-writing that challenges the way we view the fine line between war and terror..."/>
    <n v="500"/>
    <n v="618"/>
    <x v="1"/>
    <x v="0"/>
    <s v="GBP"/>
    <n v="1469998680"/>
    <n v="1466710358"/>
    <b v="0"/>
    <n v="21"/>
    <b v="1"/>
    <s v="theater/plays"/>
    <n v="123.6"/>
    <n v="29.428571428571427"/>
    <x v="0"/>
    <x v="0"/>
  </r>
  <r>
    <n v="409"/>
    <s v="The Lost Generation"/>
    <s v="I am working on a project that explores the relationship between education to work for youth within the European Union."/>
    <n v="500"/>
    <n v="684"/>
    <x v="1"/>
    <x v="0"/>
    <s v="GBP"/>
    <n v="1469220144"/>
    <n v="1466628144"/>
    <b v="0"/>
    <n v="15"/>
    <b v="1"/>
    <s v="film &amp; video/documentary"/>
    <n v="136.80000000000001"/>
    <n v="45.6"/>
    <x v="7"/>
    <x v="1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2"/>
    <s v="USD"/>
    <n v="1469213732"/>
    <n v="1466621732"/>
    <b v="0"/>
    <n v="6"/>
    <b v="0"/>
    <s v="theater/plays"/>
    <n v="1.45"/>
    <n v="217.5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2"/>
    <s v="USD"/>
    <n v="1469122200"/>
    <n v="1466611108"/>
    <b v="0"/>
    <n v="86"/>
    <b v="0"/>
    <s v="technology/wearables"/>
    <n v="25.976666666666667"/>
    <n v="90.616279069767444"/>
    <x v="5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2"/>
    <s v="USD"/>
    <n v="1471579140"/>
    <n v="1466512683"/>
    <b v="0"/>
    <n v="323"/>
    <b v="0"/>
    <s v="technology/wearables"/>
    <n v="102.298"/>
    <n v="158.35603715170279"/>
    <x v="5"/>
    <x v="10"/>
  </r>
  <r>
    <n v="131"/>
    <s v="I (Canceled)"/>
    <s v="I"/>
    <n v="1200"/>
    <n v="0"/>
    <x v="2"/>
    <x v="2"/>
    <s v="USD"/>
    <n v="1467763200"/>
    <n v="1466453161"/>
    <b v="0"/>
    <n v="0"/>
    <b v="0"/>
    <s v="film &amp; video/science fiction"/>
    <n v="0"/>
    <e v="#DIV/0!"/>
    <x v="7"/>
    <x v="32"/>
  </r>
  <r>
    <n v="3474"/>
    <s v="Be Prepared"/>
    <s v="Help us get actor-writer Ian Bonar's debut play - a hilarious, heartbreaking story of grief and loss - to the 2016 Edinburgh Fringe."/>
    <n v="2000"/>
    <n v="2020"/>
    <x v="1"/>
    <x v="0"/>
    <s v="GBP"/>
    <n v="1469016131"/>
    <n v="1466424131"/>
    <b v="0"/>
    <n v="39"/>
    <b v="1"/>
    <s v="theater/plays"/>
    <n v="101"/>
    <n v="51.794871794871796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2"/>
    <s v="USD"/>
    <n v="1468937681"/>
    <n v="1466345681"/>
    <b v="0"/>
    <n v="5"/>
    <b v="0"/>
    <s v="theater/plays"/>
    <n v="0.88500000000000001"/>
    <n v="35.4"/>
    <x v="0"/>
    <x v="0"/>
  </r>
  <r>
    <n v="66"/>
    <s v="A Stagnant Fever: Short Film"/>
    <s v="A dark comedy set in the '60s about clinical depression and one night stands."/>
    <n v="2000"/>
    <n v="2372"/>
    <x v="1"/>
    <x v="2"/>
    <s v="USD"/>
    <n v="1468873420"/>
    <n v="1466281420"/>
    <b v="0"/>
    <n v="26"/>
    <b v="1"/>
    <s v="film &amp; video/shorts"/>
    <n v="118.6"/>
    <n v="91.230769230769226"/>
    <x v="7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2"/>
    <s v="USD"/>
    <n v="1468716180"/>
    <n v="1466205262"/>
    <b v="0"/>
    <n v="12"/>
    <b v="0"/>
    <s v="theater/plays"/>
    <n v="15.742857142857142"/>
    <n v="91.833333333333329"/>
    <x v="0"/>
    <x v="0"/>
  </r>
  <r>
    <n v="1101"/>
    <s v="Strain Wars"/>
    <s v="Different strains of marijuana leafs battling to the death to see which one is the top strain."/>
    <n v="100000"/>
    <n v="41"/>
    <x v="3"/>
    <x v="2"/>
    <s v="USD"/>
    <n v="1468519920"/>
    <n v="1466188338"/>
    <b v="0"/>
    <n v="6"/>
    <b v="0"/>
    <s v="games/video games"/>
    <n v="4.1000000000000002E-2"/>
    <n v="6.833333333333333"/>
    <x v="3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0"/>
    <s v="GBP"/>
    <n v="1468349460"/>
    <n v="1466186988"/>
    <b v="0"/>
    <n v="7"/>
    <b v="0"/>
    <s v="technology/wearables"/>
    <n v="4.24"/>
    <n v="30.285714285714285"/>
    <x v="5"/>
    <x v="10"/>
  </r>
  <r>
    <n v="3191"/>
    <s v="Decree 770: Europa"/>
    <s v="A brand new musical about the ban of contraception and abortion in Romania and the revolution that ended it all in 1989."/>
    <n v="3750"/>
    <n v="151"/>
    <x v="3"/>
    <x v="2"/>
    <s v="USD"/>
    <n v="1471370869"/>
    <n v="1466186869"/>
    <b v="0"/>
    <n v="4"/>
    <b v="0"/>
    <s v="theater/musical"/>
    <n v="4.0266666666666664"/>
    <n v="37.75"/>
    <x v="0"/>
    <x v="19"/>
  </r>
  <r>
    <n v="4087"/>
    <s v="Stage Production &quot;The Nail Shop&quot;"/>
    <s v="Comedy Stage Play"/>
    <n v="9600"/>
    <n v="0"/>
    <x v="3"/>
    <x v="2"/>
    <s v="USD"/>
    <n v="1468777786"/>
    <n v="1466185786"/>
    <b v="0"/>
    <n v="0"/>
    <b v="0"/>
    <s v="theater/plays"/>
    <n v="0"/>
    <e v="#DIV/0!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2"/>
    <s v="USD"/>
    <n v="1470034740"/>
    <n v="1466185176"/>
    <b v="0"/>
    <n v="70"/>
    <b v="1"/>
    <s v="theater/plays"/>
    <n v="133.46666666666667"/>
    <n v="57.2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x v="2"/>
    <s v="USD"/>
    <n v="1468615346"/>
    <n v="1466023346"/>
    <b v="0"/>
    <n v="6"/>
    <b v="0"/>
    <s v="food/food trucks"/>
    <n v="0.55833333333333335"/>
    <n v="55.833333333333336"/>
    <x v="2"/>
    <x v="2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0"/>
    <s v="GBP"/>
    <n v="1468611272"/>
    <n v="1466019272"/>
    <b v="0"/>
    <n v="27"/>
    <b v="1"/>
    <s v="theater/plays"/>
    <n v="101.4"/>
    <n v="56.333333333333336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0"/>
    <s v="GBP"/>
    <n v="1468593246"/>
    <n v="1466001246"/>
    <b v="0"/>
    <n v="111"/>
    <b v="1"/>
    <s v="photography/photobooks"/>
    <n v="102.43783333333333"/>
    <n v="55.371801801801809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8"/>
    <s v="EUR"/>
    <n v="1468565820"/>
    <n v="1465970108"/>
    <b v="0"/>
    <n v="0"/>
    <b v="0"/>
    <s v="technology/space exploration"/>
    <n v="0"/>
    <e v="#DIV/0!"/>
    <x v="5"/>
    <x v="14"/>
  </r>
  <r>
    <n v="3453"/>
    <s v="'Patagonia' - by Robert George"/>
    <s v="A full length comedy, Patagonia follows Grason and Jerry on their journey through a magical, South-American rainforest."/>
    <n v="300"/>
    <n v="385"/>
    <x v="1"/>
    <x v="0"/>
    <s v="GBP"/>
    <n v="1471130956"/>
    <n v="1465946956"/>
    <b v="0"/>
    <n v="14"/>
    <b v="1"/>
    <s v="theater/plays"/>
    <n v="128.33333333333334"/>
    <n v="27.5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2"/>
    <s v="USD"/>
    <n v="1468524340"/>
    <n v="1465932340"/>
    <b v="0"/>
    <n v="183"/>
    <b v="1"/>
    <s v="photography/photobooks"/>
    <n v="102.6"/>
    <n v="148.57377049180329"/>
    <x v="6"/>
    <x v="1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2"/>
    <s v="USD"/>
    <n v="1468513533"/>
    <n v="1465921533"/>
    <b v="0"/>
    <n v="1"/>
    <b v="0"/>
    <s v="technology/web"/>
    <n v="0.02"/>
    <n v="1"/>
    <x v="5"/>
    <x v="7"/>
  </r>
  <r>
    <n v="1018"/>
    <s v="Owl (Canceled)"/>
    <s v="Owl is a fitness tracker along with an accompanying iOS app, that is both fun and interactive for children."/>
    <n v="20000"/>
    <n v="621"/>
    <x v="2"/>
    <x v="2"/>
    <s v="USD"/>
    <n v="1468496933"/>
    <n v="1465904933"/>
    <b v="0"/>
    <n v="7"/>
    <b v="0"/>
    <s v="technology/wearables"/>
    <n v="3.105"/>
    <n v="88.714285714285708"/>
    <x v="5"/>
    <x v="10"/>
  </r>
  <r>
    <n v="1126"/>
    <s v="GAMING TO LEARN"/>
    <s v="Imagine a science class where the teacher walks in a says &quot;Take out your cell phone and play a game.&quot;"/>
    <n v="2000"/>
    <n v="10"/>
    <x v="3"/>
    <x v="2"/>
    <s v="USD"/>
    <n v="1468482694"/>
    <n v="1465890694"/>
    <b v="0"/>
    <n v="2"/>
    <b v="0"/>
    <s v="games/mobile games"/>
    <n v="0.5"/>
    <n v="5"/>
    <x v="3"/>
    <x v="2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0"/>
    <s v="GBP"/>
    <n v="1467681107"/>
    <n v="1465866707"/>
    <b v="0"/>
    <n v="20"/>
    <b v="1"/>
    <s v="theater/plays"/>
    <n v="100.64400000000001"/>
    <n v="25.161000000000001"/>
    <x v="0"/>
    <x v="0"/>
  </r>
  <r>
    <n v="4056"/>
    <s v="American Pride"/>
    <s v="American Pride is a play centered on the Poetry of one Iraq War veteran, and follows her journey through war and back home."/>
    <n v="1500"/>
    <n v="795"/>
    <x v="3"/>
    <x v="2"/>
    <s v="USD"/>
    <n v="1467575940"/>
    <n v="1465856639"/>
    <b v="0"/>
    <n v="9"/>
    <b v="0"/>
    <s v="theater/plays"/>
    <n v="53"/>
    <n v="88.333333333333329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2"/>
    <s v="USD"/>
    <n v="1468445382"/>
    <n v="1465853382"/>
    <b v="0"/>
    <n v="175"/>
    <b v="1"/>
    <s v="theater/spaces"/>
    <n v="318.699889104519"/>
    <n v="131.37719999999999"/>
    <x v="0"/>
    <x v="3"/>
  </r>
  <r>
    <n v="3975"/>
    <s v="Moon Over Mangroves"/>
    <s v="Four homeless Key West men are to be given a boat, but fates twist until only the moon and mangroves witness their earthly demise."/>
    <n v="678"/>
    <n v="0"/>
    <x v="3"/>
    <x v="2"/>
    <s v="USD"/>
    <n v="1468442898"/>
    <n v="1465850898"/>
    <b v="0"/>
    <n v="0"/>
    <b v="0"/>
    <s v="theater/plays"/>
    <n v="0"/>
    <e v="#DIV/0!"/>
    <x v="0"/>
    <x v="0"/>
  </r>
  <r>
    <n v="3118"/>
    <s v="Garden Eden, theatre, meeting, culture, music, art"/>
    <s v="a magical place for all kind of people, like a fairytaile in all colours"/>
    <n v="500000"/>
    <n v="1550"/>
    <x v="3"/>
    <x v="13"/>
    <s v="SEK"/>
    <n v="1467473723"/>
    <n v="1465832123"/>
    <b v="0"/>
    <n v="2"/>
    <b v="0"/>
    <s v="theater/spaces"/>
    <n v="0.31"/>
    <n v="775"/>
    <x v="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3"/>
    <x v="2"/>
    <s v="USD"/>
    <n v="1468249760"/>
    <n v="1465830560"/>
    <b v="0"/>
    <n v="10"/>
    <b v="0"/>
    <s v="theater/plays"/>
    <n v="86.135181975736572"/>
    <n v="248.5"/>
    <x v="0"/>
    <x v="0"/>
  </r>
  <r>
    <n v="2150"/>
    <s v="The Unknown Door"/>
    <s v="A pixel styled open world detective game."/>
    <n v="50000"/>
    <n v="405"/>
    <x v="3"/>
    <x v="16"/>
    <s v="NOK"/>
    <n v="1468392599"/>
    <n v="1465800599"/>
    <b v="0"/>
    <n v="4"/>
    <b v="0"/>
    <s v="games/video games"/>
    <n v="0.81"/>
    <n v="101.25"/>
    <x v="3"/>
    <x v="30"/>
  </r>
  <r>
    <n v="171"/>
    <s v="IRL: Gamers Unite"/>
    <s v="Team Mayhem, a local small town gang of gamers who are enlisted   to save the world from the new great evil known as Prowler."/>
    <n v="50000"/>
    <n v="1"/>
    <x v="3"/>
    <x v="2"/>
    <s v="USD"/>
    <n v="1470975614"/>
    <n v="1465791614"/>
    <b v="0"/>
    <n v="1"/>
    <b v="0"/>
    <s v="film &amp; video/drama"/>
    <n v="2E-3"/>
    <n v="1"/>
    <x v="7"/>
    <x v="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2"/>
    <s v="USD"/>
    <n v="1467398138"/>
    <n v="1465670138"/>
    <b v="0"/>
    <n v="9"/>
    <b v="0"/>
    <s v="technology/web"/>
    <n v="5.6833333333333336"/>
    <n v="37.888888888888886"/>
    <x v="5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2"/>
    <s v="USD"/>
    <n v="1468036800"/>
    <n v="1465607738"/>
    <b v="0"/>
    <n v="20"/>
    <b v="1"/>
    <s v="theater/plays"/>
    <n v="170.625"/>
    <n v="68.25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7"/>
    <s v="CAD"/>
    <n v="1468193532"/>
    <n v="1465601532"/>
    <b v="0"/>
    <n v="10"/>
    <b v="1"/>
    <s v="theater/musical"/>
    <n v="115"/>
    <n v="115"/>
    <x v="0"/>
    <x v="19"/>
  </r>
  <r>
    <n v="3066"/>
    <s v="Gold Coast Wake Park"/>
    <s v="Our mission is to offer an innovative family watersports attraction that is fun, safe, economical and a leader in its field."/>
    <n v="350000"/>
    <n v="41950"/>
    <x v="3"/>
    <x v="11"/>
    <s v="AUD"/>
    <n v="1468128537"/>
    <n v="1465536537"/>
    <b v="0"/>
    <n v="15"/>
    <b v="0"/>
    <s v="theater/spaces"/>
    <n v="11.985714285714286"/>
    <n v="2796.6666666666665"/>
    <x v="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2"/>
    <s v="USD"/>
    <n v="1467604800"/>
    <n v="1465533672"/>
    <b v="0"/>
    <n v="10"/>
    <b v="0"/>
    <s v="theater/plays"/>
    <n v="20.16"/>
    <n v="50.4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2"/>
    <s v="USD"/>
    <n v="1468108198"/>
    <n v="1465516198"/>
    <b v="0"/>
    <n v="348"/>
    <b v="0"/>
    <s v="theater/spaces"/>
    <n v="68.153599999999997"/>
    <n v="244.80459770114942"/>
    <x v="0"/>
    <x v="3"/>
  </r>
  <r>
    <n v="1189"/>
    <s v="Road Ramblers"/>
    <s v="A couple of experienced road trippers setting out for the big one. Six months traveling in a converted bus with a book at the end."/>
    <n v="9000"/>
    <n v="9700"/>
    <x v="1"/>
    <x v="2"/>
    <s v="USD"/>
    <n v="1467242995"/>
    <n v="1465428595"/>
    <b v="0"/>
    <n v="86"/>
    <b v="1"/>
    <s v="photography/photobooks"/>
    <n v="107.77777777777777"/>
    <n v="112.79069767441861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2"/>
    <s v="USD"/>
    <n v="1467155733"/>
    <n v="1465427733"/>
    <b v="0"/>
    <n v="2"/>
    <b v="0"/>
    <s v="games/mobile games"/>
    <n v="1.6250000000000001E-2"/>
    <n v="13"/>
    <x v="3"/>
    <x v="22"/>
  </r>
  <r>
    <n v="1447"/>
    <s v="Indian Language Dictionary"/>
    <s v="I'm creating a dictionary of multiple Indian languages."/>
    <n v="500000"/>
    <n v="75"/>
    <x v="3"/>
    <x v="2"/>
    <s v="USD"/>
    <n v="1467999134"/>
    <n v="1465407134"/>
    <b v="0"/>
    <n v="3"/>
    <b v="0"/>
    <s v="publishing/translations"/>
    <n v="1.4999999999999999E-2"/>
    <n v="25"/>
    <x v="4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2"/>
    <s v="USD"/>
    <n v="1467694740"/>
    <n v="1465398670"/>
    <b v="1"/>
    <n v="171"/>
    <b v="0"/>
    <s v="technology/makerspaces"/>
    <n v="62.84"/>
    <n v="128.61988304093566"/>
    <x v="5"/>
    <x v="38"/>
  </r>
  <r>
    <n v="3470"/>
    <s v="She Kills Monsters"/>
    <s v="The New Artist's Circle is a theatre company dedicated to bringing the arts to young people."/>
    <n v="250"/>
    <n v="375"/>
    <x v="1"/>
    <x v="2"/>
    <s v="USD"/>
    <n v="1468618680"/>
    <n v="1465345902"/>
    <b v="0"/>
    <n v="9"/>
    <b v="1"/>
    <s v="theater/plays"/>
    <n v="150"/>
    <n v="41.666666666666664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2"/>
    <s v="USD"/>
    <n v="1467934937"/>
    <n v="1465342937"/>
    <b v="0"/>
    <n v="3"/>
    <b v="0"/>
    <s v="technology/web"/>
    <n v="1.044"/>
    <n v="87"/>
    <x v="5"/>
    <x v="7"/>
  </r>
  <r>
    <n v="1875"/>
    <s v="Claws &amp; Fins"/>
    <s v="Sea opposition of Crab's family and angry fishes. Who is going to win, and who is going to loose ?!"/>
    <n v="10000"/>
    <n v="51"/>
    <x v="3"/>
    <x v="2"/>
    <s v="USD"/>
    <n v="1470519308"/>
    <n v="1465335308"/>
    <b v="0"/>
    <n v="3"/>
    <b v="0"/>
    <s v="games/mobile games"/>
    <n v="0.51"/>
    <n v="17"/>
    <x v="3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2"/>
    <s v="USD"/>
    <n v="1469199740"/>
    <n v="1465311740"/>
    <b v="0"/>
    <n v="3"/>
    <b v="0"/>
    <s v="technology/web"/>
    <n v="0.68400000000000005"/>
    <n v="342"/>
    <x v="5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2"/>
    <s v="USD"/>
    <n v="1468029540"/>
    <n v="1465304483"/>
    <b v="0"/>
    <n v="45"/>
    <b v="0"/>
    <s v="theater/spaces"/>
    <n v="23.416"/>
    <n v="130.0888888888889"/>
    <x v="0"/>
    <x v="3"/>
  </r>
  <r>
    <n v="190"/>
    <s v="REGIONRAT, the movie"/>
    <s v="Because hope can be a 4 letter word"/>
    <n v="12000"/>
    <n v="50"/>
    <x v="3"/>
    <x v="2"/>
    <s v="USD"/>
    <n v="1466091446"/>
    <n v="1465227446"/>
    <b v="0"/>
    <n v="1"/>
    <b v="0"/>
    <s v="film &amp; video/drama"/>
    <n v="0.41666666666666669"/>
    <n v="50"/>
    <x v="7"/>
    <x v="17"/>
  </r>
  <r>
    <n v="669"/>
    <s v="Christian DiLusso Watches"/>
    <s v="Beautiful automatic watches, made for every moment._x000a_Sports, business, casual.....it fits every moment of your life."/>
    <n v="200000"/>
    <n v="43015"/>
    <x v="3"/>
    <x v="13"/>
    <s v="SEK"/>
    <n v="1467817258"/>
    <n v="1465225258"/>
    <b v="0"/>
    <n v="28"/>
    <b v="0"/>
    <s v="technology/wearables"/>
    <n v="21.5075"/>
    <n v="1536.25"/>
    <x v="5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2"/>
    <s v="USD"/>
    <n v="1469948400"/>
    <n v="1465172024"/>
    <b v="0"/>
    <n v="0"/>
    <b v="0"/>
    <s v="theater/musical"/>
    <n v="0"/>
    <e v="#DIV/0!"/>
    <x v="0"/>
    <x v="19"/>
  </r>
  <r>
    <n v="1499"/>
    <s v="The Second Renaissance"/>
    <s v="Coming soon, a new science fiction novel about human evolution and sorcery. In the near future, you are either forced to adapt or die"/>
    <n v="2000"/>
    <n v="5"/>
    <x v="3"/>
    <x v="2"/>
    <s v="USD"/>
    <n v="1470355833"/>
    <n v="1465171833"/>
    <b v="0"/>
    <n v="1"/>
    <b v="0"/>
    <s v="publishing/fiction"/>
    <n v="0.25"/>
    <n v="5"/>
    <x v="4"/>
    <x v="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2"/>
    <s v="USD"/>
    <n v="1467752334"/>
    <n v="1465160334"/>
    <b v="0"/>
    <n v="65"/>
    <b v="1"/>
    <s v="music/rock"/>
    <n v="109.68181818181819"/>
    <n v="74.246153846153845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0"/>
    <s v="GBP"/>
    <n v="1467752083"/>
    <n v="1465160083"/>
    <b v="0"/>
    <n v="8"/>
    <b v="0"/>
    <s v="film &amp; video/animation"/>
    <n v="13.833333333333334"/>
    <n v="51.875"/>
    <x v="7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2"/>
    <s v="USD"/>
    <n v="1467647160"/>
    <n v="1465055160"/>
    <b v="0"/>
    <n v="2"/>
    <b v="0"/>
    <s v="technology/web"/>
    <n v="1.2"/>
    <n v="3"/>
    <x v="5"/>
    <x v="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2"/>
    <s v="USD"/>
    <n v="1466707620"/>
    <n v="1464979620"/>
    <b v="0"/>
    <n v="30"/>
    <b v="1"/>
    <s v="theater/plays"/>
    <n v="111.71428571428571"/>
    <n v="65.166666666666671"/>
    <x v="0"/>
    <x v="0"/>
  </r>
  <r>
    <n v="1420"/>
    <s v="Shakespeare in the Hood - Romeo and Juliet"/>
    <s v="Help me butcher Shakespeare in a satirical fashion."/>
    <n v="110"/>
    <n v="3"/>
    <x v="3"/>
    <x v="2"/>
    <s v="USD"/>
    <n v="1467129686"/>
    <n v="1464969686"/>
    <b v="0"/>
    <n v="3"/>
    <b v="0"/>
    <s v="publishing/translations"/>
    <n v="2.7272727272727271"/>
    <n v="1"/>
    <x v="4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0"/>
    <s v="GBP"/>
    <n v="1468191540"/>
    <n v="1464958484"/>
    <b v="0"/>
    <n v="21"/>
    <b v="1"/>
    <s v="theater/plays"/>
    <n v="109.16666666666667"/>
    <n v="155.95238095238096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1"/>
    <s v="AUD"/>
    <n v="1468658866"/>
    <n v="1464943666"/>
    <b v="0"/>
    <n v="2"/>
    <b v="0"/>
    <s v="publishing/children's books"/>
    <n v="10.5"/>
    <n v="52.5"/>
    <x v="4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0"/>
    <s v="GBP"/>
    <n v="1467531536"/>
    <n v="1464939536"/>
    <b v="0"/>
    <n v="23"/>
    <b v="0"/>
    <s v="photography/photobooks"/>
    <n v="13.307692307692308"/>
    <n v="37.608695652173914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1"/>
    <s v="AUD"/>
    <n v="1467280800"/>
    <n v="1464921112"/>
    <b v="0"/>
    <n v="81"/>
    <b v="1"/>
    <s v="technology/space exploration"/>
    <n v="157.9"/>
    <n v="38.987654320987652"/>
    <x v="5"/>
    <x v="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2"/>
    <s v="USD"/>
    <n v="1467481468"/>
    <n v="1464889468"/>
    <b v="0"/>
    <n v="3"/>
    <b v="0"/>
    <s v="theater/plays"/>
    <n v="2.4500000000000002"/>
    <n v="163.33333333333334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2"/>
    <s v="USD"/>
    <n v="1466139300"/>
    <n v="1464854398"/>
    <b v="0"/>
    <n v="19"/>
    <b v="1"/>
    <s v="music/rock"/>
    <n v="100"/>
    <n v="52.63157894736841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1"/>
    <x v="2"/>
    <s v="USD"/>
    <n v="1466056689"/>
    <n v="1464847089"/>
    <b v="0"/>
    <n v="19"/>
    <b v="1"/>
    <s v="theater/plays"/>
    <n v="109.375"/>
    <n v="46.05263157894737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x v="2"/>
    <s v="USD"/>
    <n v="1470011780"/>
    <n v="1464827780"/>
    <b v="0"/>
    <n v="1"/>
    <b v="0"/>
    <s v="theater/spaces"/>
    <n v="0.33512064343163539"/>
    <n v="50"/>
    <x v="0"/>
    <x v="3"/>
  </r>
  <r>
    <n v="851"/>
    <s v="M.F.Crew, 1er Album &quot;First Ride&quot;"/>
    <s v="Salut, nous c'est M.F.Crew, on a besoin de vous pour produire notre premier album &quot;First Ride&quot; ! :)"/>
    <n v="2000"/>
    <n v="2609"/>
    <x v="1"/>
    <x v="1"/>
    <s v="EUR"/>
    <n v="1469994300"/>
    <n v="1464815253"/>
    <b v="0"/>
    <n v="70"/>
    <b v="1"/>
    <s v="music/metal"/>
    <n v="130.44999999999999"/>
    <n v="37.271428571428572"/>
    <x v="1"/>
    <x v="3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7"/>
    <s v="CAD"/>
    <n v="1467313039"/>
    <n v="1464807439"/>
    <b v="0"/>
    <n v="139"/>
    <b v="1"/>
    <s v="publishing/nonfiction"/>
    <n v="377.73333333333335"/>
    <n v="40.762589928057551"/>
    <x v="4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2"/>
    <s v="USD"/>
    <n v="1467361251"/>
    <n v="1464769251"/>
    <b v="1"/>
    <n v="181"/>
    <b v="1"/>
    <s v="theater/plays"/>
    <n v="103.20666666666666"/>
    <n v="85.530386740331494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2"/>
    <s v="USD"/>
    <n v="1467432000"/>
    <n v="1464763109"/>
    <b v="0"/>
    <n v="50"/>
    <b v="0"/>
    <s v="technology/wearables"/>
    <n v="22.494285714285713"/>
    <n v="157.46"/>
    <x v="5"/>
    <x v="10"/>
  </r>
  <r>
    <n v="3531"/>
    <s v="The Reinvention of Lily Johnson"/>
    <s v="A political comedy for a crazy election year"/>
    <n v="1000"/>
    <n v="1280"/>
    <x v="1"/>
    <x v="2"/>
    <s v="USD"/>
    <n v="1467301334"/>
    <n v="1464709334"/>
    <b v="0"/>
    <n v="26"/>
    <b v="1"/>
    <s v="theater/plays"/>
    <n v="128"/>
    <n v="49.23076923076923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1"/>
    <s v="AUD"/>
    <n v="1465394340"/>
    <n v="1464677986"/>
    <b v="0"/>
    <n v="20"/>
    <b v="1"/>
    <s v="theater/plays"/>
    <n v="289"/>
    <n v="43.35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2"/>
    <s v="USD"/>
    <n v="1466567700"/>
    <n v="1464653696"/>
    <b v="0"/>
    <n v="23"/>
    <b v="1"/>
    <s v="theater/plays"/>
    <n v="101.51515151515152"/>
    <n v="145.65217391304347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x v="2"/>
    <s v="USD"/>
    <n v="1467231614"/>
    <n v="1464639614"/>
    <b v="0"/>
    <n v="6"/>
    <b v="0"/>
    <s v="games/video games"/>
    <n v="0.26222222222222225"/>
    <n v="19.666666666666668"/>
    <x v="3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9"/>
    <s v="DKK"/>
    <n v="1469109600"/>
    <n v="1464586746"/>
    <b v="0"/>
    <n v="19"/>
    <b v="0"/>
    <s v="technology/wearables"/>
    <n v="5.7335000000000003"/>
    <n v="603.52631578947364"/>
    <x v="5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8"/>
    <s v="EUR"/>
    <n v="1467128723"/>
    <n v="1464536723"/>
    <b v="0"/>
    <n v="1530"/>
    <b v="1"/>
    <s v="technology/hardware"/>
    <n v="317.3272"/>
    <n v="259.25424836601309"/>
    <x v="5"/>
    <x v="25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0"/>
    <s v="GBP"/>
    <n v="1466899491"/>
    <n v="1464307491"/>
    <b v="0"/>
    <n v="8"/>
    <b v="1"/>
    <s v="theater/plays"/>
    <n v="123"/>
    <n v="46.12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2"/>
    <s v="USD"/>
    <n v="1467680867"/>
    <n v="1464224867"/>
    <b v="0"/>
    <n v="57"/>
    <b v="1"/>
    <s v="film &amp; video/television"/>
    <n v="101.22222222222223"/>
    <n v="159.82456140350877"/>
    <x v="7"/>
    <x v="18"/>
  </r>
  <r>
    <n v="1211"/>
    <s v="500 Views of Japan"/>
    <s v="From 2010 to 2015, I took over 15 000 photos in Japan. Here's 500 of them. Landscape, city view, people and so much more!"/>
    <n v="1000"/>
    <n v="1011"/>
    <x v="1"/>
    <x v="7"/>
    <s v="CAD"/>
    <n v="1465505261"/>
    <n v="1464209261"/>
    <b v="0"/>
    <n v="6"/>
    <b v="1"/>
    <s v="photography/photobooks"/>
    <n v="101.1"/>
    <n v="168.5"/>
    <x v="6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7"/>
    <s v="CAD"/>
    <n v="1466789269"/>
    <n v="1464197269"/>
    <b v="0"/>
    <n v="1"/>
    <b v="0"/>
    <s v="technology/web"/>
    <n v="0.1"/>
    <n v="1"/>
    <x v="5"/>
    <x v="7"/>
  </r>
  <r>
    <n v="2164"/>
    <s v="Rosaline debut record"/>
    <s v="South Florida roots country/rock outfit's long awaited debut record"/>
    <n v="5500"/>
    <n v="5645"/>
    <x v="1"/>
    <x v="2"/>
    <s v="USD"/>
    <n v="1466827140"/>
    <n v="1464196414"/>
    <b v="0"/>
    <n v="83"/>
    <b v="1"/>
    <s v="music/rock"/>
    <n v="102.63636363636364"/>
    <n v="68.01204819277109"/>
    <x v="1"/>
    <x v="6"/>
  </r>
  <r>
    <n v="1796"/>
    <s v="Kenema"/>
    <s v="Kenema is a stunning portrait photography book by British Photographer, Peter Dibdin, capturing community life in Kenema, Sierra Leone."/>
    <n v="19000"/>
    <n v="4190"/>
    <x v="3"/>
    <x v="0"/>
    <s v="GBP"/>
    <n v="1469356366"/>
    <n v="1464172366"/>
    <b v="1"/>
    <n v="86"/>
    <b v="0"/>
    <s v="photography/photobooks"/>
    <n v="22.05263157894737"/>
    <n v="48.720930232558139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2"/>
    <s v="USD"/>
    <n v="1469325158"/>
    <n v="1464141158"/>
    <b v="0"/>
    <n v="0"/>
    <b v="0"/>
    <s v="theater/plays"/>
    <n v="0"/>
    <e v="#DIV/0!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2"/>
    <s v="USD"/>
    <n v="1466731740"/>
    <n v="1464139740"/>
    <b v="0"/>
    <n v="0"/>
    <b v="0"/>
    <s v="technology/web"/>
    <n v="0"/>
    <e v="#DIV/0!"/>
    <x v="5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2"/>
    <s v="USD"/>
    <n v="1466697983"/>
    <n v="1464105983"/>
    <b v="0"/>
    <n v="99"/>
    <b v="0"/>
    <s v="technology/gadgets"/>
    <n v="42.76"/>
    <n v="215.95959595959596"/>
    <x v="5"/>
    <x v="24"/>
  </r>
  <r>
    <n v="1032"/>
    <s v="Phantom Ship / Coastal (Album Preorder)"/>
    <s v="Ideal for living rooms and open spaces."/>
    <n v="5400"/>
    <n v="5858.84"/>
    <x v="1"/>
    <x v="2"/>
    <s v="USD"/>
    <n v="1466697625"/>
    <n v="1464105625"/>
    <b v="0"/>
    <n v="96"/>
    <b v="1"/>
    <s v="music/electronic music"/>
    <n v="108.49703703703703"/>
    <n v="61.029583333333335"/>
    <x v="1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2"/>
    <s v="USD"/>
    <n v="1467541545"/>
    <n v="1464085545"/>
    <b v="0"/>
    <n v="1"/>
    <b v="0"/>
    <s v="film &amp; video/science fiction"/>
    <n v="2E-3"/>
    <n v="10"/>
    <x v="7"/>
    <x v="3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2"/>
    <s v="USD"/>
    <n v="1468020354"/>
    <n v="1464045954"/>
    <b v="0"/>
    <n v="1"/>
    <b v="0"/>
    <s v="theater/plays"/>
    <n v="2.5000000000000001E-2"/>
    <n v="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2"/>
    <s v="USD"/>
    <n v="1465837200"/>
    <n v="1463971172"/>
    <b v="0"/>
    <n v="14"/>
    <b v="1"/>
    <s v="theater/plays"/>
    <n v="153.4"/>
    <n v="109.5714285714285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1"/>
    <x v="2"/>
    <s v="USD"/>
    <n v="1466557557"/>
    <n v="1463965557"/>
    <b v="0"/>
    <n v="38"/>
    <b v="1"/>
    <s v="theater/plays"/>
    <n v="101"/>
    <n v="66.44736842105263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0"/>
    <s v="GBP"/>
    <n v="1469119526"/>
    <n v="1463935526"/>
    <b v="1"/>
    <n v="1049"/>
    <b v="1"/>
    <s v="theater/spaces"/>
    <n v="233.21535"/>
    <n v="44.464318398474738"/>
    <x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0"/>
    <s v="GBP"/>
    <n v="1469113351"/>
    <n v="1463929351"/>
    <b v="0"/>
    <n v="6"/>
    <b v="0"/>
    <s v="theater/plays"/>
    <n v="28.666666666666668"/>
    <n v="14.333333333333334"/>
    <x v="0"/>
    <x v="0"/>
  </r>
  <r>
    <n v="3324"/>
    <s v="At Swim, Two Boys"/>
    <s v="The play tells the story of Jim and Doyler and their friendship on the brink of Irish independence."/>
    <n v="1500"/>
    <n v="1525"/>
    <x v="1"/>
    <x v="3"/>
    <s v="EUR"/>
    <n v="1465135190"/>
    <n v="1463925590"/>
    <b v="0"/>
    <n v="10"/>
    <b v="1"/>
    <s v="theater/plays"/>
    <n v="101.66666666666667"/>
    <n v="152.5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2"/>
    <s v="USD"/>
    <n v="1464904800"/>
    <n v="1463852904"/>
    <b v="0"/>
    <n v="49"/>
    <b v="1"/>
    <s v="theater/plays"/>
    <n v="108.70406189555126"/>
    <n v="34.408163265306122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x v="2"/>
    <s v="USD"/>
    <n v="1465930440"/>
    <n v="1463849116"/>
    <b v="0"/>
    <n v="0"/>
    <b v="0"/>
    <s v="theater/plays"/>
    <n v="0"/>
    <e v="#DIV/0!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0"/>
    <s v="GBP"/>
    <n v="1466412081"/>
    <n v="1463820081"/>
    <b v="0"/>
    <n v="28"/>
    <b v="1"/>
    <s v="theater/spaces"/>
    <n v="100"/>
    <n v="35.714285714285715"/>
    <x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2"/>
    <s v="USD"/>
    <n v="1466375521"/>
    <n v="1463783521"/>
    <b v="0"/>
    <n v="1"/>
    <b v="0"/>
    <s v="theater/plays"/>
    <n v="0.16666666666666666"/>
    <n v="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1"/>
    <x v="0"/>
    <s v="GBP"/>
    <n v="1465750800"/>
    <n v="1463771421"/>
    <b v="0"/>
    <n v="28"/>
    <b v="1"/>
    <s v="theater/plays"/>
    <n v="100"/>
    <n v="119.64285714285714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2"/>
    <s v="USD"/>
    <n v="1466346646"/>
    <n v="1463754646"/>
    <b v="0"/>
    <n v="101"/>
    <b v="0"/>
    <s v="technology/wearables"/>
    <n v="13.13"/>
    <n v="65"/>
    <x v="5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0"/>
    <s v="GBP"/>
    <n v="1466323917"/>
    <n v="1463731917"/>
    <b v="0"/>
    <n v="7"/>
    <b v="0"/>
    <s v="food/food trucks"/>
    <n v="5.666666666666667"/>
    <n v="12.142857142857142"/>
    <x v="2"/>
    <x v="2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2"/>
    <s v="USD"/>
    <n v="1466278339"/>
    <n v="1463686339"/>
    <b v="0"/>
    <n v="5"/>
    <b v="0"/>
    <s v="theater/plays"/>
    <n v="12.55"/>
    <n v="50.2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2"/>
    <s v="USD"/>
    <n v="1466270582"/>
    <n v="1463678582"/>
    <b v="0"/>
    <n v="0"/>
    <b v="0"/>
    <s v="food/food trucks"/>
    <n v="0"/>
    <e v="#DIV/0!"/>
    <x v="2"/>
    <x v="20"/>
  </r>
  <r>
    <n v="3117"/>
    <s v="Cowes and The Sea"/>
    <s v="Performing Arts workshops, for young people aged 5 -16, exploring how the sea has shaped Cowes as a settlement."/>
    <n v="1000"/>
    <n v="1"/>
    <x v="3"/>
    <x v="0"/>
    <s v="GBP"/>
    <n v="1464354720"/>
    <n v="1463648360"/>
    <b v="0"/>
    <n v="1"/>
    <b v="0"/>
    <s v="theater/spaces"/>
    <n v="0.1"/>
    <n v="1"/>
    <x v="0"/>
    <x v="3"/>
  </r>
  <r>
    <n v="13"/>
    <s v="Can't Go Home"/>
    <s v="A travel series hosted by touring musicians that profiles a different American city in each episode."/>
    <n v="3500"/>
    <n v="5599"/>
    <x v="1"/>
    <x v="2"/>
    <s v="USD"/>
    <n v="1466713620"/>
    <n v="1463588109"/>
    <b v="0"/>
    <n v="51"/>
    <b v="1"/>
    <s v="film &amp; video/television"/>
    <n v="159.97142857142856"/>
    <n v="109.78431372549019"/>
    <x v="7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2"/>
    <s v="USD"/>
    <n v="1466168390"/>
    <n v="1463576390"/>
    <b v="1"/>
    <n v="1762"/>
    <b v="1"/>
    <s v="technology/space exploration"/>
    <n v="107.42157"/>
    <n v="60.965703745743475"/>
    <x v="5"/>
    <x v="14"/>
  </r>
  <r>
    <n v="3981"/>
    <s v="BEIRUT, LADY OF LEBANON"/>
    <s v="A Theatrical Production Celebrating the Lebanese Culture and the Human Spirit in Time of War."/>
    <n v="30000"/>
    <n v="1225"/>
    <x v="3"/>
    <x v="2"/>
    <s v="USD"/>
    <n v="1468729149"/>
    <n v="1463545149"/>
    <b v="0"/>
    <n v="7"/>
    <b v="0"/>
    <s v="theater/plays"/>
    <n v="4.083333333333333"/>
    <n v="175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2"/>
    <s v="USD"/>
    <n v="1466002800"/>
    <n v="1463517521"/>
    <b v="1"/>
    <n v="267"/>
    <b v="1"/>
    <s v="film &amp; video/documentary"/>
    <n v="103.08799999999999"/>
    <n v="193.04868913857678"/>
    <x v="7"/>
    <x v="12"/>
  </r>
  <r>
    <n v="1149"/>
    <s v="The Floridian Food Truck"/>
    <s v="Bringing culturally diverse Floridian cuisine to the people!"/>
    <n v="50000"/>
    <n v="75"/>
    <x v="3"/>
    <x v="2"/>
    <s v="USD"/>
    <n v="1466096566"/>
    <n v="1463504566"/>
    <b v="0"/>
    <n v="2"/>
    <b v="0"/>
    <s v="food/food trucks"/>
    <n v="0.15"/>
    <n v="37.5"/>
    <x v="2"/>
    <x v="2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2"/>
    <s v="USD"/>
    <n v="1466171834"/>
    <n v="1463493434"/>
    <b v="1"/>
    <n v="438"/>
    <b v="1"/>
    <s v="film &amp; video/documentary"/>
    <n v="106.605"/>
    <n v="97.356164383561648"/>
    <x v="7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2"/>
    <s v="USD"/>
    <n v="1466204400"/>
    <n v="1463469062"/>
    <b v="0"/>
    <n v="25"/>
    <b v="0"/>
    <s v="technology/web"/>
    <n v="12.45"/>
    <n v="49.8"/>
    <x v="5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0"/>
    <s v="GBP"/>
    <n v="1466179200"/>
    <n v="1463466070"/>
    <b v="0"/>
    <n v="130"/>
    <b v="1"/>
    <s v="theater/plays"/>
    <n v="116.6348"/>
    <n v="44.85953846153846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2"/>
    <s v="USD"/>
    <n v="1466014499"/>
    <n v="1463422499"/>
    <b v="0"/>
    <n v="44"/>
    <b v="1"/>
    <s v="theater/plays"/>
    <n v="114.24"/>
    <n v="64.909090909090907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n v="1463418120"/>
    <b v="0"/>
    <n v="310"/>
    <b v="0"/>
    <s v="technology/wearables"/>
    <n v="29.276666666666667"/>
    <n v="84.99677419354839"/>
    <x v="5"/>
    <x v="10"/>
  </r>
  <r>
    <n v="3608"/>
    <s v="Petrification"/>
    <s v="Help us get the show on the road! Petrification is a new play about home, memory and identity and we need your help to tour."/>
    <n v="800"/>
    <n v="800"/>
    <x v="1"/>
    <x v="0"/>
    <s v="GBP"/>
    <n v="1466172000"/>
    <n v="1463418090"/>
    <b v="0"/>
    <n v="27"/>
    <b v="1"/>
    <s v="theater/plays"/>
    <n v="100"/>
    <n v="29.62962962962963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2"/>
    <s v="USD"/>
    <n v="1466449140"/>
    <n v="1463392828"/>
    <b v="0"/>
    <n v="96"/>
    <b v="0"/>
    <s v="technology/wearables"/>
    <n v="82.817599999999999"/>
    <n v="301.93916666666667"/>
    <x v="5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2"/>
    <s v="USD"/>
    <n v="1468536992"/>
    <n v="1463352992"/>
    <b v="0"/>
    <n v="27"/>
    <b v="1"/>
    <s v="photography/photobooks"/>
    <n v="114.7"/>
    <n v="42.481481481481481"/>
    <x v="6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0"/>
    <s v="GBP"/>
    <n v="1466377200"/>
    <n v="1463351329"/>
    <b v="0"/>
    <n v="169"/>
    <b v="1"/>
    <s v="games/tabletop games"/>
    <n v="636.14"/>
    <n v="94.103550295857985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0"/>
    <s v="GBP"/>
    <n v="1466463600"/>
    <n v="1463337315"/>
    <b v="0"/>
    <n v="207"/>
    <b v="1"/>
    <s v="theater/plays"/>
    <n v="100.2649"/>
    <n v="48.437149758454105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2"/>
    <s v="USD"/>
    <n v="1465062166"/>
    <n v="1463334166"/>
    <b v="0"/>
    <n v="19"/>
    <b v="1"/>
    <s v="theater/plays"/>
    <n v="101.5"/>
    <n v="106.84210526315789"/>
    <x v="0"/>
    <x v="0"/>
  </r>
  <r>
    <n v="829"/>
    <s v="Monk"/>
    <s v="We are a band from South East London- each member is19 years OA. We have been together for two years. Taking pride in making good music"/>
    <n v="500"/>
    <n v="520"/>
    <x v="1"/>
    <x v="0"/>
    <s v="GBP"/>
    <n v="1468437240"/>
    <n v="1463253240"/>
    <b v="0"/>
    <n v="16"/>
    <b v="1"/>
    <s v="music/rock"/>
    <n v="104"/>
    <n v="32.5"/>
    <x v="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n v="1463218895"/>
    <b v="0"/>
    <n v="96"/>
    <b v="0"/>
    <s v="technology/wearables"/>
    <n v="25.584"/>
    <n v="133.25"/>
    <x v="5"/>
    <x v="10"/>
  </r>
  <r>
    <n v="3830"/>
    <s v="Run Away"/>
    <s v="The Aeon Theatre company is producing another original play by Parker Hale at the Manhattan Reportory Theatre"/>
    <n v="100"/>
    <n v="225"/>
    <x v="1"/>
    <x v="2"/>
    <s v="USD"/>
    <n v="1464371211"/>
    <n v="1463161611"/>
    <b v="0"/>
    <n v="3"/>
    <b v="1"/>
    <s v="theater/plays"/>
    <n v="225"/>
    <n v="75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2"/>
    <s v="USD"/>
    <n v="1465797540"/>
    <n v="1463155034"/>
    <b v="0"/>
    <n v="314"/>
    <b v="1"/>
    <s v="photography/photobooks"/>
    <n v="253.29333333333332"/>
    <n v="121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2"/>
    <s v="USD"/>
    <n v="1464987600"/>
    <n v="1463145938"/>
    <b v="1"/>
    <n v="39"/>
    <b v="1"/>
    <s v="theater/plays"/>
    <n v="102.35"/>
    <n v="52.487179487179489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1"/>
    <x v="0"/>
    <s v="GBP"/>
    <n v="1467054000"/>
    <n v="1463144254"/>
    <b v="0"/>
    <n v="28"/>
    <b v="1"/>
    <s v="theater/plays"/>
    <n v="126.6"/>
    <n v="22.607142857142858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0"/>
    <s v="GBP"/>
    <n v="1465720143"/>
    <n v="1463128143"/>
    <b v="0"/>
    <n v="0"/>
    <b v="0"/>
    <s v="technology/web"/>
    <n v="0"/>
    <e v="#DIV/0!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2"/>
    <s v="USD"/>
    <n v="1464386640"/>
    <n v="1463090149"/>
    <b v="0"/>
    <n v="1"/>
    <b v="0"/>
    <s v="food/food trucks"/>
    <n v="2.8571428571428571E-2"/>
    <n v="1"/>
    <x v="2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2"/>
    <s v="USD"/>
    <n v="1468270261"/>
    <n v="1463086261"/>
    <b v="0"/>
    <n v="37"/>
    <b v="1"/>
    <s v="music/rock"/>
    <n v="125.3"/>
    <n v="67.729729729729726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0"/>
    <s v="GBP"/>
    <n v="1465672979"/>
    <n v="1463080979"/>
    <b v="0"/>
    <n v="64"/>
    <b v="1"/>
    <s v="publishing/nonfiction"/>
    <n v="130.25"/>
    <n v="24.421875"/>
    <x v="4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2"/>
    <s v="USD"/>
    <n v="1465652372"/>
    <n v="1463060372"/>
    <b v="1"/>
    <n v="325"/>
    <b v="1"/>
    <s v="technology/hardware"/>
    <n v="125.137"/>
    <n v="385.03692307692307"/>
    <x v="5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2"/>
    <s v="USD"/>
    <n v="1465192867"/>
    <n v="1463032867"/>
    <b v="0"/>
    <n v="38"/>
    <b v="1"/>
    <s v="music/rock"/>
    <n v="100.12"/>
    <n v="65.86842105263157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2"/>
    <s v="USD"/>
    <n v="1465196400"/>
    <n v="1462841990"/>
    <b v="0"/>
    <n v="40"/>
    <b v="1"/>
    <s v="theater/plays"/>
    <n v="108.5"/>
    <n v="81.375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2"/>
    <s v="USD"/>
    <n v="1468019014"/>
    <n v="1462835014"/>
    <b v="1"/>
    <n v="4562"/>
    <b v="1"/>
    <s v="technology/hardware"/>
    <n v="494.91374999999999"/>
    <n v="173.57781674704077"/>
    <x v="5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1"/>
    <x v="2"/>
    <s v="USD"/>
    <n v="1464482160"/>
    <n v="1462824832"/>
    <b v="0"/>
    <n v="27"/>
    <b v="1"/>
    <s v="theater/musical"/>
    <n v="100"/>
    <n v="55.555555555555557"/>
    <x v="0"/>
    <x v="1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2"/>
    <s v="USD"/>
    <n v="1465407219"/>
    <n v="1462815219"/>
    <b v="0"/>
    <n v="5"/>
    <b v="0"/>
    <s v="theater/plays"/>
    <n v="2.75"/>
    <n v="52.8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9"/>
    <s v="DKK"/>
    <n v="1464817320"/>
    <n v="1462806419"/>
    <b v="0"/>
    <n v="20"/>
    <b v="1"/>
    <s v="theater/plays"/>
    <n v="110.75"/>
    <n v="110.75"/>
    <x v="0"/>
    <x v="0"/>
  </r>
  <r>
    <n v="3317"/>
    <s v="Seven Minutes in Eternity"/>
    <s v="Andy Boyd's epic new satire about heroes and villains, humankind's search for glory, and fascism in America"/>
    <n v="1050"/>
    <n v="1115"/>
    <x v="1"/>
    <x v="2"/>
    <s v="USD"/>
    <n v="1465347424"/>
    <n v="1462755424"/>
    <b v="0"/>
    <n v="18"/>
    <b v="1"/>
    <s v="theater/plays"/>
    <n v="106.19047619047619"/>
    <n v="61.944444444444443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x v="2"/>
    <s v="USD"/>
    <n v="1465333560"/>
    <n v="1462743308"/>
    <b v="0"/>
    <n v="0"/>
    <b v="0"/>
    <s v="food/restaurants"/>
    <n v="0"/>
    <e v="#DIV/0!"/>
    <x v="2"/>
    <x v="2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0"/>
    <s v="GBP"/>
    <n v="1465709400"/>
    <n v="1462695073"/>
    <b v="0"/>
    <n v="34"/>
    <b v="1"/>
    <s v="music/rock"/>
    <n v="167.42857142857142"/>
    <n v="17.235294117647058"/>
    <x v="1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b v="0"/>
    <n v="0"/>
    <b v="0"/>
    <s v="theater/spaces"/>
    <n v="0"/>
    <e v="#DIV/0!"/>
    <x v="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2"/>
    <s v="USD"/>
    <n v="1465940580"/>
    <n v="1462603021"/>
    <b v="0"/>
    <n v="27"/>
    <b v="1"/>
    <s v="theater/plays"/>
    <n v="100.95190476190474"/>
    <n v="78.518148148148143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2"/>
    <s v="USD"/>
    <n v="1464099900"/>
    <n v="1462585315"/>
    <b v="0"/>
    <n v="2"/>
    <b v="0"/>
    <s v="theater/plays"/>
    <n v="11.428571428571429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2"/>
    <s v="USD"/>
    <n v="1465169610"/>
    <n v="1462577610"/>
    <b v="0"/>
    <n v="53"/>
    <b v="0"/>
    <s v="music/indie rock"/>
    <n v="39.17"/>
    <n v="147.81132075471697"/>
    <x v="1"/>
    <x v="31"/>
  </r>
  <r>
    <n v="55"/>
    <s v="Di FAMILY"/>
    <s v="A story of an Italian family who tried it the right way but realized things work better if they do it &quot;their&quot; way. Weekly Series PILOT"/>
    <n v="8600"/>
    <n v="11090"/>
    <x v="1"/>
    <x v="2"/>
    <s v="USD"/>
    <n v="1464390916"/>
    <n v="1462576516"/>
    <b v="0"/>
    <n v="86"/>
    <b v="1"/>
    <s v="film &amp; video/television"/>
    <n v="128.95348837209303"/>
    <n v="128.95348837209303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2"/>
    <s v="USD"/>
    <n v="1463972400"/>
    <n v="1462543114"/>
    <b v="0"/>
    <n v="445"/>
    <b v="1"/>
    <s v="games/tabletop games"/>
    <n v="180.03333333333333"/>
    <n v="24.274157303370785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n v="1462538532"/>
    <b v="0"/>
    <n v="1"/>
    <b v="0"/>
    <s v="technology/wearables"/>
    <n v="0.79600000000000004"/>
    <n v="199"/>
    <x v="5"/>
    <x v="10"/>
  </r>
  <r>
    <n v="3115"/>
    <s v="spoken word pop-up:"/>
    <s v="We are creating a mobile community devoted to the spreading and sharing of spoken word and other kinds of storytelling."/>
    <n v="10000"/>
    <n v="300"/>
    <x v="3"/>
    <x v="13"/>
    <s v="SEK"/>
    <n v="1465123427"/>
    <n v="1462531427"/>
    <b v="0"/>
    <n v="1"/>
    <b v="0"/>
    <s v="theater/spaces"/>
    <n v="3"/>
    <n v="300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2"/>
    <s v="USD"/>
    <n v="1465107693"/>
    <n v="1462515693"/>
    <b v="0"/>
    <n v="2"/>
    <b v="0"/>
    <s v="games/mobile games"/>
    <n v="0.105"/>
    <n v="10.5"/>
    <x v="3"/>
    <x v="22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0"/>
    <s v="GBP"/>
    <n v="1467414000"/>
    <n v="1462492178"/>
    <b v="0"/>
    <n v="70"/>
    <b v="1"/>
    <s v="theater/plays"/>
    <n v="107.52"/>
    <n v="76.8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2"/>
    <s v="USD"/>
    <n v="1465081053"/>
    <n v="1462489053"/>
    <b v="0"/>
    <n v="54"/>
    <b v="1"/>
    <s v="theater/musical"/>
    <n v="102.76"/>
    <n v="47.574074074074076"/>
    <x v="0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2"/>
    <s v="USD"/>
    <n v="1465498800"/>
    <n v="1462481718"/>
    <b v="0"/>
    <n v="80"/>
    <b v="1"/>
    <s v="food/small batch"/>
    <n v="110.18"/>
    <n v="68.862499999999997"/>
    <x v="2"/>
    <x v="2"/>
  </r>
  <r>
    <n v="4098"/>
    <s v="Life is simple"/>
    <s v="Community Youth play, written by and performed by the youth about finding joy in the simple things in life"/>
    <n v="75000"/>
    <n v="0"/>
    <x v="3"/>
    <x v="2"/>
    <s v="USD"/>
    <n v="1465060797"/>
    <n v="1462468797"/>
    <b v="0"/>
    <n v="0"/>
    <b v="0"/>
    <s v="theater/plays"/>
    <n v="0"/>
    <e v="#DIV/0!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0"/>
    <s v="GBP"/>
    <n v="1464863118"/>
    <n v="1462443918"/>
    <b v="0"/>
    <n v="76"/>
    <b v="1"/>
    <s v="theater/plays"/>
    <n v="106.52"/>
    <n v="35.039473684210527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2"/>
    <s v="USD"/>
    <n v="1464971400"/>
    <n v="1462379066"/>
    <b v="0"/>
    <n v="23"/>
    <b v="1"/>
    <s v="theater/plays"/>
    <n v="120.25"/>
    <n v="104.56521739130434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1"/>
    <x v="2"/>
    <s v="USD"/>
    <n v="1464960682"/>
    <n v="1462368682"/>
    <b v="0"/>
    <n v="62"/>
    <b v="1"/>
    <s v="theater/plays"/>
    <n v="114.5"/>
    <n v="184.67741935483872"/>
    <x v="0"/>
    <x v="0"/>
  </r>
  <r>
    <n v="3916"/>
    <s v="Final exam"/>
    <s v="We're a small group of University students who need a little help making our final exam production the best product possible."/>
    <n v="2000"/>
    <n v="0"/>
    <x v="3"/>
    <x v="19"/>
    <s v="DKK"/>
    <n v="1464952752"/>
    <n v="1462360752"/>
    <b v="0"/>
    <n v="0"/>
    <b v="0"/>
    <s v="theater/plays"/>
    <n v="0"/>
    <e v="#DIV/0!"/>
    <x v="0"/>
    <x v="0"/>
  </r>
  <r>
    <n v="2632"/>
    <s v="University Rocket Science"/>
    <s v="Students from 3 universities are designing a dual stage rocket to test experimental rocket technology."/>
    <n v="1070"/>
    <n v="1466"/>
    <x v="1"/>
    <x v="2"/>
    <s v="USD"/>
    <n v="1464485339"/>
    <n v="1462325339"/>
    <b v="0"/>
    <n v="42"/>
    <b v="1"/>
    <s v="technology/space exploration"/>
    <n v="137.00934579439252"/>
    <n v="34.904761904761905"/>
    <x v="5"/>
    <x v="14"/>
  </r>
  <r>
    <n v="3771"/>
    <s v="COME OUT SWINGIN'!"/>
    <s v="I would like to make a demo recording of six songs from COME OUT SWINGIN'!"/>
    <n v="1000"/>
    <n v="1460"/>
    <x v="1"/>
    <x v="2"/>
    <s v="USD"/>
    <n v="1463529600"/>
    <n v="1462307652"/>
    <b v="0"/>
    <n v="38"/>
    <b v="1"/>
    <s v="theater/musical"/>
    <n v="146"/>
    <n v="38.421052631578945"/>
    <x v="0"/>
    <x v="19"/>
  </r>
  <r>
    <n v="1780"/>
    <s v="Native Nation"/>
    <s v="It is time to recognize and give to the indigenus groups the credit they deserve. It is time to understand where we come from."/>
    <n v="30000"/>
    <n v="11923"/>
    <x v="3"/>
    <x v="2"/>
    <s v="USD"/>
    <n v="1467469510"/>
    <n v="1462285510"/>
    <b v="1"/>
    <n v="152"/>
    <b v="0"/>
    <s v="photography/photobooks"/>
    <n v="39.743333333333332"/>
    <n v="78.44078947368420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1"/>
    <x v="0"/>
    <s v="GBP"/>
    <n v="1463353200"/>
    <n v="1462285182"/>
    <b v="0"/>
    <n v="3"/>
    <b v="1"/>
    <s v="theater/plays"/>
    <n v="140"/>
    <n v="23.333333333333332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0"/>
    <s v="GBP"/>
    <n v="1464872848"/>
    <n v="1462280848"/>
    <b v="0"/>
    <n v="11"/>
    <b v="0"/>
    <s v="theater/plays"/>
    <n v="32"/>
    <n v="29.09090909090909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2"/>
    <s v="USD"/>
    <n v="1465527600"/>
    <n v="1462252542"/>
    <b v="0"/>
    <n v="54"/>
    <b v="1"/>
    <s v="theater/plays"/>
    <n v="175.33333333333334"/>
    <n v="48.703703703703702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2"/>
    <s v="USD"/>
    <n v="1465272091"/>
    <n v="1462248091"/>
    <b v="1"/>
    <n v="235"/>
    <b v="1"/>
    <s v="photography/photobooks"/>
    <n v="106.81333333333333"/>
    <n v="170.44680851063831"/>
    <x v="6"/>
    <x v="11"/>
  </r>
  <r>
    <n v="3915"/>
    <s v="Hardcross"/>
    <s v="Following the enormous success of Hardcross, we are looking for new ways to bring this wonderful play to a wider audience."/>
    <n v="1500"/>
    <n v="5"/>
    <x v="3"/>
    <x v="0"/>
    <s v="GBP"/>
    <n v="1464824309"/>
    <n v="1462232309"/>
    <b v="0"/>
    <n v="1"/>
    <b v="0"/>
    <s v="theater/plays"/>
    <n v="0.33333333333333331"/>
    <n v="5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2"/>
    <s v="USD"/>
    <n v="1465790400"/>
    <n v="1462210950"/>
    <b v="0"/>
    <n v="0"/>
    <b v="0"/>
    <s v="theater/plays"/>
    <n v="0"/>
    <e v="#DIV/0!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1"/>
    <x v="0"/>
    <s v="GBP"/>
    <n v="1464801169"/>
    <n v="1462209169"/>
    <b v="0"/>
    <n v="130"/>
    <b v="1"/>
    <s v="theater/plays"/>
    <n v="108.67285714285714"/>
    <n v="29.258076923076924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1"/>
    <x v="2"/>
    <s v="USD"/>
    <n v="1464732537"/>
    <n v="1462140537"/>
    <b v="0"/>
    <n v="72"/>
    <b v="1"/>
    <s v="theater/plays"/>
    <n v="104.4"/>
    <n v="145"/>
    <x v="0"/>
    <x v="0"/>
  </r>
  <r>
    <n v="133"/>
    <s v="Demon Women from outer space (Canceled)"/>
    <s v="Invasion from outer space sights, to weird to imagine destruction too monstrous to escape"/>
    <n v="71764"/>
    <n v="0"/>
    <x v="2"/>
    <x v="2"/>
    <s v="USD"/>
    <n v="1464715860"/>
    <n v="1462130584"/>
    <b v="0"/>
    <n v="0"/>
    <b v="0"/>
    <s v="film &amp; video/science fiction"/>
    <n v="0"/>
    <e v="#DIV/0!"/>
    <x v="7"/>
    <x v="32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2"/>
    <s v="USD"/>
    <n v="1467312306"/>
    <n v="1462128306"/>
    <b v="0"/>
    <n v="0"/>
    <b v="0"/>
    <s v="technology/wearables"/>
    <n v="0"/>
    <e v="#DIV/0!"/>
    <x v="5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2"/>
    <s v="USD"/>
    <n v="1465178400"/>
    <n v="1461985967"/>
    <b v="0"/>
    <n v="60"/>
    <b v="1"/>
    <s v="theater/plays"/>
    <n v="107.42857142857143"/>
    <n v="62.666666666666664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2"/>
    <x v="7"/>
    <s v="CAD"/>
    <n v="1464460329"/>
    <n v="1461954729"/>
    <b v="0"/>
    <n v="9"/>
    <b v="0"/>
    <s v="technology/web"/>
    <n v="1.38"/>
    <n v="76.666666666666671"/>
    <x v="5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2"/>
    <s v="USD"/>
    <n v="1467132185"/>
    <n v="1461948185"/>
    <b v="0"/>
    <n v="24"/>
    <b v="0"/>
    <s v="technology/wearables"/>
    <n v="2.6070000000000002"/>
    <n v="108.625"/>
    <x v="5"/>
    <x v="10"/>
  </r>
  <r>
    <n v="3355"/>
    <s v="Jelly Beans at Theatre503"/>
    <s v="Help get Jelly Beans to the Theatre503 stage. An important piece of new writing by Dan Pick, produced by Kuleshov Theatre"/>
    <n v="1750"/>
    <n v="2210"/>
    <x v="1"/>
    <x v="0"/>
    <s v="GBP"/>
    <n v="1462879020"/>
    <n v="1461941527"/>
    <b v="0"/>
    <n v="15"/>
    <b v="1"/>
    <s v="theater/plays"/>
    <n v="126.28571428571429"/>
    <n v="147.33333333333334"/>
    <x v="0"/>
    <x v="0"/>
  </r>
  <r>
    <n v="2431"/>
    <s v="Murphy's good eatin'"/>
    <s v="Go to Colorado and run a food truck with homemade food of all kinds."/>
    <n v="100000"/>
    <n v="2"/>
    <x v="3"/>
    <x v="2"/>
    <s v="USD"/>
    <n v="1467080613"/>
    <n v="1461896613"/>
    <b v="0"/>
    <n v="2"/>
    <b v="0"/>
    <s v="food/food trucks"/>
    <n v="2E-3"/>
    <n v="1"/>
    <x v="2"/>
    <x v="20"/>
  </r>
  <r>
    <n v="464"/>
    <s v="PokÃ©Movie - A PokÃ©monâ„¢ school project"/>
    <s v="We are three students that want to make a short PokÃ©mon movie as a school project!"/>
    <n v="1010"/>
    <n v="1"/>
    <x v="3"/>
    <x v="8"/>
    <s v="EUR"/>
    <n v="1463602935"/>
    <n v="1461874935"/>
    <b v="0"/>
    <n v="1"/>
    <b v="0"/>
    <s v="film &amp; video/animation"/>
    <n v="9.9009900990099015E-2"/>
    <n v="1"/>
    <x v="7"/>
    <x v="2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2"/>
    <s v="USD"/>
    <n v="1463600945"/>
    <n v="1461786545"/>
    <b v="0"/>
    <n v="0"/>
    <b v="0"/>
    <s v="food/food trucks"/>
    <n v="0"/>
    <e v="#DIV/0!"/>
    <x v="2"/>
    <x v="20"/>
  </r>
  <r>
    <n v="3811"/>
    <s v="The Merchant of Venice"/>
    <s v="The University of Exeter Shakespeare Society is touring its acclaimed show The Merchant of Venice to Stratford-upon-Avon!"/>
    <n v="250"/>
    <n v="825"/>
    <x v="1"/>
    <x v="0"/>
    <s v="GBP"/>
    <n v="1464692400"/>
    <n v="1461769373"/>
    <b v="0"/>
    <n v="19"/>
    <b v="1"/>
    <s v="theater/plays"/>
    <n v="330"/>
    <n v="43.42105263157894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2"/>
    <s v="USD"/>
    <n v="1464310475"/>
    <n v="1461718475"/>
    <b v="0"/>
    <n v="71"/>
    <b v="1"/>
    <s v="theater/musical"/>
    <n v="110.96666666666667"/>
    <n v="93.774647887323937"/>
    <x v="0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n v="1461693463"/>
    <b v="0"/>
    <n v="1"/>
    <b v="0"/>
    <s v="publishing/translations"/>
    <n v="7.6923076923076927E-3"/>
    <n v="1"/>
    <x v="4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2"/>
    <s v="USD"/>
    <n v="1464199591"/>
    <n v="1461607591"/>
    <b v="0"/>
    <n v="61"/>
    <b v="1"/>
    <s v="food/small batch"/>
    <n v="108.6"/>
    <n v="53.409836065573771"/>
    <x v="2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2"/>
    <s v="USD"/>
    <n v="1463184000"/>
    <n v="1461605020"/>
    <b v="0"/>
    <n v="60"/>
    <b v="1"/>
    <s v="film &amp; video/shorts"/>
    <n v="107.40909090909091"/>
    <n v="39.383333333333333"/>
    <x v="7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2"/>
    <s v="USD"/>
    <n v="1464190158"/>
    <n v="1461598158"/>
    <b v="0"/>
    <n v="0"/>
    <b v="0"/>
    <s v="publishing/translations"/>
    <n v="0"/>
    <e v="#DIV/0!"/>
    <x v="4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2"/>
    <s v="USD"/>
    <n v="1464040800"/>
    <n v="1461527631"/>
    <b v="1"/>
    <n v="110"/>
    <b v="1"/>
    <s v="photography/photobooks"/>
    <n v="132.42500000000001"/>
    <n v="48.154545454545456"/>
    <x v="6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0"/>
    <s v="GBP"/>
    <n v="1462741200"/>
    <n v="1461503654"/>
    <b v="0"/>
    <n v="22"/>
    <b v="1"/>
    <s v="theater/plays"/>
    <n v="119.45"/>
    <n v="108.59090909090909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2"/>
    <s v="USD"/>
    <n v="1465243740"/>
    <n v="1461438495"/>
    <b v="0"/>
    <n v="0"/>
    <b v="0"/>
    <s v="journalism/audio"/>
    <n v="0"/>
    <e v="#DIV/0!"/>
    <x v="8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2"/>
    <s v="USD"/>
    <n v="1464807420"/>
    <n v="1461427938"/>
    <b v="0"/>
    <n v="24"/>
    <b v="1"/>
    <s v="theater/plays"/>
    <n v="135"/>
    <n v="168.75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2"/>
    <s v="USD"/>
    <n v="1461913140"/>
    <n v="1461370956"/>
    <b v="0"/>
    <n v="69"/>
    <b v="1"/>
    <s v="theater/plays"/>
    <n v="112.83333333333333"/>
    <n v="49.05797101449275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5"/>
    <x v="38"/>
  </r>
  <r>
    <n v="533"/>
    <s v="Foresight"/>
    <s v="New writing â€¢ Twisty-turny magical realist retro sci-fi â€¢ Human lives â€¢ Storytelling â€¢ The slope our society slips down..."/>
    <n v="2000"/>
    <n v="2004"/>
    <x v="1"/>
    <x v="0"/>
    <s v="GBP"/>
    <n v="1463394365"/>
    <n v="1461320765"/>
    <b v="0"/>
    <n v="17"/>
    <b v="1"/>
    <s v="theater/plays"/>
    <n v="100.2"/>
    <n v="117.88235294117646"/>
    <x v="0"/>
    <x v="0"/>
  </r>
  <r>
    <n v="223"/>
    <s v="The Pass"/>
    <s v="An old man, a U.S Marine Corps veteran remembers his combat experience in the battle of Toktong Pass 1950, during the Korean War."/>
    <n v="1500000"/>
    <n v="0"/>
    <x v="3"/>
    <x v="2"/>
    <s v="USD"/>
    <n v="1463879100"/>
    <n v="1461287350"/>
    <b v="0"/>
    <n v="0"/>
    <b v="0"/>
    <s v="film &amp; video/drama"/>
    <n v="0"/>
    <e v="#DIV/0!"/>
    <x v="7"/>
    <x v="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2"/>
    <s v="USD"/>
    <n v="1463821338"/>
    <n v="1461229338"/>
    <b v="0"/>
    <n v="17"/>
    <b v="0"/>
    <s v="technology/wearables"/>
    <n v="3.8206896551724139"/>
    <n v="65.17647058823529"/>
    <x v="5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2"/>
    <s v="USD"/>
    <n v="1466363576"/>
    <n v="1461179576"/>
    <b v="0"/>
    <n v="9"/>
    <b v="0"/>
    <s v="theater/plays"/>
    <n v="6.65"/>
    <n v="29.555555555555557"/>
    <x v="0"/>
    <x v="0"/>
  </r>
  <r>
    <n v="951"/>
    <s v="Smart Harness"/>
    <s v="Revolutionizing the way we walk our dogs!"/>
    <n v="50000"/>
    <n v="19195"/>
    <x v="3"/>
    <x v="2"/>
    <s v="USD"/>
    <n v="1465054872"/>
    <n v="1461166872"/>
    <b v="0"/>
    <n v="121"/>
    <b v="0"/>
    <s v="technology/wearables"/>
    <n v="38.39"/>
    <n v="158.63636363636363"/>
    <x v="5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0"/>
    <s v="GBP"/>
    <n v="1463743860"/>
    <n v="1461151860"/>
    <b v="0"/>
    <n v="36"/>
    <b v="1"/>
    <s v="theater/plays"/>
    <n v="126.2"/>
    <n v="17.527777777777779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2"/>
    <s v="USD"/>
    <n v="1463198340"/>
    <n v="1461117201"/>
    <b v="0"/>
    <n v="336"/>
    <b v="1"/>
    <s v="theater/plays"/>
    <n v="114.40928571428572"/>
    <n v="119.1763392857142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2"/>
    <s v="USD"/>
    <n v="1463670162"/>
    <n v="1461078162"/>
    <b v="1"/>
    <n v="560"/>
    <b v="1"/>
    <s v="film &amp; video/documentary"/>
    <n v="106.7264857142857"/>
    <n v="66.70405357142856"/>
    <x v="7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8"/>
    <s v="EUR"/>
    <n v="1463232936"/>
    <n v="1461072936"/>
    <b v="0"/>
    <n v="18"/>
    <b v="0"/>
    <s v="games/video games"/>
    <n v="2.6076923076923078"/>
    <n v="37.666666666666664"/>
    <x v="3"/>
    <x v="30"/>
  </r>
  <r>
    <n v="3697"/>
    <s v="Sid the tour 2016"/>
    <s v="With your support this one-man show will tour various theatres in the UK - it's a story of hero worship and love beyond the grave."/>
    <n v="2000"/>
    <n v="2160"/>
    <x v="1"/>
    <x v="0"/>
    <s v="GBP"/>
    <n v="1462878648"/>
    <n v="1461064248"/>
    <b v="0"/>
    <n v="30"/>
    <b v="1"/>
    <s v="theater/plays"/>
    <n v="108"/>
    <n v="72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1"/>
    <x v="0"/>
    <s v="GBP"/>
    <n v="1462230000"/>
    <n v="1461061350"/>
    <b v="0"/>
    <n v="44"/>
    <b v="1"/>
    <s v="theater/plays"/>
    <n v="315"/>
    <n v="35.795454545454547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n v="1461051520"/>
    <b v="0"/>
    <n v="1"/>
    <b v="0"/>
    <s v="publishing/translations"/>
    <n v="1.6666666666666666E-2"/>
    <n v="1"/>
    <x v="4"/>
    <x v="5"/>
  </r>
  <r>
    <n v="1103"/>
    <s v="The Morgue"/>
    <s v="&quot;I go to work... I classify the bodies and store them accordingly... Sometimes I here noises... Other times is see her..."/>
    <n v="15000"/>
    <n v="243"/>
    <x v="3"/>
    <x v="2"/>
    <s v="USD"/>
    <n v="1466227190"/>
    <n v="1461043190"/>
    <b v="0"/>
    <n v="15"/>
    <b v="0"/>
    <s v="games/video games"/>
    <n v="1.62"/>
    <n v="16.2"/>
    <x v="3"/>
    <x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2"/>
    <s v="USD"/>
    <n v="1463619388"/>
    <n v="1461027388"/>
    <b v="0"/>
    <n v="1"/>
    <b v="0"/>
    <s v="theater/plays"/>
    <n v="0.16666666666666666"/>
    <n v="2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1"/>
    <x v="0"/>
    <s v="GBP"/>
    <n v="1462914000"/>
    <n v="1460914253"/>
    <b v="0"/>
    <n v="15"/>
    <b v="1"/>
    <s v="theater/plays"/>
    <n v="180"/>
    <n v="12"/>
    <x v="0"/>
    <x v="0"/>
  </r>
  <r>
    <n v="4102"/>
    <s v="4th Wall Theatre Project"/>
    <s v="Local Community theater to get up and running in the Idaho Falls area. Something new, something different!"/>
    <n v="500"/>
    <n v="137"/>
    <x v="3"/>
    <x v="2"/>
    <s v="USD"/>
    <n v="1463343673"/>
    <n v="1460751673"/>
    <b v="0"/>
    <n v="6"/>
    <b v="0"/>
    <s v="theater/plays"/>
    <n v="27.4"/>
    <n v="22.833333333333332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2"/>
    <s v="USD"/>
    <n v="1463275339"/>
    <n v="1460683339"/>
    <b v="0"/>
    <n v="20"/>
    <b v="1"/>
    <s v="theater/plays"/>
    <n v="106.68"/>
    <n v="53.339999999999996"/>
    <x v="0"/>
    <x v="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4"/>
    <x v="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1"/>
    <s v="AUD"/>
    <n v="1463239108"/>
    <n v="1460647108"/>
    <b v="0"/>
    <n v="3"/>
    <b v="0"/>
    <s v="technology/web"/>
    <n v="0.17499999999999999"/>
    <n v="116.66666666666667"/>
    <x v="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2"/>
    <s v="USD"/>
    <n v="1463166263"/>
    <n v="1460574263"/>
    <b v="0"/>
    <n v="60"/>
    <b v="1"/>
    <s v="theater/plays"/>
    <n v="302.42"/>
    <n v="252.01666666666668"/>
    <x v="0"/>
    <x v="0"/>
  </r>
  <r>
    <n v="1948"/>
    <s v="UDOO X86: The Most Powerful Maker Board Ever"/>
    <s v="10 times more powerful than Raspberry Pi 3, x86 64-bit architecture"/>
    <n v="100000"/>
    <n v="800211"/>
    <x v="1"/>
    <x v="2"/>
    <s v="USD"/>
    <n v="1465232520"/>
    <n v="1460557809"/>
    <b v="1"/>
    <n v="4245"/>
    <b v="1"/>
    <s v="technology/hardware"/>
    <n v="800.21100000000001"/>
    <n v="188.50671378091872"/>
    <x v="5"/>
    <x v="25"/>
  </r>
  <r>
    <n v="322"/>
    <s v="Last of the Big Tuskers"/>
    <s v="A documentary film about the largest elephants on earth and what is being done to ensure their survival."/>
    <n v="25000"/>
    <n v="26978"/>
    <x v="1"/>
    <x v="2"/>
    <s v="USD"/>
    <n v="1463146848"/>
    <n v="1460554848"/>
    <b v="1"/>
    <n v="186"/>
    <b v="1"/>
    <s v="film &amp; video/documentary"/>
    <n v="107.91200000000001"/>
    <n v="145.04301075268816"/>
    <x v="7"/>
    <x v="12"/>
  </r>
  <r>
    <n v="532"/>
    <s v="Walken On Sunshine"/>
    <s v="A fast paced, comedic play about an anxiety-ridden filmmaker who lies to investors about having Christopher Walken in his film."/>
    <n v="10000"/>
    <n v="12325"/>
    <x v="1"/>
    <x v="2"/>
    <s v="USD"/>
    <n v="1463098208"/>
    <n v="1460506208"/>
    <b v="0"/>
    <n v="173"/>
    <b v="1"/>
    <s v="theater/plays"/>
    <n v="123.25"/>
    <n v="71.242774566473983"/>
    <x v="0"/>
    <x v="0"/>
  </r>
  <r>
    <n v="2063"/>
    <s v="Up to 4 axis Beaglebone black based CNC control"/>
    <s v="Build a professional grade Linux CNC control with Beaglebone black and our CNC cape."/>
    <n v="4000"/>
    <n v="5922"/>
    <x v="1"/>
    <x v="8"/>
    <s v="EUR"/>
    <n v="1463333701"/>
    <n v="1460482501"/>
    <b v="0"/>
    <n v="49"/>
    <b v="1"/>
    <s v="technology/hardware"/>
    <n v="148.05000000000001"/>
    <n v="120.85714285714286"/>
    <x v="5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0"/>
    <s v="GBP"/>
    <n v="1463050034"/>
    <n v="1460458034"/>
    <b v="0"/>
    <n v="7"/>
    <b v="0"/>
    <s v="photography/nature"/>
    <n v="13.466666666666667"/>
    <n v="14.428571428571429"/>
    <x v="6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2"/>
    <s v="USD"/>
    <n v="1465521306"/>
    <n v="1460337306"/>
    <b v="0"/>
    <n v="0"/>
    <b v="0"/>
    <s v="music/faith"/>
    <n v="0"/>
    <e v="#DIV/0!"/>
    <x v="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2"/>
    <s v="USD"/>
    <n v="1462834191"/>
    <n v="1460242191"/>
    <b v="0"/>
    <n v="0"/>
    <b v="0"/>
    <s v="theater/musical"/>
    <n v="0"/>
    <e v="#DIV/0!"/>
    <x v="0"/>
    <x v="19"/>
  </r>
  <r>
    <n v="2266"/>
    <s v="GOAT LORDS."/>
    <s v="Want to be LORD OF THE GOATS? Start building your herd using thievery, magic, bombs and mostly goats."/>
    <n v="1500"/>
    <n v="4804"/>
    <x v="1"/>
    <x v="2"/>
    <s v="USD"/>
    <n v="1461722400"/>
    <n v="1460235592"/>
    <b v="0"/>
    <n v="194"/>
    <b v="1"/>
    <s v="games/tabletop games"/>
    <n v="320.26666666666665"/>
    <n v="24.762886597938145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2"/>
    <s v="USD"/>
    <n v="1462766400"/>
    <n v="1460219110"/>
    <b v="0"/>
    <n v="37"/>
    <b v="0"/>
    <s v="theater/plays"/>
    <n v="78.099999999999994"/>
    <n v="105.54054054054055"/>
    <x v="0"/>
    <x v="0"/>
  </r>
  <r>
    <n v="8"/>
    <s v="Sizzling in the Kitchen Flynn Style"/>
    <s v="Help us raise the funds to film our pilot episode!"/>
    <n v="3500"/>
    <n v="3501.52"/>
    <x v="1"/>
    <x v="2"/>
    <s v="USD"/>
    <n v="1460754000"/>
    <n v="1460155212"/>
    <b v="0"/>
    <n v="12"/>
    <b v="1"/>
    <s v="film &amp; video/television"/>
    <n v="100.04342857142858"/>
    <n v="291.79333333333335"/>
    <x v="7"/>
    <x v="18"/>
  </r>
  <r>
    <n v="1174"/>
    <s v="Give The Black Burro a Stable Stable"/>
    <s v="Help me purchase a parking space to be the Burro's permanant home, I need your help to raise $15,000!"/>
    <n v="15000"/>
    <n v="886"/>
    <x v="3"/>
    <x v="2"/>
    <s v="USD"/>
    <n v="1462738327"/>
    <n v="1460146327"/>
    <b v="0"/>
    <n v="19"/>
    <b v="0"/>
    <s v="food/food trucks"/>
    <n v="5.9066666666666663"/>
    <n v="46.631578947368418"/>
    <x v="2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0"/>
    <s v="GBP"/>
    <n v="1462697966"/>
    <n v="1460105966"/>
    <b v="0"/>
    <n v="33"/>
    <b v="1"/>
    <s v="theater/plays"/>
    <n v="101.25"/>
    <n v="24.545454545454547"/>
    <x v="0"/>
    <x v="0"/>
  </r>
  <r>
    <n v="2255"/>
    <s v="Jumbo Jets - Jet Set Expansion Set #2"/>
    <s v="This is the second set of 5 expansions for our route-building game, Jet Set!"/>
    <n v="3950"/>
    <n v="11323"/>
    <x v="1"/>
    <x v="2"/>
    <s v="USD"/>
    <n v="1462661451"/>
    <n v="1460069451"/>
    <b v="0"/>
    <n v="271"/>
    <b v="1"/>
    <s v="games/tabletop games"/>
    <n v="286.65822784810126"/>
    <n v="41.782287822878232"/>
    <x v="3"/>
    <x v="4"/>
  </r>
  <r>
    <n v="2189"/>
    <s v="Odyssey: ARGONAUTS"/>
    <s v="Help me fund the Argonauts! Sculpted by Dave Kidd, based on concept art from Roberto Cirillo, created by Fet Milner and myself!"/>
    <n v="1200"/>
    <n v="6039"/>
    <x v="1"/>
    <x v="0"/>
    <s v="GBP"/>
    <n v="1461276000"/>
    <n v="1460055300"/>
    <b v="0"/>
    <n v="88"/>
    <b v="1"/>
    <s v="games/tabletop games"/>
    <n v="503.25"/>
    <n v="68.62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2"/>
    <s v="USD"/>
    <n v="1462629432"/>
    <n v="1460037432"/>
    <b v="0"/>
    <n v="350"/>
    <b v="1"/>
    <s v="technology/hardware"/>
    <n v="110.73146853146854"/>
    <n v="226.20857142857142"/>
    <x v="5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0"/>
    <s v="GBP"/>
    <n v="1462539840"/>
    <n v="1460034594"/>
    <b v="0"/>
    <n v="13"/>
    <b v="0"/>
    <s v="theater/plays"/>
    <n v="9.76"/>
    <n v="37.53846153846154"/>
    <x v="0"/>
    <x v="0"/>
  </r>
  <r>
    <n v="3415"/>
    <s v="Balm in Gilead at Columbia"/>
    <s v="We are raising funds to allow for enhanced scenic, costume, and lighting design. Every dollar helps!"/>
    <n v="200"/>
    <n v="200"/>
    <x v="1"/>
    <x v="2"/>
    <s v="USD"/>
    <n v="1460935800"/>
    <n v="1459999656"/>
    <b v="0"/>
    <n v="9"/>
    <b v="1"/>
    <s v="theater/plays"/>
    <n v="100"/>
    <n v="22.222222222222221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7"/>
    <s v="CAD"/>
    <n v="1462053600"/>
    <n v="1459975008"/>
    <b v="0"/>
    <n v="0"/>
    <b v="0"/>
    <s v="technology/web"/>
    <n v="0"/>
    <e v="#DIV/0!"/>
    <x v="5"/>
    <x v="7"/>
  </r>
  <r>
    <n v="2074"/>
    <s v="Advanced Simulation Products - PC Gaming Controllers"/>
    <s v="Creating PC gaming controllers to bring your gaming experience to a new level."/>
    <n v="600"/>
    <n v="615"/>
    <x v="1"/>
    <x v="2"/>
    <s v="USD"/>
    <n v="1462564182"/>
    <n v="1459972182"/>
    <b v="0"/>
    <n v="3"/>
    <b v="1"/>
    <s v="technology/hardware"/>
    <n v="102.5"/>
    <n v="205"/>
    <x v="5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0"/>
    <s v="GBP"/>
    <n v="1462545358"/>
    <n v="1459953358"/>
    <b v="1"/>
    <n v="117"/>
    <b v="1"/>
    <s v="theater/plays"/>
    <n v="108.81428571428572"/>
    <n v="65.102564102564102"/>
    <x v="0"/>
    <x v="0"/>
  </r>
  <r>
    <n v="3348"/>
    <s v="Macbeth"/>
    <s v="Old Hat's new production explores the bleak culture of war and the cosmic powers of guilt and imagination in Shakespeare's tragedy."/>
    <n v="5500"/>
    <n v="5516"/>
    <x v="1"/>
    <x v="2"/>
    <s v="USD"/>
    <n v="1461988740"/>
    <n v="1459949080"/>
    <b v="0"/>
    <n v="79"/>
    <b v="1"/>
    <s v="theater/plays"/>
    <n v="100.2909090909091"/>
    <n v="69.822784810126578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0"/>
    <s v="GBP"/>
    <n v="1462519041"/>
    <n v="1459927041"/>
    <b v="0"/>
    <n v="89"/>
    <b v="1"/>
    <s v="theater/plays"/>
    <n v="110"/>
    <n v="49.43820224719101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2"/>
    <s v="USD"/>
    <n v="1462316400"/>
    <n v="1459865945"/>
    <b v="1"/>
    <n v="148"/>
    <b v="1"/>
    <s v="theater/spaces"/>
    <n v="103.58333333333333"/>
    <n v="125.97972972972973"/>
    <x v="0"/>
    <x v="3"/>
  </r>
  <r>
    <n v="2174"/>
    <s v="Chivo Funge and the Extensions"/>
    <s v="Chivo and his band of miscreants present their debut album _x000a_'Blind Energy' ...we think you are going to like it."/>
    <n v="4000"/>
    <n v="4119"/>
    <x v="1"/>
    <x v="0"/>
    <s v="GBP"/>
    <n v="1462453307"/>
    <n v="1459861307"/>
    <b v="0"/>
    <n v="63"/>
    <b v="1"/>
    <s v="music/rock"/>
    <n v="102.97499999999999"/>
    <n v="65.3809523809523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0"/>
    <s v="GBP"/>
    <n v="1462402800"/>
    <n v="1459856860"/>
    <b v="0"/>
    <n v="89"/>
    <b v="1"/>
    <s v="theater/plays"/>
    <n v="102.54767441860466"/>
    <n v="49.545505617977533"/>
    <x v="0"/>
    <x v="0"/>
  </r>
  <r>
    <n v="3050"/>
    <s v="The Black Pearl Consuite at CoreCon VIII: On Ancient Seas"/>
    <s v="Help fund The Black Pearl Consuite at CoreCon VIII: On Ancient Seas!"/>
    <n v="600"/>
    <n v="636"/>
    <x v="1"/>
    <x v="2"/>
    <s v="USD"/>
    <n v="1462420960"/>
    <n v="1459828960"/>
    <b v="0"/>
    <n v="9"/>
    <b v="1"/>
    <s v="theater/spaces"/>
    <n v="106"/>
    <n v="70.666666666666671"/>
    <x v="0"/>
    <x v="3"/>
  </r>
  <r>
    <n v="2875"/>
    <s v="Right Tracey!"/>
    <s v="Play about Tracey a gay man trapped in his room by his Bible thumping mother. He finds love but the room can not keep the love alive."/>
    <n v="20000"/>
    <n v="7"/>
    <x v="3"/>
    <x v="2"/>
    <s v="USD"/>
    <n v="1462417493"/>
    <n v="1459825493"/>
    <b v="0"/>
    <n v="3"/>
    <b v="0"/>
    <s v="theater/plays"/>
    <n v="3.5000000000000003E-2"/>
    <n v="2.333333333333333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2"/>
    <s v="USD"/>
    <n v="1462402850"/>
    <n v="1459810850"/>
    <b v="0"/>
    <n v="20"/>
    <b v="0"/>
    <s v="theater/spaces"/>
    <n v="16.734177215189874"/>
    <n v="66.099999999999994"/>
    <x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7"/>
    <s v="EUR"/>
    <n v="1461535140"/>
    <n v="1459716480"/>
    <b v="0"/>
    <n v="1"/>
    <b v="0"/>
    <s v="publishing/translations"/>
    <n v="0.8571428571428571"/>
    <n v="15"/>
    <x v="4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2"/>
    <s v="USD"/>
    <n v="1462334340"/>
    <n v="1459711917"/>
    <b v="1"/>
    <n v="26"/>
    <b v="1"/>
    <s v="theater/plays"/>
    <n v="131.19999999999999"/>
    <n v="50.46153846153846"/>
    <x v="0"/>
    <x v="0"/>
  </r>
  <r>
    <n v="3550"/>
    <s v="MOONFACE"/>
    <s v="MOONFACE explores the formative f***k-ups of adolescence. Fresh, incisive new writing. Monologue, movement and striking naturalism."/>
    <n v="2500"/>
    <n v="2620"/>
    <x v="1"/>
    <x v="0"/>
    <s v="GBP"/>
    <n v="1462224398"/>
    <n v="1459632398"/>
    <b v="0"/>
    <n v="64"/>
    <b v="1"/>
    <s v="theater/plays"/>
    <n v="104.8"/>
    <n v="40.9375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x v="2"/>
    <s v="USD"/>
    <n v="1461963600"/>
    <n v="1459567371"/>
    <b v="0"/>
    <n v="46"/>
    <b v="1"/>
    <s v="theater/plays"/>
    <n v="338.70588235294116"/>
    <n v="62.586956521739133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2"/>
    <s v="USD"/>
    <n v="1464729276"/>
    <n v="1459545276"/>
    <b v="0"/>
    <n v="52"/>
    <b v="1"/>
    <s v="music/pop"/>
    <n v="139.75"/>
    <n v="53.75"/>
    <x v="1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2"/>
    <s v="USD"/>
    <n v="1462125358"/>
    <n v="1459533358"/>
    <b v="0"/>
    <n v="238"/>
    <b v="1"/>
    <s v="theater/plays"/>
    <n v="109.52500000000001"/>
    <n v="92.037815126050418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0"/>
    <s v="GBP"/>
    <n v="1464712394"/>
    <n v="1459528394"/>
    <b v="0"/>
    <n v="27"/>
    <b v="1"/>
    <s v="theater/plays"/>
    <n v="136.33666666666667"/>
    <n v="15.148518518518518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x v="2"/>
    <s v="USD"/>
    <n v="1463111940"/>
    <n v="1459523017"/>
    <b v="0"/>
    <n v="89"/>
    <b v="1"/>
    <s v="film &amp; video/television"/>
    <n v="100.24604569420035"/>
    <n v="320.44943820224717"/>
    <x v="7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2"/>
    <s v="USD"/>
    <n v="1462112318"/>
    <n v="1459520318"/>
    <b v="0"/>
    <n v="4"/>
    <b v="0"/>
    <s v="theater/plays"/>
    <n v="33.6"/>
    <n v="63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n v="1459507478"/>
    <b v="0"/>
    <n v="0"/>
    <b v="0"/>
    <s v="publishing/translations"/>
    <n v="0"/>
    <e v="#DIV/0!"/>
    <x v="4"/>
    <x v="5"/>
  </r>
  <r>
    <n v="1717"/>
    <s v="Shift Records A New EP!"/>
    <s v="Our first record created to reach, inspire, and ultimately express the love of Jesus to our generation."/>
    <n v="3265"/>
    <n v="1395"/>
    <x v="3"/>
    <x v="2"/>
    <s v="USD"/>
    <n v="1461211200"/>
    <n v="1459467238"/>
    <b v="0"/>
    <n v="41"/>
    <b v="0"/>
    <s v="music/faith"/>
    <n v="42.725880551301685"/>
    <n v="34.024390243902438"/>
    <x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0"/>
    <s v="GBP"/>
    <n v="1461278208"/>
    <n v="1459463808"/>
    <b v="0"/>
    <n v="8"/>
    <b v="1"/>
    <s v="theater/plays"/>
    <n v="160"/>
    <n v="40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2"/>
    <s v="USD"/>
    <n v="1463803140"/>
    <n v="1459446487"/>
    <b v="0"/>
    <n v="29"/>
    <b v="1"/>
    <s v="theater/plays"/>
    <n v="100"/>
    <n v="68.965517241379317"/>
    <x v="0"/>
    <x v="0"/>
  </r>
  <r>
    <n v="3578"/>
    <s v="Home"/>
    <s v="An unsparing, slightly surreal look at the effects of the private rented sector on two young women. Based on real events."/>
    <n v="1500"/>
    <n v="1500.2"/>
    <x v="1"/>
    <x v="0"/>
    <s v="GBP"/>
    <n v="1462037777"/>
    <n v="1459445777"/>
    <b v="0"/>
    <n v="37"/>
    <b v="1"/>
    <s v="theater/plays"/>
    <n v="100.01333333333334"/>
    <n v="40.545945945945945"/>
    <x v="0"/>
    <x v="0"/>
  </r>
  <r>
    <n v="1718"/>
    <s v="The Prodigal Son"/>
    <s v="A melody for the galaxy."/>
    <n v="35000"/>
    <n v="75"/>
    <x v="3"/>
    <x v="2"/>
    <s v="USD"/>
    <n v="1463201940"/>
    <n v="1459435149"/>
    <b v="0"/>
    <n v="2"/>
    <b v="0"/>
    <s v="music/faith"/>
    <n v="0.21428571428571427"/>
    <n v="37.5"/>
    <x v="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2"/>
    <s v="USD"/>
    <n v="1461336720"/>
    <n v="1459431960"/>
    <b v="0"/>
    <n v="27"/>
    <b v="1"/>
    <s v="music/classical music"/>
    <n v="100"/>
    <n v="185.18518518518519"/>
    <x v="1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n v="1459414740"/>
    <b v="0"/>
    <n v="3"/>
    <b v="0"/>
    <s v="theater/spaces"/>
    <n v="1.6666666666666666E-2"/>
    <n v="1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2"/>
    <s v="USD"/>
    <n v="1461823140"/>
    <n v="1459411371"/>
    <b v="0"/>
    <n v="34"/>
    <b v="1"/>
    <s v="theater/plays"/>
    <n v="102"/>
    <n v="99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x v="2"/>
    <s v="USD"/>
    <n v="1461994440"/>
    <n v="1459410101"/>
    <b v="0"/>
    <n v="1"/>
    <b v="0"/>
    <s v="theater/musical"/>
    <n v="2E-3"/>
    <n v="1"/>
    <x v="0"/>
    <x v="19"/>
  </r>
  <r>
    <n v="342"/>
    <s v="BREAKING A MONSTER a film about the band Unlocking The Truth"/>
    <s v="BREAKING A MONSTER needs your help to play in THEATERS!"/>
    <n v="55000"/>
    <n v="55201.52"/>
    <x v="1"/>
    <x v="2"/>
    <s v="USD"/>
    <n v="1461955465"/>
    <n v="1459363465"/>
    <b v="1"/>
    <n v="325"/>
    <b v="1"/>
    <s v="film &amp; video/documentary"/>
    <n v="100.3664"/>
    <n v="169.85083076923075"/>
    <x v="7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s v="music/pop"/>
    <n v="1253.75"/>
    <n v="27.861111111111111"/>
    <x v="1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7"/>
    <s v="CAD"/>
    <n v="1464471840"/>
    <n v="1459309704"/>
    <b v="0"/>
    <n v="42"/>
    <b v="1"/>
    <s v="theater/plays"/>
    <n v="102.42424242424242"/>
    <n v="40.238095238095241"/>
    <x v="0"/>
    <x v="0"/>
  </r>
  <r>
    <n v="1298"/>
    <s v="Dinosaur Dreams"/>
    <s v="A play that raises awareness for mental health and explores the psychological effects childhood abuse can have on an adult."/>
    <n v="2000"/>
    <n v="2093"/>
    <x v="1"/>
    <x v="0"/>
    <s v="GBP"/>
    <n v="1461860432"/>
    <n v="1459268432"/>
    <b v="0"/>
    <n v="33"/>
    <b v="1"/>
    <s v="theater/plays"/>
    <n v="104.65"/>
    <n v="63.424242424242422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2"/>
    <s v="USD"/>
    <n v="1461857045"/>
    <n v="1459265045"/>
    <b v="0"/>
    <n v="63"/>
    <b v="1"/>
    <s v="theater/plays"/>
    <n v="113.39285714285714"/>
    <n v="50.396825396825399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1"/>
    <x v="2"/>
    <s v="USD"/>
    <n v="1461902340"/>
    <n v="1459220588"/>
    <b v="0"/>
    <n v="7"/>
    <b v="1"/>
    <s v="theater/musical"/>
    <n v="105"/>
    <n v="75"/>
    <x v="0"/>
    <x v="19"/>
  </r>
  <r>
    <n v="3956"/>
    <s v="The Woman in Me"/>
    <s v="This saucy stage play chronicles the highs and lows of my life involving gangs, drugs and prison. The story is a transforming ministry."/>
    <n v="5500"/>
    <n v="0"/>
    <x v="3"/>
    <x v="2"/>
    <s v="USD"/>
    <n v="1461543600"/>
    <n v="1459203727"/>
    <b v="0"/>
    <n v="0"/>
    <b v="0"/>
    <s v="theater/plays"/>
    <n v="0"/>
    <e v="#DIV/0!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9"/>
    <s v="DKK"/>
    <n v="1461765300"/>
    <n v="1459198499"/>
    <b v="0"/>
    <n v="8"/>
    <b v="0"/>
    <s v="publishing/translations"/>
    <n v="3"/>
    <n v="75"/>
    <x v="4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2"/>
    <s v="USD"/>
    <n v="1461769107"/>
    <n v="1459177107"/>
    <b v="0"/>
    <n v="61"/>
    <b v="1"/>
    <s v="film &amp; video/television"/>
    <n v="120"/>
    <n v="98.360655737704917"/>
    <x v="7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2"/>
    <s v="USD"/>
    <n v="1461096304"/>
    <n v="1458936304"/>
    <b v="0"/>
    <n v="125"/>
    <b v="1"/>
    <s v="photography/photobooks"/>
    <n v="201.62"/>
    <n v="80.647999999999996"/>
    <x v="6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2"/>
    <s v="USD"/>
    <n v="1461440421"/>
    <n v="1458848421"/>
    <b v="0"/>
    <n v="39"/>
    <b v="0"/>
    <s v="games/mobile games"/>
    <n v="39.5"/>
    <n v="253.2051282051282"/>
    <x v="3"/>
    <x v="22"/>
  </r>
  <r>
    <n v="2847"/>
    <s v="COLOR ME"/>
    <s v="Dark secrets come to light when Mariah meets Stella. They find a way to face the south's largest elephant in the room: RACISM."/>
    <n v="2000"/>
    <n v="0"/>
    <x v="3"/>
    <x v="2"/>
    <s v="USD"/>
    <n v="1464031265"/>
    <n v="1458847265"/>
    <b v="0"/>
    <n v="0"/>
    <b v="0"/>
    <s v="theater/plays"/>
    <n v="0"/>
    <e v="#DIV/0!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0"/>
    <s v="GBP"/>
    <n v="1462017600"/>
    <n v="1458820564"/>
    <b v="0"/>
    <n v="72"/>
    <b v="1"/>
    <s v="technology/space exploration"/>
    <n v="169.76511744127936"/>
    <n v="47.180555555555557"/>
    <x v="5"/>
    <x v="14"/>
  </r>
  <r>
    <n v="2849"/>
    <s v="100, Acre Wood"/>
    <s v="NonSens!cal tackles the struggles of four people with mental health issues/disorders inspired by A.A Milne's Winnie the Pooh"/>
    <n v="500"/>
    <n v="5"/>
    <x v="3"/>
    <x v="0"/>
    <s v="GBP"/>
    <n v="1461406600"/>
    <n v="1458814600"/>
    <b v="0"/>
    <n v="1"/>
    <b v="0"/>
    <s v="theater/plays"/>
    <n v="1"/>
    <n v="5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1"/>
    <x v="0"/>
    <s v="GBP"/>
    <n v="1460553480"/>
    <n v="1458770384"/>
    <b v="0"/>
    <n v="23"/>
    <b v="1"/>
    <s v="theater/plays"/>
    <n v="171.42857142857142"/>
    <n v="52.173913043478258"/>
    <x v="0"/>
    <x v="0"/>
  </r>
  <r>
    <n v="3308"/>
    <s v="A Hand of Talons"/>
    <s v="Descend into the dark world of steampunk noir in this thrilling new play, written by Maggie Lee and directed by Amy Poisson!"/>
    <n v="3500"/>
    <n v="4280"/>
    <x v="1"/>
    <x v="2"/>
    <s v="USD"/>
    <n v="1460581365"/>
    <n v="1458766965"/>
    <b v="0"/>
    <n v="57"/>
    <b v="1"/>
    <s v="theater/plays"/>
    <n v="122.28571428571429"/>
    <n v="75.08771929824561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1"/>
    <x v="2"/>
    <s v="USD"/>
    <n v="1461560340"/>
    <n v="1458762717"/>
    <b v="0"/>
    <n v="133"/>
    <b v="1"/>
    <s v="music/metal"/>
    <n v="155.17500000000001"/>
    <n v="46.669172932330824"/>
    <x v="1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2"/>
    <s v="USD"/>
    <n v="1461354544"/>
    <n v="1458762544"/>
    <b v="0"/>
    <n v="96"/>
    <b v="1"/>
    <s v="games/tabletop games"/>
    <n v="270.68"/>
    <n v="140.97916666666666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2"/>
    <s v="USD"/>
    <n v="1463945673"/>
    <n v="1458761673"/>
    <b v="0"/>
    <n v="11"/>
    <b v="0"/>
    <s v="theater/plays"/>
    <n v="10.54"/>
    <n v="47.909090909090907"/>
    <x v="0"/>
    <x v="0"/>
  </r>
  <r>
    <n v="2455"/>
    <s v="Yo Mama's Sauces &amp; Rubs"/>
    <s v="Mama wants everyone to try her secret recipes for sauces and rubs. She uses only the freshest ingredients for them."/>
    <n v="300"/>
    <n v="546"/>
    <x v="1"/>
    <x v="2"/>
    <s v="USD"/>
    <n v="1461177950"/>
    <n v="1458758750"/>
    <b v="0"/>
    <n v="16"/>
    <b v="1"/>
    <s v="food/small batch"/>
    <n v="182"/>
    <n v="34.125"/>
    <x v="2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2"/>
    <s v="USD"/>
    <n v="1461369600"/>
    <n v="1458748809"/>
    <b v="0"/>
    <n v="218"/>
    <b v="1"/>
    <s v="games/tabletop games"/>
    <n v="108.12"/>
    <n v="37.197247706422019"/>
    <x v="3"/>
    <x v="4"/>
  </r>
  <r>
    <n v="2726"/>
    <s v="Krimston TWO - Dual SIM case for iPhone"/>
    <s v="Krimston TWO: iPhone Dual SIM Case"/>
    <n v="100000"/>
    <n v="105745"/>
    <x v="1"/>
    <x v="2"/>
    <s v="USD"/>
    <n v="1461333311"/>
    <n v="1458741311"/>
    <b v="0"/>
    <n v="404"/>
    <b v="1"/>
    <s v="technology/hardware"/>
    <n v="105.745"/>
    <n v="261.74504950495049"/>
    <x v="5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s v="technology/hardware"/>
    <n v="259.57748878923769"/>
    <n v="180.75185011709601"/>
    <x v="5"/>
    <x v="25"/>
  </r>
  <r>
    <n v="1708"/>
    <s v="Praise: It's what we do"/>
    <s v="A debut album for the New Gate Church's praise team; making a cd filled with original songs from a team of misfits with 1 goal in mind"/>
    <n v="7000"/>
    <n v="0"/>
    <x v="3"/>
    <x v="2"/>
    <s v="USD"/>
    <n v="1462135706"/>
    <n v="1458679706"/>
    <b v="0"/>
    <n v="0"/>
    <b v="0"/>
    <s v="music/faith"/>
    <n v="0"/>
    <e v="#DIV/0!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2"/>
    <s v="USD"/>
    <n v="1461653700"/>
    <n v="1458665146"/>
    <b v="0"/>
    <n v="44"/>
    <b v="0"/>
    <s v="technology/wearables"/>
    <n v="8.8800000000000008"/>
    <n v="30.272727272727273"/>
    <x v="5"/>
    <x v="10"/>
  </r>
  <r>
    <n v="2809"/>
    <s v="Sugarglass Theatre"/>
    <s v="Sugarglass is a Dublin based theatre company committed to international collaboration. 2016 sees the launch of their NYC division."/>
    <n v="2500"/>
    <n v="2560"/>
    <x v="1"/>
    <x v="2"/>
    <s v="USD"/>
    <n v="1459348740"/>
    <n v="1458647725"/>
    <b v="0"/>
    <n v="21"/>
    <b v="1"/>
    <s v="theater/plays"/>
    <n v="102.4"/>
    <n v="121.9047619047619"/>
    <x v="0"/>
    <x v="0"/>
  </r>
  <r>
    <n v="3582"/>
    <s v="REALLY REALLY"/>
    <s v="A contemporary American play touching on the scorching realities of growing up in the Millennial generation."/>
    <n v="1000"/>
    <n v="2870"/>
    <x v="1"/>
    <x v="2"/>
    <s v="USD"/>
    <n v="1459822682"/>
    <n v="1458613082"/>
    <b v="0"/>
    <n v="49"/>
    <b v="1"/>
    <s v="theater/plays"/>
    <n v="287"/>
    <n v="58.571428571428569"/>
    <x v="0"/>
    <x v="0"/>
  </r>
  <r>
    <n v="3635"/>
    <s v="Mary's Son"/>
    <s v="Mary's Son is a pop opera about Jesus and the hope he brings to all people."/>
    <n v="3500"/>
    <n v="1276"/>
    <x v="3"/>
    <x v="2"/>
    <s v="USD"/>
    <n v="1461186676"/>
    <n v="1458594676"/>
    <b v="0"/>
    <n v="10"/>
    <b v="0"/>
    <s v="theater/musical"/>
    <n v="36.457142857142856"/>
    <n v="127.6"/>
    <x v="0"/>
    <x v="19"/>
  </r>
  <r>
    <n v="577"/>
    <s v="everydayrelay"/>
    <s v="Emails are one of pervasively used mode of communication today. However, emails can be personal and sometimes discretion is needed."/>
    <n v="5000"/>
    <n v="10"/>
    <x v="3"/>
    <x v="2"/>
    <s v="USD"/>
    <n v="1463753302"/>
    <n v="1458569302"/>
    <b v="0"/>
    <n v="1"/>
    <b v="0"/>
    <s v="technology/web"/>
    <n v="0.2"/>
    <n v="10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x v="11"/>
    <s v="AUD"/>
    <n v="1463645521"/>
    <n v="1458461521"/>
    <b v="0"/>
    <n v="4"/>
    <b v="0"/>
    <s v="food/food trucks"/>
    <n v="0.25"/>
    <n v="62.5"/>
    <x v="2"/>
    <x v="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3"/>
    <s v="EUR"/>
    <n v="1459978200"/>
    <n v="1458416585"/>
    <b v="0"/>
    <n v="46"/>
    <b v="1"/>
    <s v="theater/plays"/>
    <n v="106.54545454545455"/>
    <n v="63.695652173913047"/>
    <x v="0"/>
    <x v="0"/>
  </r>
  <r>
    <n v="482"/>
    <s v="Animated Stand-up Routines Shenanigans"/>
    <s v="Help me quit my day job and also create animated Stand-up routines from local up and coming comedians."/>
    <n v="10000"/>
    <n v="10"/>
    <x v="3"/>
    <x v="2"/>
    <s v="USD"/>
    <n v="1460644440"/>
    <n v="1458336690"/>
    <b v="0"/>
    <n v="1"/>
    <b v="0"/>
    <s v="film &amp; video/animation"/>
    <n v="0.1"/>
    <n v="10"/>
    <x v="7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2"/>
    <s v="USD"/>
    <n v="1460260800"/>
    <n v="1458336672"/>
    <b v="0"/>
    <n v="36"/>
    <b v="1"/>
    <s v="theater/plays"/>
    <n v="111"/>
    <n v="92.5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2"/>
    <s v="USD"/>
    <n v="1463520479"/>
    <n v="1458336479"/>
    <b v="0"/>
    <n v="49"/>
    <b v="1"/>
    <s v="theater/plays"/>
    <n v="100.05"/>
    <n v="81.673469387755105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2"/>
    <s v="USD"/>
    <n v="1460925811"/>
    <n v="1458333811"/>
    <b v="0"/>
    <n v="2"/>
    <b v="0"/>
    <s v="theater/plays"/>
    <n v="7.3333333333333334E-2"/>
    <n v="5.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2"/>
    <s v="USD"/>
    <n v="1460860144"/>
    <n v="1458268144"/>
    <b v="0"/>
    <n v="20"/>
    <b v="1"/>
    <s v="film &amp; video/television"/>
    <n v="125.998"/>
    <n v="31.499500000000001"/>
    <x v="7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2"/>
    <s v="USD"/>
    <n v="1460846347"/>
    <n v="1458254347"/>
    <b v="0"/>
    <n v="28"/>
    <b v="1"/>
    <s v="theater/plays"/>
    <n v="161"/>
    <n v="57.5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1"/>
    <x v="0"/>
    <s v="GBP"/>
    <n v="1462565855"/>
    <n v="1458245855"/>
    <b v="0"/>
    <n v="12"/>
    <b v="1"/>
    <s v="theater/plays"/>
    <n v="100"/>
    <n v="41.666666666666664"/>
    <x v="0"/>
    <x v="0"/>
  </r>
  <r>
    <n v="594"/>
    <s v="Unleashed Fitness"/>
    <s v="Creating a fitness site that will change the fitness game forever!"/>
    <n v="25000"/>
    <n v="26"/>
    <x v="3"/>
    <x v="2"/>
    <s v="USD"/>
    <n v="1460832206"/>
    <n v="1458240206"/>
    <b v="0"/>
    <n v="2"/>
    <b v="0"/>
    <s v="technology/web"/>
    <n v="0.104"/>
    <n v="13"/>
    <x v="5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2"/>
    <s v="USD"/>
    <n v="1459483140"/>
    <n v="1458178044"/>
    <b v="0"/>
    <n v="4"/>
    <b v="0"/>
    <s v="theater/plays"/>
    <n v="2.5333333333333332"/>
    <n v="23.75"/>
    <x v="0"/>
    <x v="0"/>
  </r>
  <r>
    <n v="3755"/>
    <s v="Retro Rhapsody"/>
    <s v="We have formed an innovative company that aims to create musical comedic performances suitable for a range of venues."/>
    <n v="550"/>
    <n v="713"/>
    <x v="1"/>
    <x v="0"/>
    <s v="GBP"/>
    <n v="1460753307"/>
    <n v="1458161307"/>
    <b v="0"/>
    <n v="28"/>
    <b v="1"/>
    <s v="theater/musical"/>
    <n v="129.63636363636363"/>
    <n v="25.464285714285715"/>
    <x v="0"/>
    <x v="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2"/>
    <s v="USD"/>
    <n v="1460764800"/>
    <n v="1458157512"/>
    <b v="1"/>
    <n v="206"/>
    <b v="1"/>
    <s v="music/rock"/>
    <n v="108.64893617021276"/>
    <n v="99.15533980582525"/>
    <x v="1"/>
    <x v="6"/>
  </r>
  <r>
    <n v="1594"/>
    <s v="Scenes and Things from New Orleans"/>
    <s v="I photograph my love of New Orleans, create canvases and share those memories with you."/>
    <n v="1000"/>
    <n v="205"/>
    <x v="3"/>
    <x v="2"/>
    <s v="USD"/>
    <n v="1463329260"/>
    <n v="1458147982"/>
    <b v="0"/>
    <n v="10"/>
    <b v="0"/>
    <s v="photography/places"/>
    <n v="20.5"/>
    <n v="20.5"/>
    <x v="6"/>
    <x v="3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2"/>
    <s v="USD"/>
    <n v="1460730079"/>
    <n v="1458138079"/>
    <b v="0"/>
    <n v="15"/>
    <b v="1"/>
    <s v="theater/musical"/>
    <n v="100"/>
    <n v="73.333333333333329"/>
    <x v="0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2"/>
    <s v="USD"/>
    <n v="1461904788"/>
    <n v="1458103188"/>
    <b v="0"/>
    <n v="237"/>
    <b v="1"/>
    <s v="theater/plays"/>
    <n v="102.64677419354838"/>
    <n v="134.26371308016877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x v="2"/>
    <s v="USD"/>
    <n v="1463259837"/>
    <n v="1458075837"/>
    <b v="0"/>
    <n v="2"/>
    <b v="0"/>
    <s v="theater/plays"/>
    <n v="0.08"/>
    <n v="1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2"/>
    <s v="USD"/>
    <n v="1460988000"/>
    <n v="1458050450"/>
    <b v="0"/>
    <n v="96"/>
    <b v="0"/>
    <s v="technology/wearables"/>
    <n v="13.326000000000001"/>
    <n v="69.40625"/>
    <x v="5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1"/>
    <s v="AUD"/>
    <n v="1460615164"/>
    <n v="1458023164"/>
    <b v="0"/>
    <n v="0"/>
    <b v="0"/>
    <s v="technology/web"/>
    <n v="0"/>
    <e v="#DIV/0!"/>
    <x v="5"/>
    <x v="7"/>
  </r>
  <r>
    <n v="3047"/>
    <s v="Acting V Senior Showcase"/>
    <s v="Hi! We're the Graduating Seniors Acting V Seniors at Temple University! Welcome to our Kick starter Page!"/>
    <n v="500"/>
    <n v="745"/>
    <x v="1"/>
    <x v="2"/>
    <s v="USD"/>
    <n v="1461762960"/>
    <n v="1457999054"/>
    <b v="0"/>
    <n v="20"/>
    <b v="1"/>
    <s v="theater/spaces"/>
    <n v="149"/>
    <n v="37.25"/>
    <x v="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2"/>
    <s v="USD"/>
    <n v="1460574924"/>
    <n v="1457982924"/>
    <b v="0"/>
    <n v="27"/>
    <b v="1"/>
    <s v="theater/plays"/>
    <n v="127.5"/>
    <n v="47.222222222222221"/>
    <x v="0"/>
    <x v="0"/>
  </r>
  <r>
    <n v="1533"/>
    <s v="The Cancer Family Book Project"/>
    <s v="This is an intimate story about a family, focusing on their love and strength in the face of mortality."/>
    <n v="45000"/>
    <n v="65313"/>
    <x v="1"/>
    <x v="2"/>
    <s v="USD"/>
    <n v="1462161540"/>
    <n v="1457913777"/>
    <b v="1"/>
    <n v="740"/>
    <b v="1"/>
    <s v="photography/photobooks"/>
    <n v="145.13999999999999"/>
    <n v="88.26081081081081"/>
    <x v="6"/>
    <x v="1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0"/>
    <s v="GBP"/>
    <n v="1460318400"/>
    <n v="1457881057"/>
    <b v="0"/>
    <n v="22"/>
    <b v="1"/>
    <s v="theater/plays"/>
    <n v="100"/>
    <n v="12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0"/>
    <s v="GBP"/>
    <n v="1460313672"/>
    <n v="1457725272"/>
    <b v="0"/>
    <n v="2"/>
    <b v="0"/>
    <s v="games/video games"/>
    <n v="12.5"/>
    <n v="12.5"/>
    <x v="3"/>
    <x v="30"/>
  </r>
  <r>
    <n v="2565"/>
    <s v="The Sketchy Pelican (Canceled)"/>
    <s v="The Sketchy Pelican. Is my vision to bring raw, honest, soulful, creative, thoght provoking cuisine to food truck form"/>
    <n v="10000"/>
    <n v="100"/>
    <x v="2"/>
    <x v="2"/>
    <s v="USD"/>
    <n v="1462827000"/>
    <n v="1457710589"/>
    <b v="0"/>
    <n v="1"/>
    <b v="0"/>
    <s v="food/food trucks"/>
    <n v="1"/>
    <n v="100"/>
    <x v="2"/>
    <x v="2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0"/>
    <s v="GBP"/>
    <n v="1459702800"/>
    <n v="1457690386"/>
    <b v="0"/>
    <n v="38"/>
    <b v="1"/>
    <s v="theater/plays"/>
    <n v="174.4"/>
    <n v="68.84210526315789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2"/>
    <s v="USD"/>
    <n v="1460274864"/>
    <n v="1457686464"/>
    <b v="0"/>
    <n v="4"/>
    <b v="0"/>
    <s v="games/video games"/>
    <n v="0.15"/>
    <n v="11.25"/>
    <x v="3"/>
    <x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2"/>
    <s v="USD"/>
    <n v="1460140500"/>
    <n v="1457628680"/>
    <b v="0"/>
    <n v="1"/>
    <b v="0"/>
    <s v="theater/plays"/>
    <n v="0.625"/>
    <n v="25"/>
    <x v="0"/>
    <x v="0"/>
  </r>
  <r>
    <n v="225"/>
    <s v="Backpage Shawty"/>
    <s v="I'm creating a &quot;Lifetime&quot; type drama film about a girl who uses backpage for money, but trying to turn her life around."/>
    <n v="200"/>
    <n v="0"/>
    <x v="3"/>
    <x v="2"/>
    <s v="USD"/>
    <n v="1460153054"/>
    <n v="1457564654"/>
    <b v="0"/>
    <n v="0"/>
    <b v="0"/>
    <s v="film &amp; video/drama"/>
    <n v="0"/>
    <e v="#DIV/0!"/>
    <x v="7"/>
    <x v="1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2"/>
    <s v="USD"/>
    <n v="1460141521"/>
    <n v="1457553121"/>
    <b v="1"/>
    <n v="29"/>
    <b v="1"/>
    <s v="film &amp; video/documentary"/>
    <n v="103.94285714285714"/>
    <n v="125.44827586206897"/>
    <x v="7"/>
    <x v="12"/>
  </r>
  <r>
    <n v="1570"/>
    <s v="BEAUTIFUL DREAMERS: An Adult Coloring Book (Canceled)"/>
    <s v="A Coloring Book of Breathtaking Beauties_x000a_To Calm the Heart and Soul"/>
    <n v="6000"/>
    <n v="2484"/>
    <x v="2"/>
    <x v="2"/>
    <s v="USD"/>
    <n v="1460140282"/>
    <n v="1457551882"/>
    <b v="0"/>
    <n v="52"/>
    <b v="0"/>
    <s v="publishing/art books"/>
    <n v="41.4"/>
    <n v="47.769230769230766"/>
    <x v="4"/>
    <x v="8"/>
  </r>
  <r>
    <n v="2958"/>
    <s v="Uprising Theater (Canceled)"/>
    <s v="Chicago Based Theater Company and Venue Dedicated to Social Justice and Mainstreaming the Palestinian Narrative"/>
    <n v="80000"/>
    <n v="0"/>
    <x v="2"/>
    <x v="2"/>
    <s v="USD"/>
    <n v="1462729317"/>
    <n v="1457548917"/>
    <b v="0"/>
    <n v="0"/>
    <b v="0"/>
    <s v="theater/spaces"/>
    <n v="0"/>
    <e v="#DIV/0!"/>
    <x v="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"/>
    <s v="EUR"/>
    <n v="1460127635"/>
    <n v="1457539235"/>
    <b v="0"/>
    <n v="117"/>
    <b v="1"/>
    <s v="music/rock"/>
    <n v="138.63999999999999"/>
    <n v="29.623931623931625"/>
    <x v="1"/>
    <x v="6"/>
  </r>
  <r>
    <n v="1599"/>
    <s v="The Londoner: Prints &amp; Canvas"/>
    <s v="A London photographer trekking 5,895m up Africa's Mount Kilimanjaro to pursue and enrich a career."/>
    <n v="500"/>
    <n v="0"/>
    <x v="3"/>
    <x v="0"/>
    <s v="GBP"/>
    <n v="1460116576"/>
    <n v="1457528176"/>
    <b v="0"/>
    <n v="0"/>
    <b v="0"/>
    <s v="photography/places"/>
    <n v="0"/>
    <e v="#DIV/0!"/>
    <x v="6"/>
    <x v="33"/>
  </r>
  <r>
    <n v="992"/>
    <s v="WairConditioning"/>
    <s v="The HOTTEST and COOLEST thing yet! WairConditioning... an entirely new level of comfortability!"/>
    <n v="100000"/>
    <n v="467"/>
    <x v="3"/>
    <x v="2"/>
    <s v="USD"/>
    <n v="1462655519"/>
    <n v="1457475119"/>
    <b v="0"/>
    <n v="4"/>
    <b v="0"/>
    <s v="technology/wearables"/>
    <n v="0.46700000000000003"/>
    <n v="116.75"/>
    <x v="5"/>
    <x v="10"/>
  </r>
  <r>
    <n v="4000"/>
    <s v="The Escorts"/>
    <s v="An Enticing Trip into the World of Assisted Dying"/>
    <n v="8000"/>
    <n v="10"/>
    <x v="3"/>
    <x v="2"/>
    <s v="USD"/>
    <n v="1462631358"/>
    <n v="1457450958"/>
    <b v="0"/>
    <n v="1"/>
    <b v="0"/>
    <s v="theater/plays"/>
    <n v="0.125"/>
    <n v="10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2"/>
    <s v="USD"/>
    <n v="1460038591"/>
    <n v="1457450191"/>
    <b v="1"/>
    <n v="266"/>
    <b v="1"/>
    <s v="film &amp; video/documentary"/>
    <n v="125.22750000000001"/>
    <n v="188.31203007518798"/>
    <x v="7"/>
    <x v="12"/>
  </r>
  <r>
    <n v="3336"/>
    <s v="WILDE TALES"/>
    <s v="A theatrical adaptation of Oscar Wilde's short stories, presented by Suitcase Civilians at The Space, April 5-10 2016."/>
    <n v="250"/>
    <n v="250"/>
    <x v="1"/>
    <x v="0"/>
    <s v="GBP"/>
    <n v="1459845246"/>
    <n v="1457429646"/>
    <b v="0"/>
    <n v="9"/>
    <b v="1"/>
    <s v="theater/plays"/>
    <n v="100"/>
    <n v="27.777777777777779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2"/>
    <s v="USD"/>
    <n v="1462467600"/>
    <n v="1457403364"/>
    <b v="0"/>
    <n v="2"/>
    <b v="0"/>
    <s v="theater/musical"/>
    <n v="2.0000000000000001E-4"/>
    <n v="1"/>
    <x v="0"/>
    <x v="19"/>
  </r>
  <r>
    <n v="4048"/>
    <s v="Speechless"/>
    <s v="The unspoken story of growing up disabled with cerebral palsy and no speech. This inclusive company fights ignorance using dark humour."/>
    <n v="17000"/>
    <n v="3001"/>
    <x v="3"/>
    <x v="0"/>
    <s v="GBP"/>
    <n v="1460373187"/>
    <n v="1457352787"/>
    <b v="0"/>
    <n v="91"/>
    <b v="0"/>
    <s v="theater/plays"/>
    <n v="17.652941176470588"/>
    <n v="32.978021978021978"/>
    <x v="0"/>
    <x v="0"/>
  </r>
  <r>
    <n v="2680"/>
    <s v="iHeart Pillow"/>
    <s v="iHeartPillow, Connecting loved ones"/>
    <n v="32000"/>
    <n v="276"/>
    <x v="3"/>
    <x v="17"/>
    <s v="EUR"/>
    <n v="1459915491"/>
    <n v="1457327091"/>
    <b v="0"/>
    <n v="4"/>
    <b v="0"/>
    <s v="technology/makerspaces"/>
    <n v="0.86250000000000004"/>
    <n v="69"/>
    <x v="5"/>
    <x v="38"/>
  </r>
  <r>
    <n v="3120"/>
    <s v="Subtropisch zwemparadijs Tropicana"/>
    <s v="Wij willen Tropicana het subtropisch zwemparadijs van Rotterdam op een nieuwe locatie gaan bouwen."/>
    <n v="1300000"/>
    <n v="128"/>
    <x v="3"/>
    <x v="4"/>
    <s v="EUR"/>
    <n v="1462484196"/>
    <n v="1457303796"/>
    <b v="0"/>
    <n v="10"/>
    <b v="0"/>
    <s v="theater/spaces"/>
    <n v="9.8461538461538465E-3"/>
    <n v="12.8"/>
    <x v="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2"/>
    <s v="USD"/>
    <n v="1462391932"/>
    <n v="1457297932"/>
    <b v="0"/>
    <n v="1"/>
    <b v="0"/>
    <s v="music/faith"/>
    <n v="0.1"/>
    <n v="1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3"/>
    <s v="EUR"/>
    <n v="1462301342"/>
    <n v="1457120942"/>
    <b v="0"/>
    <n v="1"/>
    <b v="0"/>
    <s v="theater/plays"/>
    <n v="5.0000000000000001E-4"/>
    <n v="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0"/>
    <s v="GBP"/>
    <n v="1457906400"/>
    <n v="1457115427"/>
    <b v="0"/>
    <n v="31"/>
    <b v="1"/>
    <s v="theater/plays"/>
    <n v="148.88888888888889"/>
    <n v="15.129032258064516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2"/>
    <s v="USD"/>
    <n v="1462293716"/>
    <n v="1457113316"/>
    <b v="0"/>
    <n v="1"/>
    <b v="0"/>
    <s v="technology/web"/>
    <n v="4.0000000000000002E-4"/>
    <n v="1"/>
    <x v="5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0"/>
    <s v="GBP"/>
    <n v="1459700741"/>
    <n v="1457112341"/>
    <b v="0"/>
    <n v="92"/>
    <b v="0"/>
    <s v="photography/places"/>
    <n v="29.228571428571428"/>
    <n v="44.478260869565219"/>
    <x v="6"/>
    <x v="33"/>
  </r>
  <r>
    <n v="1385"/>
    <s v="Chi Might Project"/>
    <s v="Musicians, singers &amp; songwriters from all over the world collaborate via YouTube in order to create an amazing album!"/>
    <n v="8000"/>
    <n v="8832.49"/>
    <x v="1"/>
    <x v="8"/>
    <s v="EUR"/>
    <n v="1461931860"/>
    <n v="1457109121"/>
    <b v="0"/>
    <n v="134"/>
    <b v="1"/>
    <s v="music/rock"/>
    <n v="110.406125"/>
    <n v="65.914104477611943"/>
    <x v="1"/>
    <x v="6"/>
  </r>
  <r>
    <n v="3057"/>
    <s v="1 World Educational Theme Parks"/>
    <s v="A series of 6 educational theme parks. This project is to fund the plans and 3D designs required to build the first park."/>
    <n v="50000"/>
    <n v="0"/>
    <x v="3"/>
    <x v="0"/>
    <s v="GBP"/>
    <n v="1459694211"/>
    <n v="1457105811"/>
    <b v="0"/>
    <n v="0"/>
    <b v="0"/>
    <s v="theater/spaces"/>
    <n v="0"/>
    <e v="#DIV/0!"/>
    <x v="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1"/>
    <s v="AUD"/>
    <n v="1459490400"/>
    <n v="1457078868"/>
    <b v="0"/>
    <n v="0"/>
    <b v="0"/>
    <s v="theater/plays"/>
    <n v="0"/>
    <e v="#DIV/0!"/>
    <x v="0"/>
    <x v="0"/>
  </r>
  <r>
    <n v="3840"/>
    <s v="Tonight I'll be April"/>
    <s v="A gritty play looking at a modern day relationship, highlighting issues of mental health and abuse suffered by men."/>
    <n v="1"/>
    <n v="65"/>
    <x v="1"/>
    <x v="0"/>
    <s v="GBP"/>
    <n v="1459180229"/>
    <n v="1457023829"/>
    <b v="0"/>
    <n v="3"/>
    <b v="1"/>
    <s v="theater/plays"/>
    <n v="6500"/>
    <n v="21.666666666666668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7"/>
    <s v="EUR"/>
    <n v="1459584417"/>
    <n v="1456996017"/>
    <b v="0"/>
    <n v="3"/>
    <b v="0"/>
    <s v="publishing/translations"/>
    <n v="4.5"/>
    <n v="15"/>
    <x v="4"/>
    <x v="5"/>
  </r>
  <r>
    <n v="1061"/>
    <s v="Chat Box 23 (Canceled)"/>
    <s v="T.O., Adi &amp; Mercedes discuss their point of views, women's issues &amp; Hollywood Hotties."/>
    <n v="4000"/>
    <n v="0"/>
    <x v="2"/>
    <x v="2"/>
    <s v="USD"/>
    <n v="1462150800"/>
    <n v="1456987108"/>
    <b v="0"/>
    <n v="0"/>
    <b v="0"/>
    <s v="journalism/audio"/>
    <n v="0"/>
    <e v="#DIV/0!"/>
    <x v="8"/>
    <x v="13"/>
  </r>
  <r>
    <n v="2986"/>
    <s v="Higher Education"/>
    <s v="Support the circus arts and help our aerial students work with more height. With your support, we will install beams at 19ft!"/>
    <n v="2400"/>
    <n v="2532"/>
    <x v="1"/>
    <x v="0"/>
    <s v="GBP"/>
    <n v="1462100406"/>
    <n v="1456920006"/>
    <b v="0"/>
    <n v="56"/>
    <b v="1"/>
    <s v="theater/spaces"/>
    <n v="105.5"/>
    <n v="45.214285714285715"/>
    <x v="0"/>
    <x v="3"/>
  </r>
  <r>
    <n v="3318"/>
    <s v="ROOMIES - Atlantic Canada Tour 2016-17"/>
    <s v="Help us strengthen and inspire disability arts in Atlantic Canada"/>
    <n v="2000"/>
    <n v="2512"/>
    <x v="1"/>
    <x v="7"/>
    <s v="CAD"/>
    <n v="1460341800"/>
    <n v="1456902893"/>
    <b v="0"/>
    <n v="32"/>
    <b v="1"/>
    <s v="theater/plays"/>
    <n v="125.6"/>
    <n v="78.5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2"/>
    <s v="USD"/>
    <n v="1459474059"/>
    <n v="1456885659"/>
    <b v="0"/>
    <n v="63"/>
    <b v="1"/>
    <s v="theater/plays"/>
    <n v="114.27586206896552"/>
    <n v="105.2063492063492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1"/>
    <x v="2"/>
    <s v="USD"/>
    <n v="1458100740"/>
    <n v="1456862924"/>
    <b v="0"/>
    <n v="31"/>
    <b v="1"/>
    <s v="theater/plays"/>
    <n v="105.4"/>
    <n v="136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0"/>
    <s v="GBP"/>
    <n v="1459444656"/>
    <n v="1456856256"/>
    <b v="0"/>
    <n v="14"/>
    <b v="1"/>
    <s v="theater/plays"/>
    <n v="100"/>
    <n v="35.714285714285715"/>
    <x v="0"/>
    <x v="0"/>
  </r>
  <r>
    <n v="2155"/>
    <s v="VoxelMaze"/>
    <s v="A Level Editor, Turned up to eleven. Infinite creativity in one package, solo or with up to 16 of your friends."/>
    <n v="5000"/>
    <n v="115"/>
    <x v="3"/>
    <x v="0"/>
    <s v="GBP"/>
    <n v="1459443385"/>
    <n v="1456854985"/>
    <b v="0"/>
    <n v="5"/>
    <b v="0"/>
    <s v="games/video games"/>
    <n v="2.2999999999999998"/>
    <n v="23"/>
    <x v="3"/>
    <x v="30"/>
  </r>
  <r>
    <n v="1222"/>
    <s v="Project Pilgrim"/>
    <s v="Project Pilgrim is my effort to work towards normalizing mental health."/>
    <n v="4000"/>
    <n v="11215"/>
    <x v="1"/>
    <x v="7"/>
    <s v="CAD"/>
    <n v="1459483200"/>
    <n v="1456852647"/>
    <b v="0"/>
    <n v="138"/>
    <b v="1"/>
    <s v="photography/photobooks"/>
    <n v="280.375"/>
    <n v="81.268115942028984"/>
    <x v="6"/>
    <x v="11"/>
  </r>
  <r>
    <n v="1835"/>
    <s v="DIRTY LITTLE REBEL EP"/>
    <s v="WE ARE A HARD ROCK/PUNK BAND SEEKING FUNDS TO RECORD A NEW EP. _x000a__x000a_https://www.reverbnation.com/dirtylittlerebel"/>
    <n v="500"/>
    <n v="520"/>
    <x v="1"/>
    <x v="0"/>
    <s v="GBP"/>
    <n v="1459439471"/>
    <n v="1456851071"/>
    <b v="0"/>
    <n v="11"/>
    <b v="1"/>
    <s v="music/rock"/>
    <n v="104"/>
    <n v="47.272727272727273"/>
    <x v="1"/>
    <x v="6"/>
  </r>
  <r>
    <n v="1880"/>
    <s v="Sim Betting Football"/>
    <s v="Sim Betting Football is the only football (soccer) betting simulation  game."/>
    <n v="5000"/>
    <n v="1004"/>
    <x v="3"/>
    <x v="0"/>
    <s v="GBP"/>
    <n v="1459341380"/>
    <n v="1456839380"/>
    <b v="0"/>
    <n v="24"/>
    <b v="0"/>
    <s v="games/mobile games"/>
    <n v="20.079999999999998"/>
    <n v="41.833333333333336"/>
    <x v="3"/>
    <x v="22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s v="photography/photobooks"/>
    <n v="104.16766467065868"/>
    <n v="123.37588652482269"/>
    <x v="6"/>
    <x v="11"/>
  </r>
  <r>
    <n v="522"/>
    <s v="COMPASS PLAYERS"/>
    <s v="*** TO MAKE DONATIONS IN THE FUTURE                                   GO TO OUR WEBSITE: www.compassplayers.com ***"/>
    <n v="3000"/>
    <n v="3440"/>
    <x v="1"/>
    <x v="2"/>
    <s v="USD"/>
    <n v="1458518325"/>
    <n v="1456793925"/>
    <b v="0"/>
    <n v="31"/>
    <b v="1"/>
    <s v="theater/plays"/>
    <n v="114.66666666666667"/>
    <n v="110.96774193548387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0"/>
    <s v="GBP"/>
    <n v="1459378085"/>
    <n v="1456789685"/>
    <b v="0"/>
    <n v="21"/>
    <b v="1"/>
    <s v="theater/plays"/>
    <n v="153.31632653061226"/>
    <n v="143.0952380952381"/>
    <x v="0"/>
    <x v="0"/>
  </r>
  <r>
    <n v="900"/>
    <s v="Project Revive: Protecting the Creative Impulse"/>
    <s v="With Project Revive, I aim to protect and nurture the creative impulse through music."/>
    <n v="5000"/>
    <n v="21"/>
    <x v="3"/>
    <x v="2"/>
    <s v="USD"/>
    <n v="1459365802"/>
    <n v="1456777402"/>
    <b v="0"/>
    <n v="2"/>
    <b v="0"/>
    <s v="music/jazz"/>
    <n v="0.42"/>
    <n v="10.5"/>
    <x v="1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2"/>
    <s v="USD"/>
    <n v="1459352495"/>
    <n v="1456764095"/>
    <b v="0"/>
    <n v="4"/>
    <b v="0"/>
    <s v="games/video games"/>
    <n v="0.13250000000000001"/>
    <n v="13.25"/>
    <x v="3"/>
    <x v="30"/>
  </r>
  <r>
    <n v="219"/>
    <s v="True Colors"/>
    <s v="An hour-long pilot about a group of suburban LGBT teens coming of age in the early 90's."/>
    <n v="50000"/>
    <n v="8815"/>
    <x v="3"/>
    <x v="2"/>
    <s v="USD"/>
    <n v="1459493940"/>
    <n v="1456732225"/>
    <b v="0"/>
    <n v="76"/>
    <b v="0"/>
    <s v="film &amp; video/drama"/>
    <n v="17.63"/>
    <n v="115.98684210526316"/>
    <x v="7"/>
    <x v="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17"/>
    <s v="EUR"/>
    <n v="1460066954"/>
    <n v="1456614554"/>
    <b v="1"/>
    <n v="964"/>
    <b v="1"/>
    <s v="film &amp; video/documentary"/>
    <n v="127.34117647058824"/>
    <n v="44.912863070539416"/>
    <x v="7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2"/>
    <s v="USD"/>
    <n v="1459181895"/>
    <n v="1456593495"/>
    <b v="0"/>
    <n v="9"/>
    <b v="0"/>
    <s v="music/faith"/>
    <n v="9.74"/>
    <n v="54.111111111111114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2"/>
    <s v="USD"/>
    <n v="1459121162"/>
    <n v="1456532762"/>
    <b v="0"/>
    <n v="17"/>
    <b v="0"/>
    <s v="theater/spaces"/>
    <n v="4.16"/>
    <n v="61.176470588235297"/>
    <x v="0"/>
    <x v="3"/>
  </r>
  <r>
    <n v="3276"/>
    <s v="We The Astronomers"/>
    <s v="In 2016, KO Theatre presents a world premiere play in Toronto, ON about faith, home, and the secrets we keep from those we love."/>
    <n v="4500"/>
    <n v="5258"/>
    <x v="1"/>
    <x v="7"/>
    <s v="CAD"/>
    <n v="1459483140"/>
    <n v="1456526879"/>
    <b v="1"/>
    <n v="100"/>
    <b v="1"/>
    <s v="theater/plays"/>
    <n v="116.84444444444445"/>
    <n v="52.58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1"/>
    <x v="0"/>
    <s v="GBP"/>
    <n v="1458943200"/>
    <n v="1456491680"/>
    <b v="1"/>
    <n v="329"/>
    <b v="1"/>
    <s v="photography/photobooks"/>
    <n v="101.44545454545455"/>
    <n v="67.835866261398181"/>
    <x v="6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0"/>
    <s v="GBP"/>
    <n v="1459414016"/>
    <n v="1456480016"/>
    <b v="1"/>
    <n v="122"/>
    <b v="1"/>
    <s v="music/electronic music"/>
    <n v="100.00828571428572"/>
    <n v="57.381803278688523"/>
    <x v="1"/>
    <x v="2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2"/>
    <s v="USD"/>
    <n v="1461622616"/>
    <n v="1456442216"/>
    <b v="0"/>
    <n v="14"/>
    <b v="0"/>
    <s v="technology/web"/>
    <n v="1.34"/>
    <n v="47.857142857142854"/>
    <x v="5"/>
    <x v="7"/>
  </r>
  <r>
    <n v="1722"/>
    <s v="Preserving the DC Gospel Stars"/>
    <s v="I am raising money to leave a legacy for the DC Gospel Stars and preserve this art form for music lovers of this style."/>
    <n v="2880"/>
    <n v="1"/>
    <x v="3"/>
    <x v="2"/>
    <s v="USD"/>
    <n v="1459642200"/>
    <n v="1456441429"/>
    <b v="0"/>
    <n v="1"/>
    <b v="0"/>
    <s v="music/faith"/>
    <n v="3.4722222222222224E-2"/>
    <n v="1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1"/>
    <x v="2"/>
    <s v="USD"/>
    <n v="1459012290"/>
    <n v="1456423890"/>
    <b v="0"/>
    <n v="878"/>
    <b v="1"/>
    <s v="games/tabletop games"/>
    <n v="537.37"/>
    <n v="61.203872437357631"/>
    <x v="3"/>
    <x v="4"/>
  </r>
  <r>
    <n v="3779"/>
    <s v="&quot;The Last Adam&quot; A New Musical, NYC reading"/>
    <s v="A fresh, re-telling of the Jesus story for a new generation."/>
    <n v="15000"/>
    <n v="15597"/>
    <x v="1"/>
    <x v="2"/>
    <s v="USD"/>
    <n v="1459010340"/>
    <n v="1456421940"/>
    <b v="0"/>
    <n v="115"/>
    <b v="1"/>
    <s v="theater/musical"/>
    <n v="103.98"/>
    <n v="135.62608695652173"/>
    <x v="0"/>
    <x v="19"/>
  </r>
  <r>
    <n v="2976"/>
    <s v="Pizza Delique"/>
    <s v="A play that addresses an important social issue, brought to light by members of the UoM Drama Society."/>
    <n v="70"/>
    <n v="120"/>
    <x v="1"/>
    <x v="0"/>
    <s v="GBP"/>
    <n v="1457870400"/>
    <n v="1456421530"/>
    <b v="0"/>
    <n v="14"/>
    <b v="1"/>
    <s v="theater/plays"/>
    <n v="171.42857142857142"/>
    <n v="8.5714285714285712"/>
    <x v="0"/>
    <x v="0"/>
  </r>
  <r>
    <n v="372"/>
    <s v="Wild Equus"/>
    <s v="A short documentary exploring the uses of 'Natural Horsemanship' across Europe"/>
    <n v="300"/>
    <n v="376"/>
    <x v="1"/>
    <x v="0"/>
    <s v="GBP"/>
    <n v="1459872000"/>
    <n v="1456408244"/>
    <b v="0"/>
    <n v="9"/>
    <b v="1"/>
    <s v="film &amp; video/documentary"/>
    <n v="125.33333333333333"/>
    <n v="41.777777777777779"/>
    <x v="7"/>
    <x v="12"/>
  </r>
  <r>
    <n v="974"/>
    <s v="KneeJack"/>
    <s v="The device that allows those with artificial knees or arthritic knees to kneel down without putting pressure on their knees."/>
    <n v="50000"/>
    <n v="280"/>
    <x v="3"/>
    <x v="2"/>
    <s v="USD"/>
    <n v="1458925156"/>
    <n v="1456336756"/>
    <b v="0"/>
    <n v="3"/>
    <b v="0"/>
    <s v="technology/wearables"/>
    <n v="0.56000000000000005"/>
    <n v="93.333333333333329"/>
    <x v="5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2"/>
    <s v="USD"/>
    <n v="1458874388"/>
    <n v="1456285988"/>
    <b v="0"/>
    <n v="66"/>
    <b v="1"/>
    <s v="music/rock"/>
    <n v="189.46666666666667"/>
    <n v="43.060606060606062"/>
    <x v="1"/>
    <x v="6"/>
  </r>
  <r>
    <n v="440"/>
    <s v="Consumed"/>
    <s v="A stop-motion animation made by a one girl team, with a camera, creativity, and a lot of determination."/>
    <n v="5000"/>
    <n v="5"/>
    <x v="3"/>
    <x v="2"/>
    <s v="USD"/>
    <n v="1458859153"/>
    <n v="1456270753"/>
    <b v="0"/>
    <n v="1"/>
    <b v="0"/>
    <s v="film &amp; video/animation"/>
    <n v="0.1"/>
    <n v="5"/>
    <x v="7"/>
    <x v="23"/>
  </r>
  <r>
    <n v="1208"/>
    <s v="Into The Great White Sands"/>
    <s v="Help me complete the photography and publish a fine art book on White Sands National Monument, a uniquely significant place."/>
    <n v="10000"/>
    <n v="15530"/>
    <x v="1"/>
    <x v="2"/>
    <s v="USD"/>
    <n v="1458835264"/>
    <n v="1456246864"/>
    <b v="0"/>
    <n v="75"/>
    <b v="1"/>
    <s v="photography/photobooks"/>
    <n v="155.30000000000001"/>
    <n v="207.06666666666666"/>
    <x v="6"/>
    <x v="11"/>
  </r>
  <r>
    <n v="2457"/>
    <s v="NDWK The North Dakota Wine Kitchen"/>
    <s v="If you love wine, and have ever dreamed of crafting your own. You can in 3 easy steps.  Sample~Sprinkle~Savor."/>
    <n v="23000"/>
    <n v="23530"/>
    <x v="1"/>
    <x v="2"/>
    <s v="USD"/>
    <n v="1458826056"/>
    <n v="1456237656"/>
    <b v="0"/>
    <n v="124"/>
    <b v="1"/>
    <s v="food/small batch"/>
    <n v="102.30434782608695"/>
    <n v="189.75806451612902"/>
    <x v="2"/>
    <x v="2"/>
  </r>
  <r>
    <n v="1980"/>
    <s v="YOUMO - Your Smart Modular Power Strip"/>
    <s v="Multi-power charging that is smarter, stylish and designed for you."/>
    <n v="50000"/>
    <n v="177412.01"/>
    <x v="1"/>
    <x v="8"/>
    <s v="EUR"/>
    <n v="1459684862"/>
    <n v="1456232462"/>
    <b v="1"/>
    <n v="1945"/>
    <b v="1"/>
    <s v="technology/hardware"/>
    <n v="354.82402000000002"/>
    <n v="91.214401028277635"/>
    <x v="5"/>
    <x v="25"/>
  </r>
  <r>
    <n v="2062"/>
    <s v="Rho Board"/>
    <s v="4K HEVC Android TV Media Player with optional DIY electronics, ideal for app development, home control, software developement, learning"/>
    <n v="100000"/>
    <n v="114977"/>
    <x v="1"/>
    <x v="19"/>
    <s v="DKK"/>
    <n v="1458807098"/>
    <n v="1456218698"/>
    <b v="0"/>
    <n v="203"/>
    <b v="1"/>
    <s v="technology/hardware"/>
    <n v="114.977"/>
    <n v="566.38916256157631"/>
    <x v="5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0"/>
    <s v="GBP"/>
    <n v="1457914373"/>
    <n v="1456189973"/>
    <b v="0"/>
    <n v="23"/>
    <b v="1"/>
    <s v="theater/plays"/>
    <n v="141.1764705882353"/>
    <n v="52.173913043478258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1"/>
    <x v="0"/>
    <s v="GBP"/>
    <n v="1458075600"/>
    <n v="1456183649"/>
    <b v="0"/>
    <n v="72"/>
    <b v="1"/>
    <s v="theater/plays"/>
    <n v="105.93333333333334"/>
    <n v="44.138888888888886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9"/>
    <s v="DKK"/>
    <n v="1458733927"/>
    <n v="1456145527"/>
    <b v="0"/>
    <n v="1"/>
    <b v="0"/>
    <s v="food/food trucks"/>
    <n v="0.01"/>
    <n v="5"/>
    <x v="2"/>
    <x v="20"/>
  </r>
  <r>
    <n v="967"/>
    <s v="Better Beanie"/>
    <s v="Better Beanie is the new therapeutic wearable designed to assist you while keeping your hands free."/>
    <n v="20000"/>
    <n v="3562"/>
    <x v="3"/>
    <x v="2"/>
    <s v="USD"/>
    <n v="1461301574"/>
    <n v="1456121174"/>
    <b v="0"/>
    <n v="81"/>
    <b v="0"/>
    <s v="technology/wearables"/>
    <n v="17.809999999999999"/>
    <n v="43.97530864197531"/>
    <x v="5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2"/>
    <s v="USD"/>
    <n v="1459992856"/>
    <n v="1456108456"/>
    <b v="0"/>
    <n v="38"/>
    <b v="0"/>
    <s v="technology/wearables"/>
    <n v="2.8420000000000001"/>
    <n v="74.78947368421052"/>
    <x v="5"/>
    <x v="10"/>
  </r>
  <r>
    <n v="4061"/>
    <s v="PRODUCE the Stage Play SKYLAR'S SYNDROME by Gavin Kayner"/>
    <s v="SKYLAR'S SYNDROME is a tremendous psychodrama by master playwright Gavin Kayner!"/>
    <n v="525"/>
    <n v="0"/>
    <x v="3"/>
    <x v="2"/>
    <s v="USD"/>
    <n v="1461205423"/>
    <n v="1456025023"/>
    <b v="0"/>
    <n v="0"/>
    <b v="0"/>
    <s v="theater/plays"/>
    <n v="0"/>
    <e v="#DIV/0!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9"/>
    <s v="DKK"/>
    <n v="1458579568"/>
    <n v="1455991168"/>
    <b v="0"/>
    <n v="35"/>
    <b v="1"/>
    <s v="photography/photobooks"/>
    <n v="108"/>
    <n v="462.85714285714283"/>
    <x v="6"/>
    <x v="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2"/>
    <s v="USD"/>
    <n v="1458057600"/>
    <n v="1455938520"/>
    <b v="0"/>
    <n v="24"/>
    <b v="1"/>
    <s v="theater/musical"/>
    <n v="128.91666666666666"/>
    <n v="64.458333333333329"/>
    <x v="0"/>
    <x v="19"/>
  </r>
  <r>
    <n v="3466"/>
    <s v="Spotlight Youth Theater Production of Wizard"/>
    <s v="The Spotlight Youth Theater is a program where every participant has a moment in the spotlight."/>
    <n v="3500"/>
    <n v="4450"/>
    <x v="1"/>
    <x v="2"/>
    <s v="USD"/>
    <n v="1461108450"/>
    <n v="1455928050"/>
    <b v="0"/>
    <n v="61"/>
    <b v="1"/>
    <s v="theater/plays"/>
    <n v="127.14285714285714"/>
    <n v="72.950819672131146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2"/>
    <s v="USD"/>
    <n v="1457326740"/>
    <n v="1455919438"/>
    <b v="0"/>
    <n v="42"/>
    <b v="1"/>
    <s v="theater/plays"/>
    <n v="106.3"/>
    <n v="25.30952380952381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x v="2"/>
    <s v="USD"/>
    <n v="1458480560"/>
    <n v="1455892160"/>
    <b v="0"/>
    <n v="33"/>
    <b v="1"/>
    <s v="photography/photobooks"/>
    <n v="109.07407407407408"/>
    <n v="89.242424242424249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3"/>
    <x v="2"/>
    <s v="USD"/>
    <n v="1457157269"/>
    <n v="1455861269"/>
    <b v="0"/>
    <n v="0"/>
    <b v="0"/>
    <s v="theater/plays"/>
    <n v="0"/>
    <e v="#DIV/0!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2"/>
    <s v="USD"/>
    <n v="1460970805"/>
    <n v="1455790405"/>
    <b v="0"/>
    <n v="24"/>
    <b v="1"/>
    <s v="theater/plays"/>
    <n v="108.5"/>
    <n v="135.625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2"/>
    <s v="USD"/>
    <n v="1458362023"/>
    <n v="1455773623"/>
    <b v="0"/>
    <n v="61"/>
    <b v="1"/>
    <s v="music/electronic music"/>
    <n v="145.33333333333334"/>
    <n v="35.73770491803279"/>
    <x v="1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2"/>
    <s v="USD"/>
    <n v="1460936694"/>
    <n v="1455756294"/>
    <b v="0"/>
    <n v="69"/>
    <b v="1"/>
    <s v="theater/spaces"/>
    <n v="108.83333333333333"/>
    <n v="94.637681159420296"/>
    <x v="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17"/>
    <s v="EUR"/>
    <n v="1460918282"/>
    <n v="1455737882"/>
    <b v="0"/>
    <n v="50"/>
    <b v="1"/>
    <s v="film &amp; video/documentary"/>
    <n v="111.8936170212766"/>
    <n v="105.18"/>
    <x v="7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2"/>
    <s v="USD"/>
    <n v="1460917119"/>
    <n v="1455736719"/>
    <b v="0"/>
    <n v="87"/>
    <b v="1"/>
    <s v="technology/wearables"/>
    <n v="213.56"/>
    <n v="122.73563218390805"/>
    <x v="5"/>
    <x v="10"/>
  </r>
  <r>
    <n v="4019"/>
    <s v="We Don't Play Fight"/>
    <s v="Finally a crossover of the arts takes place! Theater &amp; LIVE Pro Wrestling. A unique story featuring TV Pro Wrestling without the TV."/>
    <n v="3500"/>
    <n v="29"/>
    <x v="3"/>
    <x v="2"/>
    <s v="USD"/>
    <n v="1460737680"/>
    <n v="1455725596"/>
    <b v="0"/>
    <n v="4"/>
    <b v="0"/>
    <s v="theater/plays"/>
    <n v="0.82857142857142863"/>
    <n v="7.25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2"/>
    <s v="USD"/>
    <n v="1458716340"/>
    <n v="1455721204"/>
    <b v="0"/>
    <n v="537"/>
    <b v="1"/>
    <s v="games/tabletop games"/>
    <n v="184.61052631578949"/>
    <n v="65.318435754189949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x v="2"/>
    <s v="USD"/>
    <n v="1456984740"/>
    <n v="1455717790"/>
    <b v="0"/>
    <n v="33"/>
    <b v="1"/>
    <s v="theater/plays"/>
    <n v="102.6"/>
    <n v="77.727272727272734"/>
    <x v="0"/>
    <x v="0"/>
  </r>
  <r>
    <n v="212"/>
    <s v="The Ecstasy of Vengeance - Feature Length Film"/>
    <s v="This film is a fictional crime drama following the events of a heist that ended in bloodshed."/>
    <n v="6300"/>
    <n v="1"/>
    <x v="3"/>
    <x v="2"/>
    <s v="USD"/>
    <n v="1460837320"/>
    <n v="1455656920"/>
    <b v="0"/>
    <n v="1"/>
    <b v="0"/>
    <s v="film &amp; video/drama"/>
    <n v="1.5873015873015872E-2"/>
    <n v="1"/>
    <x v="7"/>
    <x v="1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7"/>
    <s v="CAD"/>
    <n v="1458235549"/>
    <n v="1455647149"/>
    <b v="0"/>
    <n v="17"/>
    <b v="1"/>
    <s v="technology/wearables"/>
    <n v="107.05"/>
    <n v="125.94117647058823"/>
    <x v="5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0"/>
    <s v="GBP"/>
    <n v="1457031600"/>
    <n v="1455640559"/>
    <b v="0"/>
    <n v="3"/>
    <b v="1"/>
    <s v="theater/plays"/>
    <n v="150"/>
    <n v="25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17"/>
    <s v="EUR"/>
    <n v="1460786340"/>
    <n v="1455615976"/>
    <b v="0"/>
    <n v="42"/>
    <b v="1"/>
    <s v="music/pop"/>
    <n v="111.66666666666667"/>
    <n v="159.52380952380952"/>
    <x v="1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2"/>
    <s v="USD"/>
    <n v="1460751128"/>
    <n v="1455570728"/>
    <b v="0"/>
    <n v="10"/>
    <b v="0"/>
    <s v="theater/plays"/>
    <n v="2.73"/>
    <n v="27.3"/>
    <x v="0"/>
    <x v="0"/>
  </r>
  <r>
    <n v="356"/>
    <s v="43 and 80"/>
    <s v="A documentary about halibut conservation and how it impacts communities of Southeast Alaska."/>
    <n v="7500"/>
    <n v="7701.93"/>
    <x v="1"/>
    <x v="2"/>
    <s v="USD"/>
    <n v="1458152193"/>
    <n v="1455563793"/>
    <b v="1"/>
    <n v="97"/>
    <b v="1"/>
    <s v="film &amp; video/documentary"/>
    <n v="102.69240000000001"/>
    <n v="79.401340206185566"/>
    <x v="7"/>
    <x v="12"/>
  </r>
  <r>
    <n v="2915"/>
    <s v="A Grimm Night for Hans Christian Anderson"/>
    <s v="An inclusive, cross community, multi-cultural theatre production for children aged 3 to 16 and their families"/>
    <n v="1000"/>
    <n v="611"/>
    <x v="3"/>
    <x v="0"/>
    <s v="GBP"/>
    <n v="1458117190"/>
    <n v="1455528790"/>
    <b v="0"/>
    <n v="3"/>
    <b v="0"/>
    <s v="theater/plays"/>
    <n v="61.1"/>
    <n v="203.6666666666666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6"/>
    <s v="NOK"/>
    <n v="1458104697"/>
    <n v="1455516297"/>
    <b v="1"/>
    <n v="555"/>
    <b v="1"/>
    <s v="photography/photobooks"/>
    <n v="157.18899999999999"/>
    <n v="849.67027027027029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2"/>
    <s v="USD"/>
    <n v="1458097364"/>
    <n v="1455508964"/>
    <b v="0"/>
    <n v="1"/>
    <b v="0"/>
    <s v="theater/plays"/>
    <n v="8.3333333333333332E-3"/>
    <n v="1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8"/>
    <s v="EUR"/>
    <n v="1458676860"/>
    <n v="1455446303"/>
    <b v="1"/>
    <n v="345"/>
    <b v="1"/>
    <s v="photography/photobooks"/>
    <n v="103.58125"/>
    <n v="48.037681159420288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2"/>
    <s v="USD"/>
    <n v="1460608780"/>
    <n v="1455428380"/>
    <b v="0"/>
    <n v="4"/>
    <b v="0"/>
    <s v="theater/plays"/>
    <n v="14.25"/>
    <n v="71.25"/>
    <x v="0"/>
    <x v="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3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17"/>
    <s v="EUR"/>
    <n v="1457966129"/>
    <n v="1455377729"/>
    <b v="0"/>
    <n v="2"/>
    <b v="0"/>
    <s v="games/mobile games"/>
    <n v="0.12"/>
    <n v="3"/>
    <x v="3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0"/>
    <s v="GBP"/>
    <n v="1457947483"/>
    <n v="1455359083"/>
    <b v="0"/>
    <n v="1"/>
    <b v="0"/>
    <s v="photography/people"/>
    <n v="0.05"/>
    <n v="1"/>
    <x v="6"/>
    <x v="36"/>
  </r>
  <r>
    <n v="1121"/>
    <s v="Pwincess"/>
    <s v="An action packed, side scrolling, platform jumping, laser shooting ADVENTURE that will be fun for everyone."/>
    <n v="250000"/>
    <n v="29"/>
    <x v="3"/>
    <x v="2"/>
    <s v="USD"/>
    <n v="1457904316"/>
    <n v="1455315916"/>
    <b v="0"/>
    <n v="5"/>
    <b v="0"/>
    <s v="games/video games"/>
    <n v="1.1599999999999999E-2"/>
    <n v="5.8"/>
    <x v="3"/>
    <x v="30"/>
  </r>
  <r>
    <n v="2427"/>
    <s v="Wraps in a snap. Fast lunch with a gourmet punch!"/>
    <s v="Fast and simple lunches for those on the go.  All (lunch) deals $10 or less."/>
    <n v="50000"/>
    <n v="1"/>
    <x v="3"/>
    <x v="2"/>
    <s v="USD"/>
    <n v="1458715133"/>
    <n v="1455262733"/>
    <b v="0"/>
    <n v="1"/>
    <b v="0"/>
    <s v="food/food trucks"/>
    <n v="2E-3"/>
    <n v="1"/>
    <x v="2"/>
    <x v="20"/>
  </r>
  <r>
    <n v="564"/>
    <s v="TOC TOC TROC"/>
    <s v="Plateforme de troc gratuit et d'Ã©changes en tous genres par nature. Mieux s'entraider, Ã©changer, de donner, louer ou vendre Ã  distance."/>
    <n v="18000"/>
    <n v="1"/>
    <x v="3"/>
    <x v="1"/>
    <s v="EUR"/>
    <n v="1457822275"/>
    <n v="1455230275"/>
    <b v="0"/>
    <n v="1"/>
    <b v="0"/>
    <s v="technology/web"/>
    <n v="5.5555555555555558E-3"/>
    <n v="1"/>
    <x v="5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2"/>
    <s v="USD"/>
    <n v="1457139600"/>
    <n v="1455230214"/>
    <b v="0"/>
    <n v="13"/>
    <b v="1"/>
    <s v="theater/plays"/>
    <n v="101.9047619047619"/>
    <n v="164.61538461538461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3"/>
    <x v="4"/>
    <s v="EUR"/>
    <n v="1457812364"/>
    <n v="1455220364"/>
    <b v="0"/>
    <n v="8"/>
    <b v="0"/>
    <s v="technology/wearables"/>
    <n v="12"/>
    <n v="60"/>
    <x v="5"/>
    <x v="10"/>
  </r>
  <r>
    <n v="1762"/>
    <s v="&quot;The Naked Pixel&quot; Ali Pakele"/>
    <s v="Project rewards $25 gets you 190+ digital images"/>
    <n v="100"/>
    <n v="885"/>
    <x v="1"/>
    <x v="2"/>
    <s v="USD"/>
    <n v="1457739245"/>
    <n v="1455147245"/>
    <b v="0"/>
    <n v="25"/>
    <b v="1"/>
    <s v="photography/photobooks"/>
    <n v="885"/>
    <n v="35.4"/>
    <x v="6"/>
    <x v="11"/>
  </r>
  <r>
    <n v="3799"/>
    <s v="A Story Once Told"/>
    <s v="An original musical on it's way to the stage in Minneapolis, MN. Feel free to ask any questions."/>
    <n v="10000"/>
    <n v="402"/>
    <x v="3"/>
    <x v="2"/>
    <s v="USD"/>
    <n v="1457734843"/>
    <n v="1455142843"/>
    <b v="0"/>
    <n v="4"/>
    <b v="0"/>
    <s v="theater/musical"/>
    <n v="4.0199999999999996"/>
    <n v="100.5"/>
    <x v="0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2"/>
    <s v="USD"/>
    <n v="1457721287"/>
    <n v="1455129287"/>
    <b v="0"/>
    <n v="276"/>
    <b v="0"/>
    <s v="technology/wearables"/>
    <n v="10.754135338345865"/>
    <n v="51.822463768115945"/>
    <x v="5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0"/>
    <s v="GBP"/>
    <n v="1456876740"/>
    <n v="1455063886"/>
    <b v="0"/>
    <n v="17"/>
    <b v="1"/>
    <s v="theater/plays"/>
    <n v="137.57142857142858"/>
    <n v="28.323529411764707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2"/>
    <s v="USD"/>
    <n v="1460223453"/>
    <n v="1455043053"/>
    <b v="0"/>
    <n v="273"/>
    <b v="1"/>
    <s v="photography/photobooks"/>
    <n v="103.95714285714286"/>
    <n v="79.967032967032964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"/>
    <s v="EUR"/>
    <n v="1457617359"/>
    <n v="1455025359"/>
    <b v="0"/>
    <n v="3"/>
    <b v="0"/>
    <s v="theater/spaces"/>
    <n v="8.7999999999999995E-2"/>
    <n v="7.333333333333333"/>
    <x v="0"/>
    <x v="3"/>
  </r>
  <r>
    <n v="3644"/>
    <s v="SHS presents Rodgers and Hammerstein's Cinderella"/>
    <s v="We are the Saugerties High School drama club. Please help us create our musical to keep theater alive!"/>
    <n v="5000"/>
    <n v="821"/>
    <x v="3"/>
    <x v="2"/>
    <s v="USD"/>
    <n v="1457413140"/>
    <n v="1454996887"/>
    <b v="0"/>
    <n v="12"/>
    <b v="0"/>
    <s v="theater/musical"/>
    <n v="16.420000000000002"/>
    <n v="68.416666666666671"/>
    <x v="0"/>
    <x v="1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2"/>
    <s v="USD"/>
    <n v="1456189076"/>
    <n v="1454979476"/>
    <b v="0"/>
    <n v="10"/>
    <b v="0"/>
    <s v="technology/wearables"/>
    <n v="1.2933333333333332"/>
    <n v="19.399999999999999"/>
    <x v="5"/>
    <x v="10"/>
  </r>
  <r>
    <n v="2129"/>
    <s v="Pretty Kitty Fuzzy"/>
    <s v="PKF is a Cat-Tastic 2D side-scrolling shooter! Stand up to all the big meanies with the power of positivity and save the universe!"/>
    <n v="2000"/>
    <n v="236"/>
    <x v="3"/>
    <x v="2"/>
    <s v="USD"/>
    <n v="1457570100"/>
    <n v="1454978100"/>
    <b v="0"/>
    <n v="12"/>
    <b v="0"/>
    <s v="games/video games"/>
    <n v="11.8"/>
    <n v="19.666666666666668"/>
    <x v="3"/>
    <x v="30"/>
  </r>
  <r>
    <n v="4023"/>
    <s v="Forgive &amp; Forget"/>
    <s v="An original gospel stage play that explores the pain and hurt caused by those who struggle to forgive others!"/>
    <n v="7000"/>
    <n v="0"/>
    <x v="3"/>
    <x v="2"/>
    <s v="USD"/>
    <n v="1458860363"/>
    <n v="1454975963"/>
    <b v="0"/>
    <n v="0"/>
    <b v="0"/>
    <s v="theater/plays"/>
    <n v="0"/>
    <e v="#DIV/0!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2"/>
    <s v="USD"/>
    <n v="1457543360"/>
    <n v="1454951360"/>
    <b v="0"/>
    <n v="6"/>
    <b v="0"/>
    <s v="technology/space exploration"/>
    <n v="0.8833333333333333"/>
    <n v="17.666666666666668"/>
    <x v="5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2"/>
    <s v="USD"/>
    <n v="1458742685"/>
    <n v="1454858285"/>
    <b v="0"/>
    <n v="282"/>
    <b v="1"/>
    <s v="food/small batch"/>
    <n v="102.25"/>
    <n v="108.77659574468085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2"/>
    <s v="USD"/>
    <n v="1457394545"/>
    <n v="1454802545"/>
    <b v="0"/>
    <n v="0"/>
    <b v="0"/>
    <s v="journalism/audio"/>
    <n v="0"/>
    <e v="#DIV/0!"/>
    <x v="8"/>
    <x v="13"/>
  </r>
  <r>
    <n v="2"/>
    <s v="Charlie teaser completion"/>
    <s v="Completion fund for post-production for teaser of British crime/drama tv series about a girl who sells morals for money"/>
    <n v="500"/>
    <n v="525"/>
    <x v="1"/>
    <x v="0"/>
    <s v="GBP"/>
    <n v="1455555083"/>
    <n v="1454691083"/>
    <b v="0"/>
    <n v="35"/>
    <b v="1"/>
    <s v="film &amp; video/television"/>
    <n v="105"/>
    <n v="15"/>
    <x v="7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1"/>
    <x v="2"/>
    <s v="USD"/>
    <n v="1456416513"/>
    <n v="1454688513"/>
    <b v="0"/>
    <n v="102"/>
    <b v="1"/>
    <s v="photography/photobooks"/>
    <n v="165.44"/>
    <n v="81.098039215686271"/>
    <x v="6"/>
    <x v="11"/>
  </r>
  <r>
    <n v="3420"/>
    <s v="Rounds. Set design campaign."/>
    <s v="A powerful and urgent tale of the first line of defence for the NHS. Based on true stories from junior doctors."/>
    <n v="700"/>
    <n v="966"/>
    <x v="1"/>
    <x v="0"/>
    <s v="GBP"/>
    <n v="1455408000"/>
    <n v="1454638202"/>
    <b v="0"/>
    <n v="34"/>
    <b v="1"/>
    <s v="theater/plays"/>
    <n v="138"/>
    <n v="28.411764705882351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b v="0"/>
    <n v="3"/>
    <b v="0"/>
    <s v="publishing/art books"/>
    <n v="5"/>
    <n v="41.666666666666664"/>
    <x v="4"/>
    <x v="8"/>
  </r>
  <r>
    <n v="2928"/>
    <s v="Music Theatre of Idaho Presents &quot;A Year with Frog and Toad"/>
    <s v="This is a touring production for schools in the Treasure Valley!"/>
    <n v="1000"/>
    <n v="1000"/>
    <x v="1"/>
    <x v="2"/>
    <s v="USD"/>
    <n v="1457135846"/>
    <n v="1454543846"/>
    <b v="0"/>
    <n v="24"/>
    <b v="1"/>
    <s v="theater/musical"/>
    <n v="100"/>
    <n v="41.666666666666664"/>
    <x v="0"/>
    <x v="19"/>
  </r>
  <r>
    <n v="3803"/>
    <s v="Benjamin Button the Musical Concept Album"/>
    <s v="A fully orchestrated concept album of Benjamin Button the Musical!"/>
    <n v="12000"/>
    <n v="2358"/>
    <x v="3"/>
    <x v="2"/>
    <s v="USD"/>
    <n v="1457133568"/>
    <n v="1454541568"/>
    <b v="0"/>
    <n v="40"/>
    <b v="0"/>
    <s v="theater/musical"/>
    <n v="19.649999999999999"/>
    <n v="58.95"/>
    <x v="0"/>
    <x v="19"/>
  </r>
  <r>
    <n v="179"/>
    <s v="Sustain: A Film About Survival"/>
    <s v="A feature-length film about how three people survive in a diseased world."/>
    <n v="1000"/>
    <n v="200"/>
    <x v="3"/>
    <x v="2"/>
    <s v="USD"/>
    <n v="1457056555"/>
    <n v="1454464555"/>
    <b v="0"/>
    <n v="2"/>
    <b v="0"/>
    <s v="film &amp; video/drama"/>
    <n v="20"/>
    <n v="100"/>
    <x v="7"/>
    <x v="17"/>
  </r>
  <r>
    <n v="3751"/>
    <s v="GGC Productions 2016"/>
    <s v="I will be performing in TWO productions to kick off the 2016 season. NEED HELP TO FUND THESE GREAT SHOWS!"/>
    <n v="1000"/>
    <n v="1326"/>
    <x v="1"/>
    <x v="2"/>
    <s v="USD"/>
    <n v="1459641073"/>
    <n v="1454460673"/>
    <b v="0"/>
    <n v="11"/>
    <b v="1"/>
    <s v="theater/musical"/>
    <n v="132.6"/>
    <n v="120.54545454545455"/>
    <x v="0"/>
    <x v="19"/>
  </r>
  <r>
    <n v="3866"/>
    <s v="a feminine ending, brought to you by the East End Theatre Co"/>
    <s v="A funny, moving, witty piece about a girl, her oboe, and her dreams."/>
    <n v="2000"/>
    <n v="11"/>
    <x v="3"/>
    <x v="2"/>
    <s v="USD"/>
    <n v="1458703740"/>
    <n v="1454453021"/>
    <b v="0"/>
    <n v="2"/>
    <b v="0"/>
    <s v="theater/plays"/>
    <n v="0.55000000000000004"/>
    <n v="5.5"/>
    <x v="0"/>
    <x v="0"/>
  </r>
  <r>
    <n v="3447"/>
    <s v="The Vagabond Halfback"/>
    <s v="&quot;He was a poet, a vagrant, a philosopher, a lady's man and a hard drinker&quot;"/>
    <n v="1000"/>
    <n v="1078"/>
    <x v="1"/>
    <x v="2"/>
    <s v="USD"/>
    <n v="1458332412"/>
    <n v="1454448012"/>
    <b v="0"/>
    <n v="14"/>
    <b v="1"/>
    <s v="theater/plays"/>
    <n v="107.8"/>
    <n v="77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2"/>
    <s v="USD"/>
    <n v="1457024514"/>
    <n v="1454432514"/>
    <b v="0"/>
    <n v="122"/>
    <b v="0"/>
    <s v="technology/wearables"/>
    <n v="31.114999999999998"/>
    <n v="102.01639344262296"/>
    <x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0"/>
    <s v="GBP"/>
    <n v="1455831000"/>
    <n v="1454366467"/>
    <b v="0"/>
    <n v="15"/>
    <b v="1"/>
    <s v="theater/plays"/>
    <n v="127"/>
    <n v="25.4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1"/>
    <x v="2"/>
    <s v="USD"/>
    <n v="1456946487"/>
    <n v="1454354487"/>
    <b v="0"/>
    <n v="136"/>
    <b v="1"/>
    <s v="theater/plays"/>
    <n v="110.52"/>
    <n v="40.632352941176471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0"/>
    <s v="GBP"/>
    <n v="1456934893"/>
    <n v="1454342893"/>
    <b v="0"/>
    <n v="3"/>
    <b v="0"/>
    <s v="theater/plays"/>
    <n v="4.1818181818181817"/>
    <n v="23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0"/>
    <s v="GBP"/>
    <n v="1456444800"/>
    <n v="1454337589"/>
    <b v="0"/>
    <n v="20"/>
    <b v="1"/>
    <s v="theater/plays"/>
    <n v="136"/>
    <n v="13.6"/>
    <x v="0"/>
    <x v="0"/>
  </r>
  <r>
    <n v="1392"/>
    <s v="Telesomniac's Debut Album"/>
    <s v="Telesomniac is a rock band from Provo, UT releasing their debut album Thirty-One Flashes in the Dark."/>
    <n v="2500"/>
    <n v="2841"/>
    <x v="1"/>
    <x v="2"/>
    <s v="USD"/>
    <n v="1456976586"/>
    <n v="1454298186"/>
    <b v="0"/>
    <n v="104"/>
    <b v="1"/>
    <s v="music/rock"/>
    <n v="113.64"/>
    <n v="27.31730769230769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3"/>
    <s v="EUR"/>
    <n v="1456617600"/>
    <n v="1454280186"/>
    <b v="0"/>
    <n v="1"/>
    <b v="0"/>
    <s v="theater/plays"/>
    <n v="0.04"/>
    <n v="1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x v="2"/>
    <s v="USD"/>
    <n v="1456851914"/>
    <n v="1454259914"/>
    <b v="0"/>
    <n v="8"/>
    <b v="0"/>
    <s v="film &amp; video/animation"/>
    <n v="1.33"/>
    <n v="16.625"/>
    <x v="7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2"/>
    <s v="USD"/>
    <n v="1458075600"/>
    <n v="1454259272"/>
    <b v="1"/>
    <n v="286"/>
    <b v="1"/>
    <s v="theater/plays"/>
    <n v="101.3225806451613"/>
    <n v="54.912587412587413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3"/>
    <x v="2"/>
    <s v="USD"/>
    <n v="1456805639"/>
    <n v="1454213639"/>
    <b v="0"/>
    <n v="0"/>
    <b v="0"/>
    <s v="film &amp; video/animation"/>
    <n v="0"/>
    <e v="#DIV/0!"/>
    <x v="7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0"/>
    <s v="GBP"/>
    <n v="1459368658"/>
    <n v="1454188258"/>
    <b v="0"/>
    <n v="12"/>
    <b v="0"/>
    <s v="food/food trucks"/>
    <n v="16.833333333333332"/>
    <n v="16.833333333333332"/>
    <x v="2"/>
    <x v="2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2"/>
    <s v="USD"/>
    <n v="1456002300"/>
    <n v="1454173120"/>
    <b v="0"/>
    <n v="19"/>
    <b v="0"/>
    <s v="theater/plays"/>
    <n v="32.049999999999997"/>
    <n v="33.736842105263158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2"/>
    <s v="USD"/>
    <n v="1456811940"/>
    <n v="1454098976"/>
    <b v="0"/>
    <n v="17"/>
    <b v="1"/>
    <s v="theater/spaces"/>
    <n v="101.16666666666667"/>
    <n v="178.52941176470588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2"/>
    <s v="USD"/>
    <n v="1455338532"/>
    <n v="1454042532"/>
    <b v="0"/>
    <n v="5"/>
    <b v="0"/>
    <s v="photography/people"/>
    <n v="16.966666666666665"/>
    <n v="101.8"/>
    <x v="6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2"/>
    <s v="USD"/>
    <n v="1456608943"/>
    <n v="1454016943"/>
    <b v="0"/>
    <n v="0"/>
    <b v="0"/>
    <s v="food/food trucks"/>
    <n v="0"/>
    <e v="#DIV/0!"/>
    <x v="2"/>
    <x v="20"/>
  </r>
  <r>
    <n v="2146"/>
    <s v="Nanaue eSports"/>
    <s v="New professional gaming organization with a tournament winning Dota 2 team, &amp; divisions in all eSports games looking to re brand/expand"/>
    <n v="5000"/>
    <n v="1"/>
    <x v="3"/>
    <x v="2"/>
    <s v="USD"/>
    <n v="1455207510"/>
    <n v="1453997910"/>
    <b v="0"/>
    <n v="1"/>
    <b v="0"/>
    <s v="games/video games"/>
    <n v="0.02"/>
    <n v="1"/>
    <x v="3"/>
    <x v="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2"/>
    <s v="USD"/>
    <n v="1456555536"/>
    <n v="1453963536"/>
    <b v="0"/>
    <n v="2"/>
    <b v="0"/>
    <s v="film &amp; video/science fiction"/>
    <n v="0.08"/>
    <n v="20"/>
    <x v="7"/>
    <x v="3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3"/>
    <x v="30"/>
  </r>
  <r>
    <n v="157"/>
    <s v="Forever Man (short film) (Canceled)"/>
    <s v="Man's cryogenic chamber and his soulmate's time travel from the distant future allows them to meet in the middle."/>
    <n v="2995"/>
    <n v="8"/>
    <x v="2"/>
    <x v="2"/>
    <s v="USD"/>
    <n v="1456523572"/>
    <n v="1453931572"/>
    <b v="0"/>
    <n v="2"/>
    <b v="0"/>
    <s v="film &amp; video/science fiction"/>
    <n v="0.26711185308848079"/>
    <n v="4"/>
    <x v="7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2"/>
    <s v="USD"/>
    <n v="1455523140"/>
    <n v="1453925727"/>
    <b v="0"/>
    <n v="5"/>
    <b v="1"/>
    <s v="publishing/nonfiction"/>
    <n v="100"/>
    <n v="40"/>
    <x v="4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0"/>
    <s v="GBP"/>
    <n v="1456487532"/>
    <n v="1453895532"/>
    <b v="0"/>
    <n v="666"/>
    <b v="1"/>
    <s v="technology/hardware"/>
    <n v="202.23220000000001"/>
    <n v="45.547792792792798"/>
    <x v="5"/>
    <x v="25"/>
  </r>
  <r>
    <n v="3748"/>
    <s v="CAUCUS! THE MUSICAL"/>
    <s v="An irreverent look at the Iowa Caucuses and the oversized role this undersized state plays in the presidential election process."/>
    <n v="5000"/>
    <n v="5176"/>
    <x v="1"/>
    <x v="2"/>
    <s v="USD"/>
    <n v="1455602340"/>
    <n v="1453827436"/>
    <b v="0"/>
    <n v="52"/>
    <b v="1"/>
    <s v="theater/musical"/>
    <n v="103.52"/>
    <n v="99.538461538461533"/>
    <x v="0"/>
    <x v="19"/>
  </r>
  <r>
    <n v="1418"/>
    <s v="Realidades del Hombre"/>
    <s v="Â¿Y si hubiera una camino intermedio entre ciencia y religion?_x000a_Descubre la respuesta ayudando a publicar y traducir este libro."/>
    <n v="3000"/>
    <n v="6"/>
    <x v="3"/>
    <x v="17"/>
    <s v="EUR"/>
    <n v="1456397834"/>
    <n v="1453805834"/>
    <b v="0"/>
    <n v="1"/>
    <b v="0"/>
    <s v="publishing/translations"/>
    <n v="0.2"/>
    <n v="6"/>
    <x v="4"/>
    <x v="5"/>
  </r>
  <r>
    <n v="978"/>
    <s v="hidn tempo - a wearable stress coach"/>
    <s v="hidn tempo is an intelligent watch band that allows you to monitor your stress and manage it anywhere, anytime."/>
    <n v="172889"/>
    <n v="97273"/>
    <x v="3"/>
    <x v="13"/>
    <s v="SEK"/>
    <n v="1456385101"/>
    <n v="1453793101"/>
    <b v="0"/>
    <n v="123"/>
    <b v="0"/>
    <s v="technology/wearables"/>
    <n v="56.263267182990241"/>
    <n v="790.83739837398377"/>
    <x v="5"/>
    <x v="10"/>
  </r>
  <r>
    <n v="2600"/>
    <s v="Help Buttz Return From the Ashes"/>
    <s v="On Sunday November 8, 2015 our food truck burned to the ground. Please help us get rebuilt."/>
    <n v="50000"/>
    <n v="3466"/>
    <x v="3"/>
    <x v="2"/>
    <s v="USD"/>
    <n v="1458938200"/>
    <n v="1453757800"/>
    <b v="0"/>
    <n v="30"/>
    <b v="0"/>
    <s v="food/food trucks"/>
    <n v="6.9320000000000004"/>
    <n v="115.53333333333333"/>
    <x v="2"/>
    <x v="20"/>
  </r>
  <r>
    <n v="1954"/>
    <s v="Orison â€“ Rethink the Power of Energy"/>
    <s v="The First Home Battery System You Simply Plug in to Install"/>
    <n v="50000"/>
    <n v="349474"/>
    <x v="1"/>
    <x v="2"/>
    <s v="USD"/>
    <n v="1457758800"/>
    <n v="1453730176"/>
    <b v="1"/>
    <n v="415"/>
    <b v="1"/>
    <s v="technology/hardware"/>
    <n v="698.94799999999998"/>
    <n v="842.10602409638557"/>
    <x v="5"/>
    <x v="25"/>
  </r>
  <r>
    <n v="1316"/>
    <s v="Future Belt (Canceled)"/>
    <s v="Future Belt comes in just 3 sizes, but yet, is designed to fit waists ranging from 25-55 inches. No batteries, no gimmicks."/>
    <n v="75000"/>
    <n v="1"/>
    <x v="2"/>
    <x v="2"/>
    <s v="USD"/>
    <n v="1456700709"/>
    <n v="1453676709"/>
    <b v="0"/>
    <n v="1"/>
    <b v="0"/>
    <s v="technology/wearables"/>
    <n v="1.3333333333333333E-3"/>
    <n v="1"/>
    <x v="5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2"/>
    <s v="USD"/>
    <n v="1455647587"/>
    <n v="1453487587"/>
    <b v="0"/>
    <n v="1"/>
    <b v="0"/>
    <s v="theater/plays"/>
    <n v="6.6666666666666671E-3"/>
    <n v="2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1"/>
    <x v="11"/>
    <s v="AUD"/>
    <n v="1455548400"/>
    <n v="1453461865"/>
    <b v="1"/>
    <n v="294"/>
    <b v="1"/>
    <s v="photography/photobooks"/>
    <n v="484.02"/>
    <n v="82.316326530612244"/>
    <x v="6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8"/>
    <s v="EUR"/>
    <n v="1456043057"/>
    <n v="1453451057"/>
    <b v="0"/>
    <n v="2"/>
    <b v="0"/>
    <s v="publishing/translations"/>
    <n v="0.77"/>
    <n v="38.5"/>
    <x v="4"/>
    <x v="5"/>
  </r>
  <r>
    <n v="2993"/>
    <s v="TRUE WEST: Think, Dog! Productions"/>
    <s v="Help us build the Kitchen from Hell!"/>
    <n v="1000"/>
    <n v="1003"/>
    <x v="1"/>
    <x v="2"/>
    <s v="USD"/>
    <n v="1455998867"/>
    <n v="1453406867"/>
    <b v="0"/>
    <n v="22"/>
    <b v="1"/>
    <s v="theater/spaces"/>
    <n v="100.3"/>
    <n v="45.590909090909093"/>
    <x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3"/>
    <x v="2"/>
    <s v="USD"/>
    <n v="1455941197"/>
    <n v="1453349197"/>
    <b v="0"/>
    <n v="1"/>
    <b v="0"/>
    <s v="publishing/translations"/>
    <n v="1E-3"/>
    <n v="1"/>
    <x v="4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3"/>
    <s v="EUR"/>
    <n v="1454109420"/>
    <n v="1453334629"/>
    <b v="0"/>
    <n v="0"/>
    <b v="0"/>
    <s v="theater/plays"/>
    <n v="0"/>
    <e v="#DIV/0!"/>
    <x v="0"/>
    <x v="0"/>
  </r>
  <r>
    <n v="570"/>
    <s v="Relaunching in May"/>
    <s v="Humans have AM/FM/Satellite radio, kids have radio Disney, pets have DogCatRadio."/>
    <n v="85000"/>
    <n v="142"/>
    <x v="3"/>
    <x v="2"/>
    <s v="USD"/>
    <n v="1455822569"/>
    <n v="1453230569"/>
    <b v="0"/>
    <n v="1"/>
    <b v="0"/>
    <s v="technology/web"/>
    <n v="0.16705882352941176"/>
    <n v="142"/>
    <x v="5"/>
    <x v="7"/>
  </r>
  <r>
    <n v="1004"/>
    <s v="AllerGuarder: Bluetooth wristband helps food-allergy kids"/>
    <s v="Harnessing wearable technology as a powerful defense for food-allergy children."/>
    <n v="25000"/>
    <n v="20552"/>
    <x v="2"/>
    <x v="2"/>
    <s v="USD"/>
    <n v="1455814827"/>
    <n v="1453222827"/>
    <b v="0"/>
    <n v="95"/>
    <b v="0"/>
    <s v="technology/wearables"/>
    <n v="82.207999999999998"/>
    <n v="216.33684210526314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1"/>
    <s v="AUD"/>
    <n v="1453817297"/>
    <n v="1453212497"/>
    <b v="0"/>
    <n v="0"/>
    <b v="0"/>
    <s v="food/food trucks"/>
    <n v="0"/>
    <e v="#DIV/0!"/>
    <x v="2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2"/>
    <s v="USD"/>
    <n v="1456062489"/>
    <n v="1453211289"/>
    <b v="1"/>
    <n v="76"/>
    <b v="0"/>
    <s v="photography/photobooks"/>
    <n v="15.491428571428571"/>
    <n v="71.34210526315789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8"/>
    <s v="EUR"/>
    <n v="1454502789"/>
    <n v="1453206789"/>
    <b v="0"/>
    <n v="114"/>
    <b v="0"/>
    <s v="technology/wearables"/>
    <n v="46.38"/>
    <n v="20.342105263157894"/>
    <x v="5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2"/>
    <s v="USD"/>
    <n v="1454433998"/>
    <n v="1453137998"/>
    <b v="0"/>
    <n v="156"/>
    <b v="1"/>
    <s v="theater/spaces"/>
    <n v="109.34166666666667"/>
    <n v="84.108974358974365"/>
    <x v="0"/>
    <x v="3"/>
  </r>
  <r>
    <n v="1307"/>
    <s v="VR Card - Customized Virtual Reality Viewer (Canceled)"/>
    <s v="Get VR to Everyone with Mailable, Ready to Use Viewers"/>
    <n v="50000"/>
    <n v="5757"/>
    <x v="2"/>
    <x v="2"/>
    <s v="USD"/>
    <n v="1455710679"/>
    <n v="1453118679"/>
    <b v="0"/>
    <n v="45"/>
    <b v="0"/>
    <s v="technology/wearables"/>
    <n v="11.513999999999999"/>
    <n v="127.93333333333334"/>
    <x v="5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2"/>
    <s v="USD"/>
    <n v="1456047228"/>
    <n v="1453109628"/>
    <b v="1"/>
    <n v="551"/>
    <b v="1"/>
    <s v="theater/spaces"/>
    <n v="264.62241666666665"/>
    <n v="57.631016333938291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2"/>
    <s v="USD"/>
    <n v="1455466832"/>
    <n v="1452874832"/>
    <b v="0"/>
    <n v="4"/>
    <b v="0"/>
    <s v="technology/wearables"/>
    <n v="0.21649484536082475"/>
    <n v="26.25"/>
    <x v="5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3"/>
    <s v="SEK"/>
    <n v="1457996400"/>
    <n v="1452842511"/>
    <b v="0"/>
    <n v="1"/>
    <b v="0"/>
    <s v="technology/web"/>
    <n v="0.02"/>
    <n v="90"/>
    <x v="5"/>
    <x v="7"/>
  </r>
  <r>
    <n v="1100"/>
    <s v="Aeldengald Saga Book I"/>
    <s v="A retro style puzzle rpg with a dark story. Your decisions will influence the world and decide the outcome of the story."/>
    <n v="4000"/>
    <n v="100"/>
    <x v="3"/>
    <x v="8"/>
    <s v="EUR"/>
    <n v="1455417571"/>
    <n v="1452825571"/>
    <b v="0"/>
    <n v="10"/>
    <b v="0"/>
    <s v="games/video games"/>
    <n v="2.5"/>
    <n v="10"/>
    <x v="3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8"/>
    <s v="EUR"/>
    <n v="1455402297"/>
    <n v="1452810297"/>
    <b v="0"/>
    <n v="0"/>
    <b v="0"/>
    <s v="film &amp; video/drama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3"/>
    <x v="20"/>
    <s v="EUR"/>
    <n v="1455399313"/>
    <n v="1452807313"/>
    <b v="0"/>
    <n v="2"/>
    <b v="0"/>
    <s v="food/food trucks"/>
    <n v="0.2"/>
    <n v="5"/>
    <x v="2"/>
    <x v="2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0"/>
    <s v="GBP"/>
    <n v="1455390126"/>
    <n v="1452798126"/>
    <b v="0"/>
    <n v="15"/>
    <b v="1"/>
    <s v="theater/plays"/>
    <n v="184"/>
    <n v="30.666666666666668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3"/>
    <x v="2"/>
    <s v="USD"/>
    <n v="1457901924"/>
    <n v="1452721524"/>
    <b v="0"/>
    <n v="2"/>
    <b v="0"/>
    <s v="food/food trucks"/>
    <n v="1.7333333333333334"/>
    <n v="13"/>
    <x v="2"/>
    <x v="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2"/>
    <s v="USD"/>
    <n v="1455826460"/>
    <n v="1452716060"/>
    <b v="0"/>
    <n v="16"/>
    <b v="0"/>
    <s v="technology/wearables"/>
    <n v="8.9066666666666663"/>
    <n v="41.75"/>
    <x v="5"/>
    <x v="10"/>
  </r>
  <r>
    <n v="1351"/>
    <s v="Purpose: Your Journey To Find Meaning"/>
    <s v="Discover your purpose, live a more fulfilling life, leave a positive footprint on society."/>
    <n v="20000"/>
    <n v="20253"/>
    <x v="1"/>
    <x v="2"/>
    <s v="USD"/>
    <n v="1455299144"/>
    <n v="1452707144"/>
    <b v="0"/>
    <n v="120"/>
    <b v="1"/>
    <s v="publishing/nonfiction"/>
    <n v="101.265"/>
    <n v="168.77500000000001"/>
    <x v="4"/>
    <x v="27"/>
  </r>
  <r>
    <n v="1049"/>
    <s v="J1 (Canceled)"/>
    <s v="------"/>
    <n v="12000"/>
    <n v="0"/>
    <x v="2"/>
    <x v="2"/>
    <s v="USD"/>
    <n v="1455272445"/>
    <n v="1452680445"/>
    <b v="0"/>
    <n v="0"/>
    <b v="0"/>
    <s v="journalism/audio"/>
    <n v="0"/>
    <e v="#DIV/0!"/>
    <x v="8"/>
    <x v="13"/>
  </r>
  <r>
    <n v="3313"/>
    <s v="Melbin the Accidental"/>
    <s v="A modern reworking of Shakespeare's histories and tragedies in iambic pentameter to talk of death, love, and race."/>
    <n v="2000"/>
    <n v="2321"/>
    <x v="1"/>
    <x v="2"/>
    <s v="USD"/>
    <n v="1453856400"/>
    <n v="1452664317"/>
    <b v="0"/>
    <n v="29"/>
    <b v="1"/>
    <s v="theater/plays"/>
    <n v="116.05"/>
    <n v="80.034482758620683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2"/>
    <s v="USD"/>
    <n v="1455251591"/>
    <n v="1452659591"/>
    <b v="0"/>
    <n v="5"/>
    <b v="0"/>
    <s v="theater/spaces"/>
    <n v="13.9"/>
    <n v="55.6"/>
    <x v="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2"/>
    <s v="USD"/>
    <n v="1455246504"/>
    <n v="1452654504"/>
    <b v="0"/>
    <n v="2"/>
    <b v="0"/>
    <s v="food/food trucks"/>
    <n v="0.7"/>
    <n v="10.5"/>
    <x v="2"/>
    <x v="20"/>
  </r>
  <r>
    <n v="2655"/>
    <s v="Balloons (Canceled)"/>
    <s v="Thank you for your support!"/>
    <n v="15000"/>
    <n v="3155"/>
    <x v="2"/>
    <x v="2"/>
    <s v="USD"/>
    <n v="1455048000"/>
    <n v="1452631647"/>
    <b v="0"/>
    <n v="43"/>
    <b v="0"/>
    <s v="technology/space exploration"/>
    <n v="21.033333333333335"/>
    <n v="73.372093023255815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2"/>
    <s v="USD"/>
    <n v="1455253140"/>
    <n v="1452625822"/>
    <b v="0"/>
    <n v="321"/>
    <b v="1"/>
    <s v="games/tabletop games"/>
    <n v="108.46283333333335"/>
    <n v="60.820280373831778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1"/>
    <x v="0"/>
    <s v="GBP"/>
    <n v="1455208143"/>
    <n v="1452616143"/>
    <b v="1"/>
    <n v="59"/>
    <b v="1"/>
    <s v="theater/spaces"/>
    <n v="102.06"/>
    <n v="86.491525423728817"/>
    <x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7"/>
    <s v="CAD"/>
    <n v="1455231540"/>
    <n v="1452614847"/>
    <b v="0"/>
    <n v="35"/>
    <b v="1"/>
    <s v="theater/plays"/>
    <n v="111.2"/>
    <n v="47.657142857142858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0"/>
    <s v="GBP"/>
    <n v="1454412584"/>
    <n v="1452598184"/>
    <b v="0"/>
    <n v="17"/>
    <b v="1"/>
    <s v="theater/plays"/>
    <n v="100"/>
    <n v="29.411764705882351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2"/>
    <s v="USD"/>
    <n v="1455142416"/>
    <n v="1452550416"/>
    <b v="0"/>
    <n v="18"/>
    <b v="1"/>
    <s v="technology/makerspaces"/>
    <n v="110.66666666666667"/>
    <n v="92.222222222222229"/>
    <x v="5"/>
    <x v="38"/>
  </r>
  <r>
    <n v="3284"/>
    <s v="Help fund Black Enough!"/>
    <s v="Black Enough is an LSU student-staged performance exploring the effects of white supremacy on the black community."/>
    <n v="3000"/>
    <n v="3048"/>
    <x v="1"/>
    <x v="2"/>
    <s v="USD"/>
    <n v="1454047140"/>
    <n v="1452546853"/>
    <b v="0"/>
    <n v="15"/>
    <b v="1"/>
    <s v="theater/plays"/>
    <n v="101.6"/>
    <n v="203.2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2"/>
    <s v="USD"/>
    <n v="1455132611"/>
    <n v="1452540611"/>
    <b v="0"/>
    <n v="0"/>
    <b v="0"/>
    <s v="technology/web"/>
    <n v="0"/>
    <e v="#DIV/0!"/>
    <x v="5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0"/>
    <s v="GBP"/>
    <n v="1455122564"/>
    <n v="1452530564"/>
    <b v="0"/>
    <n v="0"/>
    <b v="0"/>
    <s v="technology/web"/>
    <n v="0"/>
    <e v="#DIV/0!"/>
    <x v="5"/>
    <x v="7"/>
  </r>
  <r>
    <n v="2184"/>
    <s v="Liguria"/>
    <s v="Trading beautiful colors on behalf of the bishop! Become the best merchant of the Fresco World in this innovative game by Queen Games."/>
    <n v="10000"/>
    <n v="28474"/>
    <x v="1"/>
    <x v="2"/>
    <s v="USD"/>
    <n v="1453737600"/>
    <n v="1452530041"/>
    <b v="1"/>
    <n v="266"/>
    <b v="1"/>
    <s v="games/tabletop games"/>
    <n v="284.74"/>
    <n v="107.04511278195488"/>
    <x v="3"/>
    <x v="4"/>
  </r>
  <r>
    <n v="3432"/>
    <s v="Love Letters"/>
    <s v="Bare Theatre stages A.R. Gurney's Pulitzer Finalist script about a relationship spanning a lifetime and long distance."/>
    <n v="2000"/>
    <n v="2193"/>
    <x v="1"/>
    <x v="2"/>
    <s v="USD"/>
    <n v="1454709600"/>
    <n v="1452520614"/>
    <b v="0"/>
    <n v="42"/>
    <b v="1"/>
    <s v="theater/plays"/>
    <n v="109.65"/>
    <n v="52.214285714285715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0"/>
    <s v="GBP"/>
    <n v="1455138000"/>
    <n v="1452448298"/>
    <b v="0"/>
    <n v="47"/>
    <b v="1"/>
    <s v="theater/plays"/>
    <n v="104.75"/>
    <n v="17.829787234042552"/>
    <x v="0"/>
    <x v="0"/>
  </r>
  <r>
    <n v="3397"/>
    <s v="Waiting for Godot - Blue Sky Theatre &amp; Arts"/>
    <s v="Help a group of recovering alcoholics bring Samuel Beckett's classic to a seaside town!"/>
    <n v="250"/>
    <n v="280"/>
    <x v="1"/>
    <x v="0"/>
    <s v="GBP"/>
    <n v="1455832800"/>
    <n v="1452338929"/>
    <b v="0"/>
    <n v="24"/>
    <b v="1"/>
    <s v="theater/plays"/>
    <n v="112"/>
    <n v="11.666666666666666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2"/>
    <x v="7"/>
    <s v="CAD"/>
    <n v="1454864280"/>
    <n v="1452272280"/>
    <b v="0"/>
    <n v="1"/>
    <b v="0"/>
    <s v="technology/web"/>
    <n v="0.04"/>
    <n v="2"/>
    <x v="5"/>
    <x v="7"/>
  </r>
  <r>
    <n v="237"/>
    <s v="Making The Choice"/>
    <s v="Making The Choice is a christian short film series."/>
    <n v="15000"/>
    <n v="50"/>
    <x v="3"/>
    <x v="2"/>
    <s v="USD"/>
    <n v="1457445069"/>
    <n v="1452261069"/>
    <b v="0"/>
    <n v="1"/>
    <b v="0"/>
    <s v="film &amp; video/drama"/>
    <n v="0.33333333333333331"/>
    <n v="50"/>
    <x v="7"/>
    <x v="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0"/>
    <s v="GBP"/>
    <n v="1454936460"/>
    <n v="1452259131"/>
    <b v="0"/>
    <n v="9"/>
    <b v="0"/>
    <s v="technology/web"/>
    <n v="4.46"/>
    <n v="24.777777777777779"/>
    <x v="5"/>
    <x v="7"/>
  </r>
  <r>
    <n v="31"/>
    <s v="The Alan Katz Show"/>
    <s v="After a two-year hiatus, The Alan Katz Show is coming back! But it can't unless we can get a 16gb flash drive valued at $12.71!"/>
    <n v="13"/>
    <n v="13"/>
    <x v="1"/>
    <x v="2"/>
    <s v="USD"/>
    <n v="1453748434"/>
    <n v="1452193234"/>
    <b v="0"/>
    <n v="1"/>
    <b v="1"/>
    <s v="film &amp; video/television"/>
    <n v="100"/>
    <n v="13"/>
    <x v="7"/>
    <x v="18"/>
  </r>
  <r>
    <n v="194"/>
    <s v="Desperation Short Film"/>
    <s v="Northern Irish Original Short Film based on the desperation of love and survival and taking a risk that may change everything."/>
    <n v="2500"/>
    <n v="3"/>
    <x v="3"/>
    <x v="0"/>
    <s v="GBP"/>
    <n v="1457308531"/>
    <n v="1452124531"/>
    <b v="0"/>
    <n v="3"/>
    <b v="0"/>
    <s v="film &amp; video/drama"/>
    <n v="0.12"/>
    <n v="1"/>
    <x v="7"/>
    <x v="17"/>
  </r>
  <r>
    <n v="215"/>
    <s v="Invisible Scars"/>
    <s v="A short drama based on a true events. Story of a British Soldier who comes back home suffering from Post Traumatic Stress Disorder."/>
    <n v="4400"/>
    <n v="10"/>
    <x v="3"/>
    <x v="0"/>
    <s v="GBP"/>
    <n v="1455753540"/>
    <n v="1452058282"/>
    <b v="0"/>
    <n v="1"/>
    <b v="0"/>
    <s v="film &amp; video/drama"/>
    <n v="0.22727272727272727"/>
    <n v="10"/>
    <x v="7"/>
    <x v="1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2"/>
    <s v="USD"/>
    <n v="1455936335"/>
    <n v="1452048335"/>
    <b v="0"/>
    <n v="9"/>
    <b v="1"/>
    <s v="theater/plays"/>
    <n v="104.66666666666667"/>
    <n v="139.5555555555555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2"/>
    <s v="USD"/>
    <n v="1455933653"/>
    <n v="1452045653"/>
    <b v="0"/>
    <n v="541"/>
    <b v="1"/>
    <s v="technology/hardware"/>
    <n v="353.048"/>
    <n v="326.29205175600737"/>
    <x v="5"/>
    <x v="25"/>
  </r>
  <r>
    <n v="3439"/>
    <s v="Cirque Inspired Alice's Adventures in Wonderland"/>
    <s v="Help a small theater produce an original adaptation of Lewis Carroll's classic story."/>
    <n v="1200"/>
    <n v="1616.14"/>
    <x v="1"/>
    <x v="2"/>
    <s v="USD"/>
    <n v="1453179540"/>
    <n v="1452030730"/>
    <b v="0"/>
    <n v="18"/>
    <b v="1"/>
    <s v="theater/plays"/>
    <n v="134.67833333333334"/>
    <n v="89.785555555555561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2"/>
    <s v="USD"/>
    <n v="1457207096"/>
    <n v="1452023096"/>
    <b v="0"/>
    <n v="9"/>
    <b v="0"/>
    <s v="food/food trucks"/>
    <n v="0.71785714285714286"/>
    <n v="22.333333333333332"/>
    <x v="2"/>
    <x v="20"/>
  </r>
  <r>
    <n v="4030"/>
    <s v="The Martin and Lewis Tribute Show"/>
    <s v="The world's best and only tribute to Dean Martin and Jerry Lewis_x000a_ bringing back the Music, Laughter and the Love."/>
    <n v="2500"/>
    <n v="400"/>
    <x v="3"/>
    <x v="2"/>
    <s v="USD"/>
    <n v="1454525340"/>
    <n v="1452008599"/>
    <b v="0"/>
    <n v="6"/>
    <b v="0"/>
    <s v="theater/plays"/>
    <n v="16"/>
    <n v="66.666666666666671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2"/>
    <s v="USD"/>
    <n v="1452872290"/>
    <n v="1452008290"/>
    <b v="0"/>
    <n v="18"/>
    <b v="1"/>
    <s v="theater/plays"/>
    <n v="111.9"/>
    <n v="62.166666666666664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1"/>
    <s v="AUD"/>
    <n v="1454281380"/>
    <n v="1451950570"/>
    <b v="0"/>
    <n v="0"/>
    <b v="0"/>
    <s v="theater/musical"/>
    <n v="0"/>
    <e v="#DIV/0!"/>
    <x v="0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2"/>
    <s v="USD"/>
    <n v="1455210353"/>
    <n v="1451927153"/>
    <b v="0"/>
    <n v="37"/>
    <b v="0"/>
    <s v="technology/wearables"/>
    <n v="28.48"/>
    <n v="19.243243243243242"/>
    <x v="5"/>
    <x v="10"/>
  </r>
  <r>
    <n v="3038"/>
    <s v="Overtime Theater Spruce Up"/>
    <s v="Our little theater needs some love. We took over a lab and need to make our space look more inviting and well, like a theater!"/>
    <n v="1000"/>
    <n v="1005"/>
    <x v="1"/>
    <x v="2"/>
    <s v="USD"/>
    <n v="1457071397"/>
    <n v="1451887397"/>
    <b v="0"/>
    <n v="27"/>
    <b v="1"/>
    <s v="theater/spaces"/>
    <n v="100.5"/>
    <n v="37.222222222222221"/>
    <x v="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2"/>
    <s v="USD"/>
    <n v="1454431080"/>
    <n v="1451839080"/>
    <b v="0"/>
    <n v="30"/>
    <b v="1"/>
    <s v="theater/plays"/>
    <n v="100.60606060606061"/>
    <n v="55.333333333333336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b v="0"/>
    <n v="46"/>
    <b v="0"/>
    <s v="theater/musical"/>
    <n v="52.794871794871796"/>
    <n v="44.760869565217391"/>
    <x v="0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2"/>
    <s v="USD"/>
    <n v="1456957635"/>
    <n v="1451773635"/>
    <b v="0"/>
    <n v="24"/>
    <b v="0"/>
    <s v="music/indie rock"/>
    <n v="40.020000000000003"/>
    <n v="83.375"/>
    <x v="1"/>
    <x v="31"/>
  </r>
  <r>
    <n v="2236"/>
    <s v="Alienation - an intergalactic card drafting game"/>
    <s v="Assume the role of an intergalactic real-estate agent attempting to satisfy various creature clientele!"/>
    <n v="2800"/>
    <n v="15039"/>
    <x v="1"/>
    <x v="2"/>
    <s v="USD"/>
    <n v="1454338123"/>
    <n v="1451746123"/>
    <b v="0"/>
    <n v="680"/>
    <b v="1"/>
    <s v="games/tabletop games"/>
    <n v="537.10714285714289"/>
    <n v="22.116176470588236"/>
    <x v="3"/>
    <x v="4"/>
  </r>
  <r>
    <n v="2511"/>
    <s v="loluli's"/>
    <s v="Fresh Fast Food. A bbq ramen bar thats healthy, tasty and made to order right in front of your eyes....... From flame to bowl"/>
    <n v="100000"/>
    <n v="0"/>
    <x v="3"/>
    <x v="0"/>
    <s v="GBP"/>
    <n v="1454323413"/>
    <n v="1451731413"/>
    <b v="0"/>
    <n v="0"/>
    <b v="0"/>
    <s v="food/restaurants"/>
    <n v="0"/>
    <e v="#DIV/0!"/>
    <x v="2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2"/>
    <s v="USD"/>
    <n v="1454213820"/>
    <n v="1451723535"/>
    <b v="0"/>
    <n v="11"/>
    <b v="0"/>
    <s v="games/mobile games"/>
    <n v="10.314285714285715"/>
    <n v="32.81818181818182"/>
    <x v="3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2"/>
    <s v="USD"/>
    <n v="1454734740"/>
    <n v="1451684437"/>
    <b v="0"/>
    <n v="5"/>
    <b v="0"/>
    <s v="theater/plays"/>
    <n v="19.079999999999998"/>
    <n v="381.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3"/>
    <s v="SEK"/>
    <n v="1454248563"/>
    <n v="1451656563"/>
    <b v="1"/>
    <n v="61"/>
    <b v="1"/>
    <s v="music/electronic music"/>
    <n v="118.63775"/>
    <n v="388.9762295081967"/>
    <x v="1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7"/>
    <s v="CAD"/>
    <n v="1453765920"/>
    <n v="1451655808"/>
    <b v="0"/>
    <n v="83"/>
    <b v="1"/>
    <s v="film &amp; video/documentary"/>
    <n v="111.76666666666667"/>
    <n v="40.397590361445786"/>
    <x v="7"/>
    <x v="12"/>
  </r>
  <r>
    <n v="2855"/>
    <s v="STAGE READING for TETCNY"/>
    <s v="Raising funds to have a private stage reading for an upcoming play from THE ENSEMBLE THEATRE COMPANY OF NEW YORK (www.tetcny.org)"/>
    <n v="600"/>
    <n v="300"/>
    <x v="3"/>
    <x v="2"/>
    <s v="USD"/>
    <n v="1454110440"/>
    <n v="1451607071"/>
    <b v="0"/>
    <n v="5"/>
    <b v="0"/>
    <s v="theater/plays"/>
    <n v="50"/>
    <n v="60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x v="2"/>
    <s v="USD"/>
    <n v="1454054429"/>
    <n v="1451462429"/>
    <b v="0"/>
    <n v="2"/>
    <b v="0"/>
    <s v="music/jazz"/>
    <n v="1.4285714285714286"/>
    <n v="25"/>
    <x v="1"/>
    <x v="2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2"/>
    <s v="USD"/>
    <n v="1453569392"/>
    <n v="1451409392"/>
    <b v="0"/>
    <n v="49"/>
    <b v="1"/>
    <s v="film &amp; video/documentary"/>
    <n v="141.5"/>
    <n v="115.51020408163265"/>
    <x v="7"/>
    <x v="12"/>
  </r>
  <r>
    <n v="491"/>
    <s v="Guess What? Gus"/>
    <s v="&quot;Guess What? Gus&quot; is a magical animated comedy that follow a new kid who playful antics for attention make the news."/>
    <n v="10000"/>
    <n v="0"/>
    <x v="3"/>
    <x v="2"/>
    <s v="USD"/>
    <n v="1453937699"/>
    <n v="1451345699"/>
    <b v="0"/>
    <n v="0"/>
    <b v="0"/>
    <s v="film &amp; video/animation"/>
    <n v="0"/>
    <e v="#DIV/0!"/>
    <x v="7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2"/>
    <s v="USD"/>
    <n v="1454349600"/>
    <n v="1451277473"/>
    <b v="0"/>
    <n v="21"/>
    <b v="1"/>
    <s v="music/indie rock"/>
    <n v="144.5"/>
    <n v="68.80952380952381"/>
    <x v="1"/>
    <x v="3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2"/>
    <s v="USD"/>
    <n v="1453538752"/>
    <n v="1450946752"/>
    <b v="0"/>
    <n v="0"/>
    <b v="0"/>
    <s v="theater/spaces"/>
    <n v="0"/>
    <e v="#DIV/0!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2"/>
    <s v="USD"/>
    <n v="1454277540"/>
    <n v="1450880854"/>
    <b v="0"/>
    <n v="375"/>
    <b v="1"/>
    <s v="technology/hardware"/>
    <n v="143.45666666666668"/>
    <n v="114.76533333333333"/>
    <x v="5"/>
    <x v="25"/>
  </r>
  <r>
    <n v="949"/>
    <s v="INBED"/>
    <s v="Der INBED ist ein innovatives Multisensor-Wearable fÃ¼r die SturzprÃ¤vention motorisch eingeschrÃ¤nkter Personen."/>
    <n v="20000"/>
    <n v="273"/>
    <x v="3"/>
    <x v="8"/>
    <s v="EUR"/>
    <n v="1456016576"/>
    <n v="1450832576"/>
    <b v="0"/>
    <n v="7"/>
    <b v="0"/>
    <s v="technology/wearables"/>
    <n v="1.365"/>
    <n v="39"/>
    <x v="5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2"/>
    <s v="USD"/>
    <n v="1456006938"/>
    <n v="1450822938"/>
    <b v="0"/>
    <n v="5"/>
    <b v="0"/>
    <s v="technology/web"/>
    <n v="0.38571428571428573"/>
    <n v="54"/>
    <x v="5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2"/>
    <s v="USD"/>
    <n v="1453411109"/>
    <n v="1450819109"/>
    <b v="0"/>
    <n v="24"/>
    <b v="1"/>
    <s v="theater/plays"/>
    <n v="155.75"/>
    <n v="51.916666666666664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"/>
    <s v="EUR"/>
    <n v="1453376495"/>
    <n v="1450784495"/>
    <b v="0"/>
    <n v="29"/>
    <b v="1"/>
    <s v="film &amp; video/shorts"/>
    <n v="112.932"/>
    <n v="19.471034482758618"/>
    <x v="7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n v="1450780170"/>
    <b v="0"/>
    <n v="1"/>
    <b v="0"/>
    <s v="publishing/translations"/>
    <n v="5"/>
    <n v="100"/>
    <x v="4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2"/>
    <s v="USD"/>
    <n v="1453352719"/>
    <n v="1450760719"/>
    <b v="0"/>
    <n v="26"/>
    <b v="1"/>
    <s v="theater/spaces"/>
    <n v="101.16666666666667"/>
    <n v="116.73076923076923"/>
    <x v="0"/>
    <x v="3"/>
  </r>
  <r>
    <n v="3041"/>
    <s v="Lend a Hand in Our Home"/>
    <s v="Privet! Hello! Bon Jour! We are the Arlekin Players Theatre and we need a home."/>
    <n v="8300"/>
    <n v="9170"/>
    <x v="1"/>
    <x v="2"/>
    <s v="USD"/>
    <n v="1453323048"/>
    <n v="1450731048"/>
    <b v="0"/>
    <n v="95"/>
    <b v="1"/>
    <s v="theater/spaces"/>
    <n v="110.48192771084338"/>
    <n v="96.526315789473685"/>
    <x v="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2"/>
    <s v="USD"/>
    <n v="1454890620"/>
    <n v="1450724449"/>
    <b v="0"/>
    <n v="27"/>
    <b v="0"/>
    <s v="theater/spaces"/>
    <n v="3.6080041046690612"/>
    <n v="65.111111111111114"/>
    <x v="0"/>
    <x v="3"/>
  </r>
  <r>
    <n v="2879"/>
    <s v="Girls, Ladies and Women - A Gospel Drama"/>
    <s v="She that fines a husband? Wait, is that right? Girl... you better check yourself, before you wreck yourself!"/>
    <n v="11200"/>
    <n v="29"/>
    <x v="3"/>
    <x v="2"/>
    <s v="USD"/>
    <n v="1453310661"/>
    <n v="1450718661"/>
    <b v="0"/>
    <n v="1"/>
    <b v="0"/>
    <s v="theater/plays"/>
    <n v="0.25892857142857145"/>
    <n v="29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3"/>
    <x v="0"/>
    <s v="GBP"/>
    <n v="1453075200"/>
    <n v="1450628773"/>
    <b v="0"/>
    <n v="3"/>
    <b v="0"/>
    <s v="theater/plays"/>
    <n v="1.8"/>
    <n v="3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2"/>
    <s v="USD"/>
    <n v="1452234840"/>
    <n v="1450619123"/>
    <b v="0"/>
    <n v="3"/>
    <b v="0"/>
    <s v="theater/plays"/>
    <n v="0.2"/>
    <n v="1"/>
    <x v="0"/>
    <x v="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5"/>
    <x v="10"/>
  </r>
  <r>
    <n v="2912"/>
    <s v="Fair Play"/>
    <s v="Set in Iceland, Fair Play is a a dark comedy- a play within a play. An extravaganza, fueled by Absinthe, and touched by the Surreal."/>
    <n v="14440"/>
    <n v="2030"/>
    <x v="3"/>
    <x v="2"/>
    <s v="USD"/>
    <n v="1452827374"/>
    <n v="1450235374"/>
    <b v="0"/>
    <n v="26"/>
    <b v="0"/>
    <s v="theater/plays"/>
    <n v="14.058171745152354"/>
    <n v="78.07692307692308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2"/>
    <s v="USD"/>
    <n v="1452795416"/>
    <n v="1450203416"/>
    <b v="0"/>
    <n v="6"/>
    <b v="0"/>
    <s v="theater/plays"/>
    <n v="21.685714285714287"/>
    <n v="126.5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x v="2"/>
    <s v="USD"/>
    <n v="1452744011"/>
    <n v="1450152011"/>
    <b v="0"/>
    <n v="167"/>
    <b v="0"/>
    <s v="games/video games"/>
    <n v="29.376000000000001"/>
    <n v="43.976047904191617"/>
    <x v="3"/>
    <x v="30"/>
  </r>
  <r>
    <n v="165"/>
    <s v="NET"/>
    <s v="A teacher. A boy. The beach and a heatwave that drove them all insane."/>
    <n v="17000"/>
    <n v="0"/>
    <x v="3"/>
    <x v="0"/>
    <s v="GBP"/>
    <n v="1452613724"/>
    <n v="1450021724"/>
    <b v="0"/>
    <n v="0"/>
    <b v="0"/>
    <s v="film &amp; video/drama"/>
    <n v="0"/>
    <e v="#DIV/0!"/>
    <x v="7"/>
    <x v="17"/>
  </r>
  <r>
    <n v="771"/>
    <s v="Donald Trump Presidential Stress Cube"/>
    <s v="A satire gift, the stress cube has original artwork, comes on a custom mahogany stand and has a funny exercise booklet."/>
    <n v="38000"/>
    <n v="10"/>
    <x v="3"/>
    <x v="2"/>
    <s v="USD"/>
    <n v="1454183202"/>
    <n v="1449863202"/>
    <b v="0"/>
    <n v="1"/>
    <b v="0"/>
    <s v="publishing/fiction"/>
    <n v="2.6315789473684209E-2"/>
    <n v="10"/>
    <x v="4"/>
    <x v="3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0"/>
    <s v="NZD"/>
    <n v="1452942000"/>
    <n v="1449785223"/>
    <b v="0"/>
    <n v="5"/>
    <b v="0"/>
    <s v="technology/web"/>
    <n v="1"/>
    <n v="49"/>
    <x v="5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5"/>
    <s v="EUR"/>
    <n v="1452553200"/>
    <n v="1449650173"/>
    <b v="1"/>
    <n v="971"/>
    <b v="1"/>
    <s v="technology/hardware"/>
    <n v="819.56399999999996"/>
    <n v="422.02059732234807"/>
    <x v="5"/>
    <x v="2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2"/>
    <s v="USD"/>
    <n v="1452228790"/>
    <n v="1449636790"/>
    <b v="0"/>
    <n v="1"/>
    <b v="0"/>
    <s v="games/video games"/>
    <n v="0.04"/>
    <n v="1"/>
    <x v="3"/>
    <x v="30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s v="technology/web"/>
    <n v="0"/>
    <e v="#DIV/0!"/>
    <x v="5"/>
    <x v="7"/>
  </r>
  <r>
    <n v="3125"/>
    <s v="N/A (Canceled)"/>
    <s v="N/A"/>
    <n v="1500000"/>
    <n v="0"/>
    <x v="2"/>
    <x v="2"/>
    <s v="USD"/>
    <n v="1452142672"/>
    <n v="1449550672"/>
    <b v="0"/>
    <n v="0"/>
    <b v="0"/>
    <s v="theater/spaces"/>
    <n v="0"/>
    <e v="#DIV/0!"/>
    <x v="0"/>
    <x v="3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x v="36"/>
  </r>
  <r>
    <n v="556"/>
    <s v="Braille Academy"/>
    <s v="An educational platform for learning Unified English Braille Code"/>
    <n v="8000"/>
    <n v="200"/>
    <x v="3"/>
    <x v="2"/>
    <s v="USD"/>
    <n v="1452112717"/>
    <n v="1449520717"/>
    <b v="0"/>
    <n v="1"/>
    <b v="0"/>
    <s v="technology/web"/>
    <n v="2.5"/>
    <n v="200"/>
    <x v="5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2"/>
    <s v="USD"/>
    <n v="1451282400"/>
    <n v="1449436390"/>
    <b v="1"/>
    <n v="47"/>
    <b v="0"/>
    <s v="technology/makerspaces"/>
    <n v="33.19"/>
    <n v="70.61702127659575"/>
    <x v="5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0"/>
    <s v="GBP"/>
    <n v="1454284500"/>
    <n v="1449431237"/>
    <b v="0"/>
    <n v="0"/>
    <b v="0"/>
    <s v="theater/plays"/>
    <n v="0"/>
    <e v="#DIV/0!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2"/>
    <s v="USD"/>
    <n v="1454572233"/>
    <n v="1449388233"/>
    <b v="1"/>
    <n v="37"/>
    <b v="0"/>
    <s v="photography/photobooks"/>
    <n v="13.637499999999999"/>
    <n v="58.972972972972975"/>
    <x v="6"/>
    <x v="11"/>
  </r>
  <r>
    <n v="1661"/>
    <s v="Kyana"/>
    <s v="I am excited to present my debut pop project Kyana!_x000a_Piano and vocal sounds embedded in sophisticated, bold arrangements &amp; brisk beats"/>
    <n v="7900"/>
    <n v="8098"/>
    <x v="1"/>
    <x v="5"/>
    <s v="EUR"/>
    <n v="1453064400"/>
    <n v="1449359831"/>
    <b v="0"/>
    <n v="101"/>
    <b v="1"/>
    <s v="music/pop"/>
    <n v="102.50632911392405"/>
    <n v="80.178217821782184"/>
    <x v="1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2"/>
    <s v="USD"/>
    <n v="1451852256"/>
    <n v="1449260256"/>
    <b v="0"/>
    <n v="4"/>
    <b v="0"/>
    <s v="theater/plays"/>
    <n v="1.5"/>
    <n v="11.25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x v="2"/>
    <s v="USD"/>
    <n v="1451786137"/>
    <n v="1449194137"/>
    <b v="0"/>
    <n v="3"/>
    <b v="0"/>
    <s v="music/jazz"/>
    <n v="0.30199999999999999"/>
    <n v="50.333333333333336"/>
    <x v="1"/>
    <x v="26"/>
  </r>
  <r>
    <n v="2404"/>
    <s v="Square Donuts Truck"/>
    <s v="We would love another Donut Food Truck for your famous Square Donuts.  We have one successful truck and retail store open already!"/>
    <n v="15000"/>
    <n v="0"/>
    <x v="3"/>
    <x v="2"/>
    <s v="USD"/>
    <n v="1451782607"/>
    <n v="1449190607"/>
    <b v="0"/>
    <n v="0"/>
    <b v="0"/>
    <s v="food/food trucks"/>
    <n v="0"/>
    <e v="#DIV/0!"/>
    <x v="2"/>
    <x v="20"/>
  </r>
  <r>
    <n v="2649"/>
    <s v="The Mission - Please Check Back Soon (Canceled)"/>
    <s v="They have launched a Kickstarter."/>
    <n v="125000"/>
    <n v="124"/>
    <x v="2"/>
    <x v="2"/>
    <s v="USD"/>
    <n v="1454370941"/>
    <n v="1449186941"/>
    <b v="0"/>
    <n v="3"/>
    <b v="0"/>
    <s v="technology/space exploration"/>
    <n v="9.9199999999999997E-2"/>
    <n v="41.333333333333336"/>
    <x v="5"/>
    <x v="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2"/>
    <s v="USD"/>
    <n v="1451775651"/>
    <n v="1449183651"/>
    <b v="0"/>
    <n v="0"/>
    <b v="0"/>
    <s v="film &amp; video/drama"/>
    <n v="0"/>
    <e v="#DIV/0!"/>
    <x v="7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2"/>
    <s v="USD"/>
    <n v="1451620800"/>
    <n v="1449171508"/>
    <b v="0"/>
    <n v="33"/>
    <b v="1"/>
    <s v="theater/plays"/>
    <n v="174.8"/>
    <n v="264.84848484848487"/>
    <x v="0"/>
    <x v="0"/>
  </r>
  <r>
    <n v="1710"/>
    <s v="Producing a live album of our upcoming Europe tour"/>
    <s v="We want to create a gospel live album which has never been produced before."/>
    <n v="5000"/>
    <n v="34"/>
    <x v="3"/>
    <x v="8"/>
    <s v="EUR"/>
    <n v="1453122000"/>
    <n v="1449151888"/>
    <b v="0"/>
    <n v="1"/>
    <b v="0"/>
    <s v="music/faith"/>
    <n v="0.68"/>
    <n v="34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2"/>
    <s v="USD"/>
    <n v="1452174420"/>
    <n v="1449150420"/>
    <b v="0"/>
    <n v="27"/>
    <b v="1"/>
    <s v="theater/spaces"/>
    <n v="100"/>
    <n v="370.37037037037038"/>
    <x v="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2"/>
    <s v="USD"/>
    <n v="1451881207"/>
    <n v="1449116407"/>
    <b v="0"/>
    <n v="46"/>
    <b v="1"/>
    <s v="theater/plays"/>
    <n v="104.54285714285714"/>
    <n v="79.54347826086956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2"/>
    <s v="USD"/>
    <n v="1451776791"/>
    <n v="1449098391"/>
    <b v="0"/>
    <n v="263"/>
    <b v="1"/>
    <s v="technology/hardware"/>
    <n v="128.40665999999999"/>
    <n v="244.11912547528519"/>
    <x v="5"/>
    <x v="25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5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8"/>
    <s v="EUR"/>
    <n v="1451494210"/>
    <n v="1449075010"/>
    <b v="0"/>
    <n v="12"/>
    <b v="0"/>
    <s v="games/video games"/>
    <n v="5.7238095238095239"/>
    <n v="50.083333333333336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1"/>
    <s v="AUD"/>
    <n v="1451637531"/>
    <n v="1449045531"/>
    <b v="0"/>
    <n v="1"/>
    <b v="0"/>
    <s v="publishing/translations"/>
    <n v="0.33333333333333331"/>
    <n v="100"/>
    <x v="4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2"/>
    <s v="USD"/>
    <n v="1452574800"/>
    <n v="1449029266"/>
    <b v="1"/>
    <n v="248"/>
    <b v="1"/>
    <s v="publishing/radio &amp; podcasts"/>
    <n v="107.8773125"/>
    <n v="69.598266129032254"/>
    <x v="4"/>
    <x v="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8"/>
    <s v="EUR"/>
    <n v="1451602800"/>
    <n v="1449011610"/>
    <b v="0"/>
    <n v="23"/>
    <b v="0"/>
    <s v="technology/wearables"/>
    <n v="6.293333333333333"/>
    <n v="82.086956521739125"/>
    <x v="5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2"/>
    <s v="USD"/>
    <n v="1451419200"/>
    <n v="1449000056"/>
    <b v="0"/>
    <n v="90"/>
    <b v="0"/>
    <s v="technology/wearables"/>
    <n v="34.527999999999999"/>
    <n v="95.911111111111111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2"/>
    <s v="USD"/>
    <n v="1453185447"/>
    <n v="1448951847"/>
    <b v="1"/>
    <n v="280"/>
    <b v="1"/>
    <s v="photography/photobooks"/>
    <n v="120.32608695652173"/>
    <n v="98.839285714285708"/>
    <x v="6"/>
    <x v="11"/>
  </r>
  <r>
    <n v="3607"/>
    <s v="E15 at The Pleasance and CPT"/>
    <s v="'E15' is a verbatim project that looks at the story of the Focus E15 Campaign"/>
    <n v="550"/>
    <n v="580"/>
    <x v="1"/>
    <x v="0"/>
    <s v="GBP"/>
    <n v="1450137600"/>
    <n v="1448924882"/>
    <b v="0"/>
    <n v="20"/>
    <b v="1"/>
    <s v="theater/plays"/>
    <n v="105.45454545454545"/>
    <n v="29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2"/>
    <s v="USD"/>
    <n v="1451430000"/>
    <n v="1448914500"/>
    <b v="0"/>
    <n v="15"/>
    <b v="1"/>
    <s v="food/small batch"/>
    <n v="133.5"/>
    <n v="53.4"/>
    <x v="2"/>
    <x v="2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s v="games/tabletop games"/>
    <n v="270.7"/>
    <n v="53.078431372549019"/>
    <x v="3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2"/>
    <s v="USD"/>
    <n v="1451491953"/>
    <n v="1448899953"/>
    <b v="0"/>
    <n v="6"/>
    <b v="0"/>
    <s v="food/food trucks"/>
    <n v="2.4340000000000002"/>
    <n v="202.83333333333334"/>
    <x v="2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2"/>
    <x v="2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s v="GBP"/>
    <n v="1452038100"/>
    <n v="1448823673"/>
    <b v="1"/>
    <n v="115"/>
    <b v="1"/>
    <s v="theater/plays"/>
    <n v="102.13333333333334"/>
    <n v="106.57391304347826"/>
    <x v="0"/>
    <x v="0"/>
  </r>
  <r>
    <n v="2989"/>
    <s v="Let's Light Up The Gem!"/>
    <s v="Bring the movies back to Bethel, Maine."/>
    <n v="20000"/>
    <n v="35307"/>
    <x v="1"/>
    <x v="2"/>
    <s v="USD"/>
    <n v="1450673940"/>
    <n v="1448756962"/>
    <b v="0"/>
    <n v="364"/>
    <b v="1"/>
    <s v="theater/spaces"/>
    <n v="176.535"/>
    <n v="96.997252747252745"/>
    <x v="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5000000000001"/>
    <n v="202.22772277227722"/>
    <x v="0"/>
    <x v="3"/>
  </r>
  <r>
    <n v="3011"/>
    <s v="Katharsis Teatro en Navidad"/>
    <s v="Necesitamos tu ayuda para poder llevar la magia del teatro universitario al Teatro Lagrada de Madrid el 23 de diciembre :)"/>
    <n v="300"/>
    <n v="371"/>
    <x v="1"/>
    <x v="17"/>
    <s v="EUR"/>
    <n v="1450911540"/>
    <n v="1448536516"/>
    <b v="0"/>
    <n v="25"/>
    <b v="1"/>
    <s v="theater/spaces"/>
    <n v="123.66666666666667"/>
    <n v="14.84"/>
    <x v="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2"/>
    <s v="USD"/>
    <n v="1451089134"/>
    <n v="1448497134"/>
    <b v="0"/>
    <n v="78"/>
    <b v="1"/>
    <s v="publishing/nonfiction"/>
    <n v="104.05"/>
    <n v="66.698717948717942"/>
    <x v="4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2"/>
    <s v="USD"/>
    <n v="1451063221"/>
    <n v="1448471221"/>
    <b v="0"/>
    <n v="52"/>
    <b v="1"/>
    <s v="film &amp; video/television"/>
    <n v="101"/>
    <n v="194.23076923076923"/>
    <x v="7"/>
    <x v="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2"/>
    <s v="USD"/>
    <n v="1450887480"/>
    <n v="1448469719"/>
    <b v="0"/>
    <n v="1"/>
    <b v="0"/>
    <s v="theater/musical"/>
    <n v="0.66666666666666663"/>
    <n v="500"/>
    <x v="0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2"/>
    <s v="USD"/>
    <n v="1451530800"/>
    <n v="1448463086"/>
    <b v="0"/>
    <n v="167"/>
    <b v="1"/>
    <s v="photography/photobooks"/>
    <n v="260.60000000000002"/>
    <n v="54.616766467065865"/>
    <x v="6"/>
    <x v="11"/>
  </r>
  <r>
    <n v="2728"/>
    <s v="Multi-Function SSD Shield for the Raspberry Pi 2"/>
    <s v="SSD, WiFi, RTC w/Battery and high power USB all in one shield."/>
    <n v="15000"/>
    <n v="30274"/>
    <x v="1"/>
    <x v="2"/>
    <s v="USD"/>
    <n v="1451485434"/>
    <n v="1448461434"/>
    <b v="0"/>
    <n v="392"/>
    <b v="1"/>
    <s v="technology/hardware"/>
    <n v="201.82666666666665"/>
    <n v="77.229591836734699"/>
    <x v="5"/>
    <x v="25"/>
  </r>
  <r>
    <n v="1117"/>
    <s v="Medieval Village"/>
    <s v="Experience the Medieval in your own village. Increase your village into a city and walk through the streets."/>
    <n v="1000"/>
    <n v="83"/>
    <x v="3"/>
    <x v="8"/>
    <s v="EUR"/>
    <n v="1451053313"/>
    <n v="1448461313"/>
    <b v="0"/>
    <n v="8"/>
    <b v="0"/>
    <s v="games/video games"/>
    <n v="8.3000000000000007"/>
    <n v="10.375"/>
    <x v="3"/>
    <x v="30"/>
  </r>
  <r>
    <n v="2586"/>
    <s v="Inspire Healthy Eating"/>
    <s v="I would like to bring fresh salad and food to the streets of London at a reasonable price."/>
    <n v="3000"/>
    <n v="5"/>
    <x v="3"/>
    <x v="0"/>
    <s v="GBP"/>
    <n v="1451030136"/>
    <n v="1448438136"/>
    <b v="0"/>
    <n v="1"/>
    <b v="0"/>
    <s v="food/food trucks"/>
    <n v="0.16666666666666666"/>
    <n v="5"/>
    <x v="2"/>
    <x v="20"/>
  </r>
  <r>
    <n v="1131"/>
    <s v="Hot Potato - The App"/>
    <s v="Don't drop it like it's hot..Hot Potato is a battle between friends. Compete to keep Mr Potato off the ground. Who will drop him first?"/>
    <n v="40000"/>
    <n v="0"/>
    <x v="3"/>
    <x v="11"/>
    <s v="AUD"/>
    <n v="1450993668"/>
    <n v="1448401668"/>
    <b v="0"/>
    <n v="0"/>
    <b v="0"/>
    <s v="games/mobile games"/>
    <n v="0"/>
    <e v="#DIV/0!"/>
    <x v="3"/>
    <x v="2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2"/>
    <s v="USD"/>
    <n v="1451001600"/>
    <n v="1448400943"/>
    <b v="1"/>
    <n v="163"/>
    <b v="1"/>
    <s v="food/small batch"/>
    <n v="102.42285714285714"/>
    <n v="219.92638036809817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2"/>
    <s v="USD"/>
    <n v="1450901872"/>
    <n v="1448309872"/>
    <b v="0"/>
    <n v="99"/>
    <b v="1"/>
    <s v="technology/wearables"/>
    <n v="125.7"/>
    <n v="190.45454545454547"/>
    <x v="5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2"/>
    <s v="USD"/>
    <n v="1453481974"/>
    <n v="1448297974"/>
    <b v="0"/>
    <n v="140"/>
    <b v="1"/>
    <s v="technology/hardware"/>
    <n v="123.53"/>
    <n v="88.23571428571428"/>
    <x v="5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s v="GBP"/>
    <n v="1450825200"/>
    <n v="1448284433"/>
    <b v="1"/>
    <n v="158"/>
    <b v="1"/>
    <s v="film &amp; video/documentary"/>
    <n v="106.58"/>
    <n v="134.91139240506328"/>
    <x v="7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0"/>
    <s v="GBP"/>
    <n v="1450051200"/>
    <n v="1448269539"/>
    <b v="0"/>
    <n v="391"/>
    <b v="1"/>
    <s v="games/tabletop games"/>
    <n v="332.04"/>
    <n v="21.230179028132991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8"/>
    <s v="EUR"/>
    <n v="1453244340"/>
    <n v="1448136417"/>
    <b v="0"/>
    <n v="76"/>
    <b v="1"/>
    <s v="theater/plays"/>
    <n v="110.02"/>
    <n v="72.381578947368425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0"/>
    <s v="GBP"/>
    <n v="1450706837"/>
    <n v="1448114837"/>
    <b v="0"/>
    <n v="0"/>
    <b v="0"/>
    <s v="photography/people"/>
    <n v="0"/>
    <e v="#DIV/0!"/>
    <x v="6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2"/>
    <s v="USD"/>
    <n v="1450166340"/>
    <n v="1448044925"/>
    <b v="0"/>
    <n v="17"/>
    <b v="0"/>
    <s v="games/mobile games"/>
    <n v="4.8680000000000003"/>
    <n v="71.588235294117652"/>
    <x v="3"/>
    <x v="2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0"/>
    <s v="GBP"/>
    <n v="1450612740"/>
    <n v="1448040425"/>
    <b v="0"/>
    <n v="17"/>
    <b v="1"/>
    <s v="theater/plays"/>
    <n v="153.33333333333334"/>
    <n v="13.529411764705882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s v="EUR"/>
    <n v="1453210037"/>
    <n v="1448026037"/>
    <b v="0"/>
    <n v="0"/>
    <b v="0"/>
    <s v="technology/web"/>
    <n v="0"/>
    <e v="#DIV/0!"/>
    <x v="5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2"/>
    <s v="USD"/>
    <n v="1450555279"/>
    <n v="1447963279"/>
    <b v="0"/>
    <n v="284"/>
    <b v="1"/>
    <s v="film &amp; video/television"/>
    <n v="122.99154545454546"/>
    <n v="190.55028169014085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2"/>
    <s v="USD"/>
    <n v="1452282420"/>
    <n v="1447962505"/>
    <b v="0"/>
    <n v="1"/>
    <b v="0"/>
    <s v="technology/web"/>
    <n v="3"/>
    <n v="300"/>
    <x v="5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2"/>
    <s v="USD"/>
    <n v="1450380009"/>
    <n v="1447960809"/>
    <b v="0"/>
    <n v="17"/>
    <b v="0"/>
    <s v="technology/space exploration"/>
    <n v="1.8689285714285715"/>
    <n v="307.8235294117647"/>
    <x v="5"/>
    <x v="1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"/>
    <s v="EUR"/>
    <n v="1450541229"/>
    <n v="1447949229"/>
    <b v="0"/>
    <n v="6"/>
    <b v="0"/>
    <s v="games/mobile games"/>
    <n v="6.4439140811455848"/>
    <n v="45"/>
    <x v="3"/>
    <x v="22"/>
  </r>
  <r>
    <n v="515"/>
    <s v="A Tale of Faith - An Animated Short Film"/>
    <s v="A Tale of Faith is an animated short film based on the heartwarming tale by Rebbe Nachman of Breslov."/>
    <n v="97000"/>
    <n v="24651"/>
    <x v="3"/>
    <x v="2"/>
    <s v="USD"/>
    <n v="1451389601"/>
    <n v="1447933601"/>
    <b v="0"/>
    <n v="34"/>
    <b v="0"/>
    <s v="film &amp; video/animation"/>
    <n v="25.41340206185567"/>
    <n v="725.02941176470586"/>
    <x v="7"/>
    <x v="23"/>
  </r>
  <r>
    <n v="1196"/>
    <s v="NAKED IBIZA - A Large Scale Photography Book by Dylan Rosser"/>
    <s v="A book of male nudes photographed on location in Ibiza over the last 4 years."/>
    <n v="14500"/>
    <n v="39137"/>
    <x v="1"/>
    <x v="0"/>
    <s v="GBP"/>
    <n v="1450467539"/>
    <n v="1447875539"/>
    <b v="0"/>
    <n v="512"/>
    <b v="1"/>
    <s v="photography/photobooks"/>
    <n v="269.91034482758619"/>
    <n v="76.439453125"/>
    <x v="6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2"/>
    <s v="USD"/>
    <n v="1451752021"/>
    <n v="1447864021"/>
    <b v="0"/>
    <n v="2"/>
    <b v="0"/>
    <s v="technology/gadgets"/>
    <n v="0.1"/>
    <n v="25"/>
    <x v="5"/>
    <x v="24"/>
  </r>
  <r>
    <n v="3741"/>
    <s v="Open House Theater"/>
    <s v="A small community with a love for theater would like to continue. Help the children of this community continue."/>
    <n v="20000"/>
    <n v="0"/>
    <x v="3"/>
    <x v="2"/>
    <s v="USD"/>
    <n v="1450389950"/>
    <n v="1447797950"/>
    <b v="0"/>
    <n v="0"/>
    <b v="0"/>
    <s v="theater/plays"/>
    <n v="0"/>
    <e v="#DIV/0!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2"/>
    <s v="USD"/>
    <n v="1450331940"/>
    <n v="1447777514"/>
    <b v="0"/>
    <n v="22"/>
    <b v="0"/>
    <s v="technology/wearables"/>
    <n v="29.602960296029604"/>
    <n v="134.54545454545453"/>
    <x v="5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2"/>
    <s v="USD"/>
    <n v="1452920400"/>
    <n v="1447777481"/>
    <b v="0"/>
    <n v="0"/>
    <b v="0"/>
    <s v="music/faith"/>
    <n v="0"/>
    <e v="#DIV/0!"/>
    <x v="1"/>
    <x v="1"/>
  </r>
  <r>
    <n v="1581"/>
    <s v="The Sharper Image"/>
    <s v="Photographic canvas prints depicting different scenes from around the globe, including local images taken in Sussex England."/>
    <n v="1000"/>
    <n v="5"/>
    <x v="3"/>
    <x v="0"/>
    <s v="GBP"/>
    <n v="1450521990"/>
    <n v="1447757190"/>
    <b v="0"/>
    <n v="1"/>
    <b v="0"/>
    <s v="photography/places"/>
    <n v="0.5"/>
    <n v="5"/>
    <x v="6"/>
    <x v="33"/>
  </r>
  <r>
    <n v="1143"/>
    <s v="Convergence: Rift Wars"/>
    <s v="Convergence: RiftWars is a easy to approach competitive turn-based strategy game, featuring quick game play and military tactics."/>
    <n v="45000"/>
    <n v="186"/>
    <x v="3"/>
    <x v="2"/>
    <s v="USD"/>
    <n v="1450327126"/>
    <n v="1447735126"/>
    <b v="0"/>
    <n v="8"/>
    <b v="0"/>
    <s v="games/mobile games"/>
    <n v="0.41333333333333333"/>
    <n v="23.25"/>
    <x v="3"/>
    <x v="22"/>
  </r>
  <r>
    <n v="28"/>
    <s v="John Earle Dog Training Concept Development Reel"/>
    <s v="John and Brian are on a quest to change people's lives and rehabilitate dogs."/>
    <n v="12000"/>
    <n v="12042"/>
    <x v="1"/>
    <x v="2"/>
    <s v="USD"/>
    <n v="1450307284"/>
    <n v="1447715284"/>
    <b v="0"/>
    <n v="71"/>
    <b v="1"/>
    <s v="film &amp; video/television"/>
    <n v="100.35"/>
    <n v="169.6056338028169"/>
    <x v="7"/>
    <x v="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0"/>
    <s v="GBP"/>
    <n v="1452384000"/>
    <n v="1447698300"/>
    <b v="0"/>
    <n v="23"/>
    <b v="0"/>
    <s v="technology/wearables"/>
    <n v="12.75"/>
    <n v="110.8695652173913"/>
    <x v="5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2"/>
    <s v="USD"/>
    <n v="1450290010"/>
    <n v="1447698010"/>
    <b v="0"/>
    <n v="99"/>
    <b v="1"/>
    <s v="music/electronic music"/>
    <n v="107.4"/>
    <n v="108.48484848484848"/>
    <x v="1"/>
    <x v="21"/>
  </r>
  <r>
    <n v="46"/>
    <s v="New equipment for Joy's World!"/>
    <s v="The legendary community TV programme Joy's World is in dire need of new equipment! We are hoping you can help."/>
    <n v="8400"/>
    <n v="8750"/>
    <x v="1"/>
    <x v="11"/>
    <s v="AUD"/>
    <n v="1450220974"/>
    <n v="1447628974"/>
    <b v="0"/>
    <n v="45"/>
    <b v="1"/>
    <s v="film &amp; video/television"/>
    <n v="104.16666666666667"/>
    <n v="194.44444444444446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17"/>
    <s v="EUR"/>
    <n v="1449178200"/>
    <n v="1447614732"/>
    <b v="0"/>
    <n v="8"/>
    <b v="1"/>
    <s v="music/indie rock"/>
    <n v="111.16666666666667"/>
    <n v="416.875"/>
    <x v="1"/>
    <x v="31"/>
  </r>
  <r>
    <n v="3228"/>
    <s v="Hear Me Roar: A Season of Powerful Women"/>
    <s v="A Season of Powerful Women. A Season of Defiance."/>
    <n v="7000"/>
    <n v="7164"/>
    <x v="1"/>
    <x v="2"/>
    <s v="USD"/>
    <n v="1450328340"/>
    <n v="1447606884"/>
    <b v="1"/>
    <n v="37"/>
    <b v="1"/>
    <s v="theater/plays"/>
    <n v="102.34285714285714"/>
    <n v="193.6216216216216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0"/>
    <s v="GBP"/>
    <n v="1450051200"/>
    <n v="1447594176"/>
    <b v="0"/>
    <n v="46"/>
    <b v="1"/>
    <s v="theater/plays"/>
    <n v="109.1"/>
    <n v="71.152173913043484"/>
    <x v="0"/>
    <x v="0"/>
  </r>
  <r>
    <n v="2282"/>
    <s v="Sage King's Debut Album"/>
    <s v="Sage King is recording his debut album and wants YOU to be a part of the creation process"/>
    <n v="750"/>
    <n v="1390"/>
    <x v="1"/>
    <x v="2"/>
    <s v="USD"/>
    <n v="1452744686"/>
    <n v="1447560686"/>
    <b v="0"/>
    <n v="12"/>
    <b v="1"/>
    <s v="music/rock"/>
    <n v="185.33333333333334"/>
    <n v="115.83333333333333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2"/>
    <s v="USD"/>
    <n v="1450971684"/>
    <n v="1447515684"/>
    <b v="1"/>
    <n v="1420"/>
    <b v="1"/>
    <s v="theater/spaces"/>
    <n v="102.24133333333333"/>
    <n v="108.00140845070422"/>
    <x v="0"/>
    <x v="3"/>
  </r>
  <r>
    <n v="4029"/>
    <s v="Next 2 the Stage"/>
    <s v="A theater complex that educates as we entertain.  We will provide shows that inspire and theater classes that motivate."/>
    <n v="20000"/>
    <n v="0"/>
    <x v="3"/>
    <x v="2"/>
    <s v="USD"/>
    <n v="1450053370"/>
    <n v="1447461370"/>
    <b v="0"/>
    <n v="0"/>
    <b v="0"/>
    <s v="theater/plays"/>
    <n v="0"/>
    <e v="#DIV/0!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2"/>
    <s v="USD"/>
    <n v="1451348200"/>
    <n v="1447460200"/>
    <b v="0"/>
    <n v="0"/>
    <b v="0"/>
    <s v="technology/web"/>
    <n v="0"/>
    <e v="#DIV/0!"/>
    <x v="5"/>
    <x v="7"/>
  </r>
  <r>
    <n v="1801"/>
    <s v="Come, Bring, Punish"/>
    <s v="Get involved in Come, Bring, Punish, a new photo book by Ewen Spencer, documenting the European Ballroom scene and the life around it"/>
    <n v="17000"/>
    <n v="2355"/>
    <x v="3"/>
    <x v="0"/>
    <s v="GBP"/>
    <n v="1450181400"/>
    <n v="1447429868"/>
    <b v="1"/>
    <n v="37"/>
    <b v="0"/>
    <s v="photography/photobooks"/>
    <n v="13.852941176470589"/>
    <n v="63.648648648648646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2"/>
    <s v="USD"/>
    <n v="1450018912"/>
    <n v="1447426912"/>
    <b v="0"/>
    <n v="140"/>
    <b v="1"/>
    <s v="publishing/nonfiction"/>
    <n v="100.35"/>
    <n v="143.35714285714286"/>
    <x v="4"/>
    <x v="2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2"/>
    <s v="USD"/>
    <n v="1449989260"/>
    <n v="1447397260"/>
    <b v="0"/>
    <n v="1"/>
    <b v="0"/>
    <s v="technology/web"/>
    <n v="2.0833333333333332E-2"/>
    <n v="50"/>
    <x v="5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2"/>
    <s v="USD"/>
    <n v="1449973592"/>
    <n v="1447381592"/>
    <b v="0"/>
    <n v="3"/>
    <b v="1"/>
    <s v="theater/plays"/>
    <n v="104"/>
    <n v="866.66666666666663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2"/>
    <s v="USD"/>
    <n v="1451952000"/>
    <n v="1447380099"/>
    <b v="0"/>
    <n v="0"/>
    <b v="0"/>
    <s v="film &amp; video/drama"/>
    <n v="0"/>
    <e v="#DIV/0!"/>
    <x v="7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8"/>
    <s v="EUR"/>
    <n v="1451161560"/>
    <n v="1447273560"/>
    <b v="0"/>
    <n v="0"/>
    <b v="0"/>
    <s v="journalism/audio"/>
    <n v="0"/>
    <e v="#DIV/0!"/>
    <x v="8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2"/>
    <s v="USD"/>
    <n v="1449831863"/>
    <n v="1447239863"/>
    <b v="0"/>
    <n v="0"/>
    <b v="0"/>
    <s v="music/faith"/>
    <n v="0"/>
    <e v="#DIV/0!"/>
    <x v="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2"/>
    <s v="USD"/>
    <n v="1452387096"/>
    <n v="1447203096"/>
    <b v="0"/>
    <n v="11"/>
    <b v="1"/>
    <s v="technology/makerspaces"/>
    <n v="125.125"/>
    <n v="91"/>
    <x v="5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2"/>
    <s v="USD"/>
    <n v="1448586000"/>
    <n v="1447195695"/>
    <b v="0"/>
    <n v="83"/>
    <b v="1"/>
    <s v="photography/photobooks"/>
    <n v="129.04"/>
    <n v="38.867469879518069"/>
    <x v="6"/>
    <x v="11"/>
  </r>
  <r>
    <n v="2376"/>
    <s v="Phone Tags: lost and found stickers (Canceled)"/>
    <s v="Tough, pre-manufactured lost and found stickers that forward messages to the owners email and cellphone."/>
    <n v="3000"/>
    <n v="326.33"/>
    <x v="2"/>
    <x v="2"/>
    <s v="USD"/>
    <n v="1449785566"/>
    <n v="1447193566"/>
    <b v="0"/>
    <n v="4"/>
    <b v="0"/>
    <s v="technology/web"/>
    <n v="10.877666666666666"/>
    <n v="81.582499999999996"/>
    <x v="5"/>
    <x v="7"/>
  </r>
  <r>
    <n v="520"/>
    <s v="Darktales The Play"/>
    <s v="Tim Arthur's 21st anniversary sell-out production of his 'chilling' and 'sinister' ghostly thriller returns to the Edinburgh Fringe!"/>
    <n v="5000"/>
    <n v="5105"/>
    <x v="1"/>
    <x v="0"/>
    <s v="GBP"/>
    <n v="1449766261"/>
    <n v="1447174261"/>
    <b v="0"/>
    <n v="34"/>
    <b v="1"/>
    <s v="theater/plays"/>
    <n v="102.1"/>
    <n v="150.14705882352942"/>
    <x v="0"/>
    <x v="0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5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0"/>
    <s v="GBP"/>
    <n v="1449756896"/>
    <n v="1447164896"/>
    <b v="0"/>
    <n v="72"/>
    <b v="1"/>
    <s v="theater/plays"/>
    <n v="106.8"/>
    <n v="37.083333333333336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2"/>
    <s v="USD"/>
    <n v="1451010086"/>
    <n v="1447122086"/>
    <b v="0"/>
    <n v="14"/>
    <b v="0"/>
    <s v="film &amp; video/animation"/>
    <n v="0.43333333333333335"/>
    <n v="3.7142857142857144"/>
    <x v="7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2"/>
    <s v="USD"/>
    <n v="1452299761"/>
    <n v="1447115761"/>
    <b v="0"/>
    <n v="14"/>
    <b v="1"/>
    <s v="film &amp; video/television"/>
    <n v="133.33333333333334"/>
    <n v="57.142857142857146"/>
    <x v="7"/>
    <x v="18"/>
  </r>
  <r>
    <n v="1150"/>
    <s v="Chef Po's Food Truck"/>
    <s v="Bringing delicious authentic and fusion Taiwanese Food to the West Coast."/>
    <n v="2500"/>
    <n v="252"/>
    <x v="3"/>
    <x v="2"/>
    <s v="USD"/>
    <n v="1452293675"/>
    <n v="1447109675"/>
    <b v="0"/>
    <n v="6"/>
    <b v="0"/>
    <s v="food/food trucks"/>
    <n v="10.08"/>
    <n v="42"/>
    <x v="2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2"/>
    <s v="USD"/>
    <n v="1450554599"/>
    <n v="1447098599"/>
    <b v="0"/>
    <n v="1"/>
    <b v="0"/>
    <s v="theater/plays"/>
    <n v="0.83333333333333337"/>
    <n v="25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x v="2"/>
    <s v="USD"/>
    <n v="1449689203"/>
    <n v="1447097203"/>
    <b v="0"/>
    <n v="0"/>
    <b v="0"/>
    <s v="technology/web"/>
    <n v="0"/>
    <e v="#DIV/0!"/>
    <x v="5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7"/>
    <s v="CAD"/>
    <n v="1450249140"/>
    <n v="1447055935"/>
    <b v="0"/>
    <n v="172"/>
    <b v="1"/>
    <s v="publishing/nonfiction"/>
    <n v="204.2"/>
    <n v="59.360465116279073"/>
    <x v="4"/>
    <x v="27"/>
  </r>
  <r>
    <n v="2272"/>
    <s v="Pick the Lock"/>
    <s v="Pick the Lock is a game of chance and strategy. Attempt to obtain priceless treasures and outwit the other players."/>
    <n v="1000"/>
    <n v="13566"/>
    <x v="1"/>
    <x v="2"/>
    <s v="USD"/>
    <n v="1449506836"/>
    <n v="1446914836"/>
    <b v="0"/>
    <n v="944"/>
    <b v="1"/>
    <s v="games/tabletop games"/>
    <n v="1356.6"/>
    <n v="14.370762711864407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2"/>
    <s v="USD"/>
    <n v="1449354502"/>
    <n v="1446762502"/>
    <b v="0"/>
    <n v="16"/>
    <b v="0"/>
    <s v="technology/wearables"/>
    <n v="19.760000000000002"/>
    <n v="308.75"/>
    <x v="5"/>
    <x v="10"/>
  </r>
  <r>
    <n v="2835"/>
    <s v="Land of the Three Towers"/>
    <s v="A celebratory community theatre project about the Focus E15 Occupation of empty council homes on Carpenters Estate."/>
    <n v="1000"/>
    <n v="1870.99"/>
    <x v="1"/>
    <x v="0"/>
    <s v="GBP"/>
    <n v="1449273600"/>
    <n v="1446742417"/>
    <b v="0"/>
    <n v="93"/>
    <b v="1"/>
    <s v="theater/plays"/>
    <n v="187.09899999999999"/>
    <n v="20.118172043010752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2"/>
    <s v="USD"/>
    <n v="1449644340"/>
    <n v="1446683797"/>
    <b v="0"/>
    <n v="104"/>
    <b v="1"/>
    <s v="technology/makerspaces"/>
    <n v="103.42857142857143"/>
    <n v="174.03846153846155"/>
    <x v="5"/>
    <x v="38"/>
  </r>
  <r>
    <n v="3371"/>
    <s v="Red Planet (or One Way Ticket) Staged Reading"/>
    <s v="Help support Red Planet, a new science fiction play based off the Mars One exploration."/>
    <n v="200"/>
    <n v="277"/>
    <x v="1"/>
    <x v="2"/>
    <s v="USD"/>
    <n v="1449089965"/>
    <n v="1446670765"/>
    <b v="0"/>
    <n v="9"/>
    <b v="1"/>
    <s v="theater/plays"/>
    <n v="138.5"/>
    <n v="30.777777777777779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0"/>
    <s v="GBP"/>
    <n v="1449255686"/>
    <n v="1446663686"/>
    <b v="0"/>
    <n v="51"/>
    <b v="1"/>
    <s v="theater/plays"/>
    <n v="103.33333333333333"/>
    <n v="60.784313725490193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x v="19"/>
    <s v="DKK"/>
    <n v="1449077100"/>
    <n v="1446612896"/>
    <b v="0"/>
    <n v="0"/>
    <b v="0"/>
    <s v="publishing/translations"/>
    <n v="0"/>
    <e v="#DIV/0!"/>
    <x v="4"/>
    <x v="5"/>
  </r>
  <r>
    <n v="3287"/>
    <s v="Three Things: Stories About Life"/>
    <s v="An inspirational one-man play about crisis, community, and the search for wholeness."/>
    <n v="2500"/>
    <n v="2500"/>
    <x v="1"/>
    <x v="7"/>
    <s v="CAD"/>
    <n v="1448733628"/>
    <n v="1446573628"/>
    <b v="0"/>
    <n v="34"/>
    <b v="1"/>
    <s v="theater/plays"/>
    <n v="100"/>
    <n v="73.529411764705884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3"/>
    <s v="EUR"/>
    <n v="1449162000"/>
    <n v="1446570315"/>
    <b v="1"/>
    <n v="63"/>
    <b v="1"/>
    <s v="theater/plays"/>
    <n v="164"/>
    <n v="70.285714285714292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2"/>
    <s v="USD"/>
    <n v="1450486800"/>
    <n v="1446562807"/>
    <b v="1"/>
    <n v="644"/>
    <b v="1"/>
    <s v="technology/hardware"/>
    <n v="211.03642500000001"/>
    <n v="262.15704968944101"/>
    <x v="5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0"/>
    <s v="GBP"/>
    <n v="1448722494"/>
    <n v="1446562494"/>
    <b v="0"/>
    <n v="3"/>
    <b v="0"/>
    <s v="theater/plays"/>
    <n v="3.2142857142857144"/>
    <n v="15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1"/>
    <x v="2"/>
    <s v="USD"/>
    <n v="1450511940"/>
    <n v="1446527540"/>
    <b v="1"/>
    <n v="821"/>
    <b v="1"/>
    <s v="technology/hardware"/>
    <n v="402.33"/>
    <n v="245.02436053593178"/>
    <x v="5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0"/>
    <s v="GBP"/>
    <n v="1448492400"/>
    <n v="1446506080"/>
    <b v="0"/>
    <n v="6"/>
    <b v="0"/>
    <s v="theater/plays"/>
    <n v="22.142857142857142"/>
    <n v="129.16666666666666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x v="0"/>
    <s v="GBP"/>
    <n v="1448229600"/>
    <n v="1446401372"/>
    <b v="0"/>
    <n v="47"/>
    <b v="1"/>
    <s v="theater/plays"/>
    <n v="144.06666666666666"/>
    <n v="45.978723404255319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0"/>
    <s v="GBP"/>
    <n v="1448922600"/>
    <n v="1446352529"/>
    <b v="0"/>
    <n v="14"/>
    <b v="1"/>
    <s v="theater/plays"/>
    <n v="129.12912912912913"/>
    <n v="30.71428571428571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2"/>
    <s v="USD"/>
    <n v="1448863449"/>
    <n v="1446267849"/>
    <b v="0"/>
    <n v="7"/>
    <b v="0"/>
    <s v="theater/plays"/>
    <n v="10"/>
    <n v="142.8571428571428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7"/>
    <s v="CAD"/>
    <n v="1449701284"/>
    <n v="1446241684"/>
    <b v="0"/>
    <n v="21"/>
    <b v="1"/>
    <s v="theater/plays"/>
    <n v="100"/>
    <n v="40.476190476190474"/>
    <x v="0"/>
    <x v="0"/>
  </r>
  <r>
    <n v="4109"/>
    <s v="Jack the Lad"/>
    <s v="Jack the Lad - a new play that explores how far the boundaries of friendship will stretch when morality and loyalties clash."/>
    <n v="500"/>
    <n v="0"/>
    <x v="3"/>
    <x v="0"/>
    <s v="GBP"/>
    <n v="1448805404"/>
    <n v="1446209804"/>
    <b v="0"/>
    <n v="0"/>
    <b v="0"/>
    <s v="theater/plays"/>
    <n v="0"/>
    <e v="#DIV/0!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2"/>
    <s v="USD"/>
    <n v="1447542000"/>
    <n v="1446179553"/>
    <b v="0"/>
    <n v="2"/>
    <b v="0"/>
    <s v="theater/plays"/>
    <n v="2"/>
    <n v="1.5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b v="0"/>
    <n v="1"/>
    <b v="0"/>
    <s v="technology/web"/>
    <n v="0.64102564102564108"/>
    <n v="5"/>
    <x v="5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2"/>
    <s v="USD"/>
    <n v="1448745741"/>
    <n v="1446150141"/>
    <b v="0"/>
    <n v="8"/>
    <b v="0"/>
    <s v="theater/plays"/>
    <n v="24.285714285714285"/>
    <n v="53.1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3"/>
    <x v="2"/>
    <s v="USD"/>
    <n v="1448949540"/>
    <n v="1446048367"/>
    <b v="0"/>
    <n v="5"/>
    <b v="0"/>
    <s v="theater/plays"/>
    <n v="60"/>
    <n v="60"/>
    <x v="0"/>
    <x v="0"/>
  </r>
  <r>
    <n v="178"/>
    <s v="El viaje de LucÃ­a"/>
    <s v="El viaje de LucÃ­a es un largometraje de ficciÃ³n con temÃ¡tica sobre el cÃ¡ncer infantil."/>
    <n v="500000"/>
    <n v="0"/>
    <x v="3"/>
    <x v="17"/>
    <s v="EUR"/>
    <n v="1448582145"/>
    <n v="1445986545"/>
    <b v="0"/>
    <n v="0"/>
    <b v="0"/>
    <s v="film &amp; video/drama"/>
    <n v="0"/>
    <e v="#DIV/0!"/>
    <x v="7"/>
    <x v="1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2"/>
    <s v="USD"/>
    <n v="1448078400"/>
    <n v="1445985299"/>
    <b v="0"/>
    <n v="5"/>
    <b v="0"/>
    <s v="theater/plays"/>
    <n v="4.7"/>
    <n v="9.4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2"/>
    <s v="USD"/>
    <n v="1448571261"/>
    <n v="1445975661"/>
    <b v="0"/>
    <n v="45"/>
    <b v="1"/>
    <s v="technology/space exploration"/>
    <n v="646.66666666666663"/>
    <n v="21.555555555555557"/>
    <x v="5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2"/>
    <s v="USD"/>
    <n v="1448517816"/>
    <n v="1445922216"/>
    <b v="0"/>
    <n v="47"/>
    <b v="0"/>
    <s v="publishing/translations"/>
    <n v="31.94705882352941"/>
    <n v="115.55319148936171"/>
    <x v="4"/>
    <x v="5"/>
  </r>
  <r>
    <n v="1015"/>
    <s v="SKIN - Wearable music remote control for your mobile phone"/>
    <s v="SKIN - The wearable music remote control which makes your fitness lifestyle a bit easier"/>
    <n v="9000"/>
    <n v="240"/>
    <x v="2"/>
    <x v="15"/>
    <s v="CHF"/>
    <n v="1448489095"/>
    <n v="1445893495"/>
    <b v="0"/>
    <n v="6"/>
    <b v="0"/>
    <s v="technology/wearables"/>
    <n v="2.6666666666666665"/>
    <n v="40"/>
    <x v="5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2"/>
    <s v="USD"/>
    <n v="1448903318"/>
    <n v="1445875718"/>
    <b v="1"/>
    <n v="73"/>
    <b v="1"/>
    <s v="theater/plays"/>
    <n v="109.24"/>
    <n v="74.821917808219183"/>
    <x v="0"/>
    <x v="0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n v="1445874565"/>
    <b v="0"/>
    <n v="0"/>
    <b v="0"/>
    <s v="technology/web"/>
    <n v="0"/>
    <e v="#DIV/0!"/>
    <x v="5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2"/>
    <s v="USD"/>
    <n v="1448466551"/>
    <n v="1445870951"/>
    <b v="0"/>
    <n v="121"/>
    <b v="1"/>
    <s v="technology/hardware"/>
    <n v="101.02"/>
    <n v="41.743801652892564"/>
    <x v="5"/>
    <x v="25"/>
  </r>
  <r>
    <n v="3350"/>
    <s v="Visions"/>
    <s v="Nora Wageners TheaterstÃ¼ck lÃ¤dt den Zuschauer ein auf eine teils lustige, teils dÃ¼stere Reise ins Wohnzimmer der jungen, arbeitslosen K"/>
    <n v="3500"/>
    <n v="3655"/>
    <x v="1"/>
    <x v="12"/>
    <s v="EUR"/>
    <n v="1448838000"/>
    <n v="1445791811"/>
    <b v="0"/>
    <n v="51"/>
    <b v="1"/>
    <s v="theater/plays"/>
    <n v="104.42857142857143"/>
    <n v="71.666666666666671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2"/>
    <s v="USD"/>
    <n v="1448225336"/>
    <n v="1445629736"/>
    <b v="0"/>
    <n v="0"/>
    <b v="0"/>
    <s v="technology/web"/>
    <n v="0"/>
    <e v="#DIV/0!"/>
    <x v="5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2"/>
    <s v="USD"/>
    <n v="1448204621"/>
    <n v="1445609021"/>
    <b v="0"/>
    <n v="1"/>
    <b v="0"/>
    <s v="publishing/children's books"/>
    <n v="2.12"/>
    <n v="53"/>
    <x v="4"/>
    <x v="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2"/>
    <s v="USD"/>
    <n v="1448147619"/>
    <n v="1445552019"/>
    <b v="0"/>
    <n v="0"/>
    <b v="0"/>
    <s v="publishing/translations"/>
    <n v="0"/>
    <e v="#DIV/0!"/>
    <x v="4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2"/>
    <s v="USD"/>
    <n v="1446451200"/>
    <n v="1445539113"/>
    <b v="0"/>
    <n v="9"/>
    <b v="1"/>
    <s v="music/electronic music"/>
    <n v="101.19047619047619"/>
    <n v="47.222222222222221"/>
    <x v="1"/>
    <x v="21"/>
  </r>
  <r>
    <n v="3064"/>
    <s v="Kickstart the Crossroads Community"/>
    <s v="An epicenter for connection, creation and expression of the community."/>
    <n v="75000"/>
    <n v="8471"/>
    <x v="3"/>
    <x v="2"/>
    <s v="USD"/>
    <n v="1448175540"/>
    <n v="1445483246"/>
    <b v="0"/>
    <n v="72"/>
    <b v="0"/>
    <s v="theater/spaces"/>
    <n v="11.294666666666666"/>
    <n v="117.65277777777777"/>
    <x v="0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s v="photography/photobooks"/>
    <n v="135"/>
    <n v="79.411764705882348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2"/>
    <s v="USD"/>
    <n v="1447965917"/>
    <n v="1445370317"/>
    <b v="0"/>
    <n v="2"/>
    <b v="0"/>
    <s v="theater/spaces"/>
    <n v="2.5"/>
    <n v="12.5"/>
    <x v="0"/>
    <x v="3"/>
  </r>
  <r>
    <n v="3642"/>
    <s v="My own musical"/>
    <s v="All the world's a stage..._x000a_It is my biggest dream to perform my own, selfcreated musical with lots of kids as big as I am able to."/>
    <n v="700"/>
    <n v="15"/>
    <x v="3"/>
    <x v="8"/>
    <s v="EUR"/>
    <n v="1448902800"/>
    <n v="1445369727"/>
    <b v="0"/>
    <n v="2"/>
    <b v="0"/>
    <s v="theater/musical"/>
    <n v="2.1428571428571428"/>
    <n v="7.5"/>
    <x v="0"/>
    <x v="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2"/>
    <s v="USD"/>
    <n v="1447963219"/>
    <n v="1445367619"/>
    <b v="1"/>
    <n v="613"/>
    <b v="1"/>
    <s v="film &amp; video/documentary"/>
    <n v="108.61819426615318"/>
    <n v="103.52394779771615"/>
    <x v="7"/>
    <x v="12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2"/>
    <s v="USD"/>
    <n v="1447959491"/>
    <n v="1445363891"/>
    <b v="0"/>
    <n v="8"/>
    <b v="1"/>
    <s v="theater/plays"/>
    <n v="100"/>
    <n v="12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2"/>
    <s v="USD"/>
    <n v="1449205200"/>
    <n v="1445363833"/>
    <b v="0"/>
    <n v="57"/>
    <b v="1"/>
    <s v="photography/photobooks"/>
    <n v="102.94615384615385"/>
    <n v="234.78947368421052"/>
    <x v="6"/>
    <x v="11"/>
  </r>
  <r>
    <n v="3737"/>
    <s v="Measure For Measure"/>
    <s v="The ASU Theatre and Shakespeare Club presents Measure For Measure directed by Jordyn Ochser."/>
    <n v="700"/>
    <n v="150"/>
    <x v="3"/>
    <x v="2"/>
    <s v="USD"/>
    <n v="1447311540"/>
    <n v="1445358903"/>
    <b v="0"/>
    <n v="4"/>
    <b v="0"/>
    <s v="theater/plays"/>
    <n v="21.428571428571427"/>
    <n v="37.5"/>
    <x v="0"/>
    <x v="0"/>
  </r>
  <r>
    <n v="1406"/>
    <s v="Man Down! Translation project"/>
    <s v="The White coat and the battle dress uniform"/>
    <n v="12000"/>
    <n v="15"/>
    <x v="3"/>
    <x v="9"/>
    <s v="EUR"/>
    <n v="1449914400"/>
    <n v="1445336607"/>
    <b v="0"/>
    <n v="3"/>
    <b v="0"/>
    <s v="publishing/translations"/>
    <n v="0.125"/>
    <n v="5"/>
    <x v="4"/>
    <x v="5"/>
  </r>
  <r>
    <n v="239"/>
    <s v="Filthy - Short Film"/>
    <s v="Lovers Clint and Eli convey their conflicting perspectives of guilt and remorse while in the desolate Australian bush."/>
    <n v="1000"/>
    <n v="250"/>
    <x v="3"/>
    <x v="11"/>
    <s v="AUD"/>
    <n v="1446984000"/>
    <n v="1445308730"/>
    <b v="0"/>
    <n v="5"/>
    <b v="0"/>
    <s v="film &amp; video/drama"/>
    <n v="25"/>
    <n v="50"/>
    <x v="7"/>
    <x v="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2"/>
    <s v="USD"/>
    <n v="1447862947"/>
    <n v="1445267347"/>
    <b v="0"/>
    <n v="84"/>
    <b v="1"/>
    <s v="games/tabletop games"/>
    <n v="112.6875"/>
    <n v="107.32142857142857"/>
    <x v="3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2"/>
    <s v="USD"/>
    <n v="1447858804"/>
    <n v="1445263204"/>
    <b v="1"/>
    <n v="206"/>
    <b v="1"/>
    <s v="photography/photobooks"/>
    <n v="111.79285714285714"/>
    <n v="75.975728155339809"/>
    <x v="6"/>
    <x v="11"/>
  </r>
  <r>
    <n v="438"/>
    <s v="In Game: The Animated Series"/>
    <s v="As Smyton pushes himself to become respected, he unlocks secrets about himself and the world around him."/>
    <n v="20000"/>
    <n v="1876"/>
    <x v="3"/>
    <x v="2"/>
    <s v="USD"/>
    <n v="1447830958"/>
    <n v="1445235358"/>
    <b v="0"/>
    <n v="11"/>
    <b v="0"/>
    <s v="film &amp; video/animation"/>
    <n v="9.3800000000000008"/>
    <n v="170.54545454545453"/>
    <x v="7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x v="2"/>
    <s v="USD"/>
    <n v="1447799054"/>
    <n v="1445203454"/>
    <b v="0"/>
    <n v="3"/>
    <b v="0"/>
    <s v="theater/plays"/>
    <n v="1.2"/>
    <n v="20"/>
    <x v="0"/>
    <x v="0"/>
  </r>
  <r>
    <n v="1071"/>
    <s v="DJ's Bane"/>
    <s v="I'm making a game where you choose how you want to kill the DJ, so you yourself can decide what music will be played at the party."/>
    <n v="100"/>
    <n v="0"/>
    <x v="3"/>
    <x v="16"/>
    <s v="NOK"/>
    <n v="1447787093"/>
    <n v="1445191493"/>
    <b v="0"/>
    <n v="0"/>
    <b v="0"/>
    <s v="games/video games"/>
    <n v="0"/>
    <e v="#DIV/0!"/>
    <x v="3"/>
    <x v="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"/>
    <s v="EUR"/>
    <n v="1446062040"/>
    <n v="1445109822"/>
    <b v="0"/>
    <n v="14"/>
    <b v="1"/>
    <s v="theater/plays"/>
    <n v="115.16129032258064"/>
    <n v="51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3"/>
    <x v="2"/>
    <s v="USD"/>
    <n v="1447689898"/>
    <n v="1445094298"/>
    <b v="0"/>
    <n v="11"/>
    <b v="0"/>
    <s v="food/food trucks"/>
    <n v="10.6"/>
    <n v="48.18181818181818"/>
    <x v="2"/>
    <x v="2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2"/>
    <s v="USD"/>
    <n v="1447445820"/>
    <n v="1445077121"/>
    <b v="0"/>
    <n v="43"/>
    <b v="1"/>
    <s v="theater/plays"/>
    <n v="102.6"/>
    <n v="59.65116279069767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2"/>
    <s v="USD"/>
    <n v="1447628946"/>
    <n v="1445033346"/>
    <b v="0"/>
    <n v="0"/>
    <b v="0"/>
    <s v="theater/spaces"/>
    <n v="0"/>
    <e v="#DIV/0!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2"/>
    <s v="USD"/>
    <n v="1450072740"/>
    <n v="1445027346"/>
    <b v="0"/>
    <n v="25"/>
    <b v="0"/>
    <s v="theater/musical"/>
    <n v="54.52"/>
    <n v="109.04"/>
    <x v="0"/>
    <x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2"/>
    <s v="USD"/>
    <n v="1450211116"/>
    <n v="1445023516"/>
    <b v="0"/>
    <n v="7"/>
    <b v="0"/>
    <s v="theater/plays"/>
    <n v="6.8287037037037033"/>
    <n v="59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1"/>
    <x v="2"/>
    <s v="USD"/>
    <n v="1447523371"/>
    <n v="1444927771"/>
    <b v="0"/>
    <n v="120"/>
    <b v="1"/>
    <s v="theater/plays"/>
    <n v="102.23333333333333"/>
    <n v="127.79166666666667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2"/>
    <s v="USD"/>
    <n v="1446731817"/>
    <n v="1444913817"/>
    <b v="0"/>
    <n v="43"/>
    <b v="1"/>
    <s v="film &amp; video/documentary"/>
    <n v="141.65"/>
    <n v="65.883720930232556"/>
    <x v="7"/>
    <x v="12"/>
  </r>
  <r>
    <n v="2198"/>
    <s v="Rivals: Masters of the Deep"/>
    <s v="A tactical Miniatures board game for 2-4 players set in a mysterious underwater realm where 4 factions battle for supremacy."/>
    <n v="40000"/>
    <n v="53157"/>
    <x v="1"/>
    <x v="2"/>
    <s v="USD"/>
    <n v="1447507200"/>
    <n v="1444911600"/>
    <b v="0"/>
    <n v="651"/>
    <b v="1"/>
    <s v="games/tabletop games"/>
    <n v="132.89250000000001"/>
    <n v="81.654377880184327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2"/>
    <s v="USD"/>
    <n v="1447505609"/>
    <n v="1444910009"/>
    <b v="1"/>
    <n v="379"/>
    <b v="1"/>
    <s v="film &amp; video/documentary"/>
    <n v="111.59050000000001"/>
    <n v="117.77361477572559"/>
    <x v="7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0"/>
    <s v="GBP"/>
    <n v="1447426800"/>
    <n v="1444904830"/>
    <b v="0"/>
    <n v="159"/>
    <b v="1"/>
    <s v="photography/photobooks"/>
    <n v="104.95555555555555"/>
    <n v="59.408805031446541"/>
    <x v="6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2"/>
    <s v="USD"/>
    <n v="1447484460"/>
    <n v="1444888868"/>
    <b v="0"/>
    <n v="133"/>
    <b v="1"/>
    <s v="film &amp; video/documentary"/>
    <n v="114.4"/>
    <n v="103.21804511278195"/>
    <x v="7"/>
    <x v="12"/>
  </r>
  <r>
    <n v="3384"/>
    <s v="The Hat"/>
    <s v="Six gay men, emotional baggage, and online dating: what could go wrong? A play about looking for love and finding something better."/>
    <n v="6000"/>
    <n v="6000.66"/>
    <x v="1"/>
    <x v="2"/>
    <s v="USD"/>
    <n v="1448074800"/>
    <n v="1444874768"/>
    <b v="0"/>
    <n v="64"/>
    <b v="1"/>
    <s v="theater/plays"/>
    <n v="100.011"/>
    <n v="93.760312499999998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2"/>
    <s v="USD"/>
    <n v="1447463050"/>
    <n v="1444867450"/>
    <b v="0"/>
    <n v="90"/>
    <b v="1"/>
    <s v="music/rock"/>
    <n v="114.26"/>
    <n v="63.477777777777774"/>
    <x v="1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0"/>
    <s v="GBP"/>
    <n v="1447451756"/>
    <n v="1444856156"/>
    <b v="0"/>
    <n v="6"/>
    <b v="0"/>
    <s v="publishing/translations"/>
    <n v="7.2"/>
    <n v="12"/>
    <x v="4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2"/>
    <s v="USD"/>
    <n v="1450040396"/>
    <n v="1444852796"/>
    <b v="0"/>
    <n v="0"/>
    <b v="0"/>
    <s v="theater/musical"/>
    <n v="0"/>
    <e v="#DIV/0!"/>
    <x v="0"/>
    <x v="19"/>
  </r>
  <r>
    <n v="2841"/>
    <s v="The Dead Loss"/>
    <s v="1920's London; two brothers try to make a name for themselves in the underground crime world but encounter a ruthless Irish mob boss."/>
    <n v="1000"/>
    <n v="10"/>
    <x v="3"/>
    <x v="0"/>
    <s v="GBP"/>
    <n v="1450032297"/>
    <n v="1444844697"/>
    <b v="0"/>
    <n v="1"/>
    <b v="0"/>
    <s v="theater/plays"/>
    <n v="1"/>
    <n v="1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2"/>
    <s v="USD"/>
    <n v="1447427918"/>
    <n v="1444832318"/>
    <b v="1"/>
    <n v="493"/>
    <b v="1"/>
    <s v="film &amp; video/documentary"/>
    <n v="116.83911999999999"/>
    <n v="59.249046653144013"/>
    <x v="7"/>
    <x v="12"/>
  </r>
  <r>
    <n v="857"/>
    <s v="A Reason To Breathe - DEBUT ALBUM"/>
    <s v="Modern Post-Hardcore/Electro music (Hardstyle, EDM, Trap, Dubstep, Dembow, House)."/>
    <n v="1200"/>
    <n v="1200"/>
    <x v="1"/>
    <x v="17"/>
    <s v="EUR"/>
    <n v="1448463431"/>
    <n v="1444831031"/>
    <b v="0"/>
    <n v="24"/>
    <b v="1"/>
    <s v="music/metal"/>
    <n v="100"/>
    <n v="50"/>
    <x v="1"/>
    <x v="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"/>
    <s v="EUR"/>
    <n v="1451226045"/>
    <n v="1444828845"/>
    <b v="0"/>
    <n v="17"/>
    <b v="1"/>
    <s v="film &amp; video/shorts"/>
    <n v="106.46666666666667"/>
    <n v="375.76470588235293"/>
    <x v="7"/>
    <x v="2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2"/>
    <s v="USD"/>
    <n v="1446868800"/>
    <n v="1444821127"/>
    <b v="1"/>
    <n v="167"/>
    <b v="1"/>
    <s v="film &amp; video/documentary"/>
    <n v="105.5"/>
    <n v="63.17365269461078"/>
    <x v="7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2"/>
    <s v="USD"/>
    <n v="1447295460"/>
    <n v="1444747843"/>
    <b v="0"/>
    <n v="165"/>
    <b v="1"/>
    <s v="theater/plays"/>
    <n v="109.76666666666667"/>
    <n v="99.787878787878782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1"/>
    <x v="2"/>
    <s v="USD"/>
    <n v="1447909140"/>
    <n v="1444734146"/>
    <b v="1"/>
    <n v="813"/>
    <b v="1"/>
    <s v="technology/hardware"/>
    <n v="114.901155"/>
    <n v="282.65966789667897"/>
    <x v="5"/>
    <x v="2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2"/>
    <s v="USD"/>
    <n v="1445921940"/>
    <n v="1444699549"/>
    <b v="0"/>
    <n v="35"/>
    <b v="1"/>
    <s v="music/indie rock"/>
    <n v="147.75"/>
    <n v="50.657142857142858"/>
    <x v="1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2"/>
    <s v="USD"/>
    <n v="1447286300"/>
    <n v="1444690700"/>
    <b v="0"/>
    <n v="50"/>
    <b v="1"/>
    <s v="technology/hardware"/>
    <n v="507.8"/>
    <n v="101.56"/>
    <x v="5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2"/>
    <s v="USD"/>
    <n v="1449876859"/>
    <n v="1444689259"/>
    <b v="0"/>
    <n v="9"/>
    <b v="0"/>
    <s v="theater/plays"/>
    <n v="5.41"/>
    <n v="60.111111111111114"/>
    <x v="0"/>
    <x v="0"/>
  </r>
  <r>
    <n v="1457"/>
    <s v="Hey! I&quot;m not invisable, I am Just Old (Canceled)"/>
    <s v="Age is more than just a number, I hope your younger than you feel."/>
    <n v="6000"/>
    <n v="0"/>
    <x v="2"/>
    <x v="2"/>
    <s v="USD"/>
    <n v="1447281044"/>
    <n v="1444685444"/>
    <b v="0"/>
    <n v="0"/>
    <b v="0"/>
    <s v="publishing/translations"/>
    <n v="0"/>
    <e v="#DIV/0!"/>
    <x v="4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2"/>
    <s v="USD"/>
    <n v="1447269367"/>
    <n v="1444673767"/>
    <b v="0"/>
    <n v="8"/>
    <b v="1"/>
    <s v="theater/plays"/>
    <n v="126.2"/>
    <n v="78.875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2"/>
    <s v="USD"/>
    <n v="1448125935"/>
    <n v="1444666335"/>
    <b v="0"/>
    <n v="355"/>
    <b v="0"/>
    <s v="technology/wearables"/>
    <n v="22.878799999999998"/>
    <n v="161.11830985915492"/>
    <x v="5"/>
    <x v="10"/>
  </r>
  <r>
    <n v="1548"/>
    <s v="Change the World through Color"/>
    <s v="Beauty is in the eye of the beholder and I want to inspire conservation through color."/>
    <n v="700"/>
    <n v="60"/>
    <x v="3"/>
    <x v="2"/>
    <s v="USD"/>
    <n v="1447020620"/>
    <n v="1444425020"/>
    <b v="0"/>
    <n v="1"/>
    <b v="0"/>
    <s v="photography/nature"/>
    <n v="8.5714285714285712"/>
    <n v="60"/>
    <x v="6"/>
    <x v="9"/>
  </r>
  <r>
    <n v="1736"/>
    <s v="In His Presence"/>
    <s v="A unique meditative album reflecting on the life of Christ, inviting Him into your presence"/>
    <n v="3000"/>
    <n v="22"/>
    <x v="3"/>
    <x v="2"/>
    <s v="USD"/>
    <n v="1447018833"/>
    <n v="1444423233"/>
    <b v="0"/>
    <n v="1"/>
    <b v="0"/>
    <s v="music/faith"/>
    <n v="0.73333333333333328"/>
    <n v="22"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2"/>
    <s v="USD"/>
    <n v="1447009181"/>
    <n v="1444413581"/>
    <b v="0"/>
    <n v="0"/>
    <b v="0"/>
    <s v="theater/plays"/>
    <n v="0"/>
    <e v="#DIV/0!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1"/>
    <x v="2"/>
    <s v="USD"/>
    <n v="1447001501"/>
    <n v="1444405901"/>
    <b v="0"/>
    <n v="64"/>
    <b v="1"/>
    <s v="film &amp; video/television"/>
    <n v="102.0952380952381"/>
    <n v="83.75"/>
    <x v="7"/>
    <x v="18"/>
  </r>
  <r>
    <n v="2438"/>
    <s v="FOOD|Art"/>
    <s v="I'm starting a catering and food truck business of southern comfort food. My FOOD is my Art!  _x000a_Thanks for you help!"/>
    <n v="15000"/>
    <n v="50"/>
    <x v="3"/>
    <x v="2"/>
    <s v="USD"/>
    <n v="1449529062"/>
    <n v="1444341462"/>
    <b v="0"/>
    <n v="1"/>
    <b v="0"/>
    <s v="food/food trucks"/>
    <n v="0.33333333333333331"/>
    <n v="50"/>
    <x v="2"/>
    <x v="2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2"/>
    <s v="USD"/>
    <n v="1445540340"/>
    <n v="1444340940"/>
    <b v="0"/>
    <n v="0"/>
    <b v="0"/>
    <s v="film &amp; video/animation"/>
    <n v="0"/>
    <e v="#DIV/0!"/>
    <x v="7"/>
    <x v="23"/>
  </r>
  <r>
    <n v="3643"/>
    <s v="Puberty: The Musical"/>
    <s v="It feels like the first time. Like the very first time everyone's coming-of-age comes to the stage. Think 'Wicked', with bad acne."/>
    <n v="25000"/>
    <n v="0"/>
    <x v="3"/>
    <x v="2"/>
    <s v="USD"/>
    <n v="1447734439"/>
    <n v="1444274839"/>
    <b v="0"/>
    <n v="0"/>
    <b v="0"/>
    <s v="theater/musical"/>
    <n v="0"/>
    <e v="#DIV/0!"/>
    <x v="0"/>
    <x v="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2"/>
    <s v="USD"/>
    <n v="1445659140"/>
    <n v="1444236216"/>
    <b v="0"/>
    <n v="20"/>
    <b v="1"/>
    <s v="theater/plays"/>
    <n v="107.25"/>
    <n v="107.25"/>
    <x v="0"/>
    <x v="0"/>
  </r>
  <r>
    <n v="3263"/>
    <s v="Titus Andronicus (with an all-female cast &amp; crew)"/>
    <s v="Shakespeare's bloodiest tragedy, performed and produced exclusively by women."/>
    <n v="2500"/>
    <n v="2804.16"/>
    <x v="1"/>
    <x v="2"/>
    <s v="USD"/>
    <n v="1446238800"/>
    <n v="1444220588"/>
    <b v="1"/>
    <n v="68"/>
    <b v="1"/>
    <s v="theater/plays"/>
    <n v="112.1664"/>
    <n v="41.237647058823526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2"/>
    <s v="USD"/>
    <n v="1446814809"/>
    <n v="1444219209"/>
    <b v="1"/>
    <n v="145"/>
    <b v="1"/>
    <s v="theater/plays"/>
    <n v="154.43"/>
    <n v="106.5034482758620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2"/>
    <s v="USD"/>
    <n v="1446759880"/>
    <n v="1444164280"/>
    <b v="0"/>
    <n v="57"/>
    <b v="1"/>
    <s v="theater/plays"/>
    <n v="170.66666666666666"/>
    <n v="44.91228070175438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"/>
    <s v="EUR"/>
    <n v="1447600389"/>
    <n v="1444140789"/>
    <b v="0"/>
    <n v="34"/>
    <b v="0"/>
    <s v="technology/web"/>
    <n v="27.384"/>
    <n v="402.70588235294116"/>
    <x v="5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0"/>
    <s v="GBP"/>
    <n v="1446732975"/>
    <n v="1444137375"/>
    <b v="0"/>
    <n v="21"/>
    <b v="0"/>
    <s v="theater/plays"/>
    <n v="26.727272727272727"/>
    <n v="35"/>
    <x v="0"/>
    <x v="0"/>
  </r>
  <r>
    <n v="585"/>
    <s v="Link Card"/>
    <s v="SAVE UP TO 40% WHEN YOU SPEND!_x000a__x000a_PRE-ORDER YOUR LINK CARD TODAY"/>
    <n v="9000"/>
    <n v="0"/>
    <x v="3"/>
    <x v="0"/>
    <s v="GBP"/>
    <n v="1448928000"/>
    <n v="1444123377"/>
    <b v="0"/>
    <n v="0"/>
    <b v="0"/>
    <s v="technology/web"/>
    <n v="0"/>
    <e v="#DIV/0!"/>
    <x v="5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0"/>
    <s v="GBP"/>
    <n v="1449257348"/>
    <n v="1444069748"/>
    <b v="0"/>
    <n v="15"/>
    <b v="1"/>
    <s v="theater/plays"/>
    <n v="286.13861386138615"/>
    <n v="19.26666666666666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2"/>
    <s v="USD"/>
    <n v="1446665191"/>
    <n v="1444069591"/>
    <b v="0"/>
    <n v="59"/>
    <b v="1"/>
    <s v="theater/plays"/>
    <n v="120.5"/>
    <n v="40.847457627118644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2"/>
    <s v="USD"/>
    <n v="1446660688"/>
    <n v="1444065088"/>
    <b v="0"/>
    <n v="0"/>
    <b v="0"/>
    <s v="technology/web"/>
    <n v="0"/>
    <e v="#DIV/0!"/>
    <x v="5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2"/>
    <s v="USD"/>
    <n v="1447521404"/>
    <n v="1444061804"/>
    <b v="1"/>
    <n v="52"/>
    <b v="0"/>
    <s v="photography/photobooks"/>
    <n v="35.174193548387095"/>
    <n v="104.84615384615384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3"/>
    <x v="2"/>
    <s v="USD"/>
    <n v="1449247439"/>
    <n v="1444059839"/>
    <b v="0"/>
    <n v="0"/>
    <b v="0"/>
    <s v="theater/plays"/>
    <n v="0"/>
    <e v="#DIV/0!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"/>
    <n v="153.42794759825327"/>
    <x v="5"/>
    <x v="10"/>
  </r>
  <r>
    <n v="1549"/>
    <s v="2016 Calendar:  Wonders of Nature"/>
    <s v="A 2016 calendar collection of landscape and wildlife photographs from award winning photographer, Steve Marler."/>
    <n v="500"/>
    <n v="170"/>
    <x v="3"/>
    <x v="2"/>
    <s v="USD"/>
    <n v="1446524159"/>
    <n v="1443928559"/>
    <b v="0"/>
    <n v="6"/>
    <b v="0"/>
    <s v="photography/nature"/>
    <n v="34"/>
    <n v="28.333333333333332"/>
    <x v="6"/>
    <x v="9"/>
  </r>
  <r>
    <n v="2618"/>
    <s v="SPACE ART FEATURING ASTRONAUTS #WeBelieveInAstronauts"/>
    <s v="LTD ED COLLECTIBLE SPACE ART FEAT. ASTRONAUTS"/>
    <n v="15000"/>
    <n v="15808"/>
    <x v="1"/>
    <x v="2"/>
    <s v="USD"/>
    <n v="1449000061"/>
    <n v="1443812461"/>
    <b v="1"/>
    <n v="77"/>
    <b v="1"/>
    <s v="technology/space exploration"/>
    <n v="105.38666666666667"/>
    <n v="205.2987012987013"/>
    <x v="5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2"/>
    <s v="USD"/>
    <n v="1446483000"/>
    <n v="1443811268"/>
    <b v="0"/>
    <n v="13"/>
    <b v="0"/>
    <s v="theater/plays"/>
    <n v="35.64"/>
    <n v="137.07692307692307"/>
    <x v="0"/>
    <x v="0"/>
  </r>
  <r>
    <n v="2180"/>
    <s v="FOUR STAR MARY &quot;PIECES&quot;"/>
    <s v="Help fund the new record by independent alternative rockers FOUR STAR MARY &quot;PIECES&quot;"/>
    <n v="5000"/>
    <n v="5359.21"/>
    <x v="1"/>
    <x v="2"/>
    <s v="USD"/>
    <n v="1447434268"/>
    <n v="1443801868"/>
    <b v="0"/>
    <n v="78"/>
    <b v="1"/>
    <s v="music/rock"/>
    <n v="107.1842"/>
    <n v="68.707820512820518"/>
    <x v="1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2"/>
    <s v="USD"/>
    <n v="1446350400"/>
    <n v="1443739388"/>
    <b v="1"/>
    <n v="498"/>
    <b v="1"/>
    <s v="film &amp; video/documentary"/>
    <n v="103.6144"/>
    <n v="156.04578313253012"/>
    <x v="7"/>
    <x v="12"/>
  </r>
  <r>
    <n v="2898"/>
    <s v="Galaxy Express - The Play"/>
    <s v="This is an action packed Sci-Fi stage play, using foam latex creature puppets, projected video footage, and audience participation."/>
    <n v="7500"/>
    <n v="316"/>
    <x v="3"/>
    <x v="2"/>
    <s v="USD"/>
    <n v="1446307053"/>
    <n v="1443715053"/>
    <b v="0"/>
    <n v="12"/>
    <b v="0"/>
    <s v="theater/plays"/>
    <n v="4.2133333333333329"/>
    <n v="26.333333333333332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1"/>
    <x v="2"/>
    <s v="USD"/>
    <n v="1446346800"/>
    <n v="1443714800"/>
    <b v="0"/>
    <n v="89"/>
    <b v="1"/>
    <s v="photography/photobooks"/>
    <n v="172.27777777777777"/>
    <n v="174.2134831460674"/>
    <x v="6"/>
    <x v="11"/>
  </r>
  <r>
    <n v="2918"/>
    <s v="When Johnny Comes Marching Home"/>
    <s v="A meta-theatrical retelling of Chekhov's Three Sisters, framed with Civil War Hymns, Dance, and wild theatricality."/>
    <n v="5000"/>
    <n v="1362"/>
    <x v="3"/>
    <x v="2"/>
    <s v="USD"/>
    <n v="1446131207"/>
    <n v="1443712007"/>
    <b v="0"/>
    <n v="20"/>
    <b v="0"/>
    <s v="theater/plays"/>
    <n v="27.24"/>
    <n v="68.099999999999994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2"/>
    <x v="2"/>
    <s v="USD"/>
    <n v="1446771600"/>
    <n v="1443700648"/>
    <b v="0"/>
    <n v="248"/>
    <b v="0"/>
    <s v="technology/wearables"/>
    <n v="40.404000000000003"/>
    <n v="162.91935483870967"/>
    <x v="5"/>
    <x v="10"/>
  </r>
  <r>
    <n v="1294"/>
    <s v="HELMER'S LOO"/>
    <s v="We have an award-winning Danish play, now we just need a bathroom set to perform it in. Spend a penny to help us build the set!"/>
    <n v="500"/>
    <n v="610"/>
    <x v="1"/>
    <x v="0"/>
    <s v="GBP"/>
    <n v="1445252400"/>
    <n v="1443696797"/>
    <b v="0"/>
    <n v="22"/>
    <b v="1"/>
    <s v="theater/plays"/>
    <n v="122"/>
    <n v="27.727272727272727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0"/>
    <s v="GBP"/>
    <n v="1445817540"/>
    <n v="1443665293"/>
    <b v="1"/>
    <n v="104"/>
    <b v="1"/>
    <s v="theater/plays"/>
    <n v="105.91914022517912"/>
    <n v="59.701730769230764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0"/>
    <s v="GBP"/>
    <n v="1446213612"/>
    <n v="1443621612"/>
    <b v="1"/>
    <n v="21"/>
    <b v="1"/>
    <s v="theater/plays"/>
    <n v="104.16666666666667"/>
    <n v="59.523809523809526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0"/>
    <s v="GBP"/>
    <n v="1446154848"/>
    <n v="1443562848"/>
    <b v="0"/>
    <n v="1"/>
    <b v="0"/>
    <s v="technology/web"/>
    <n v="0.09"/>
    <n v="9"/>
    <x v="5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2"/>
    <s v="USD"/>
    <n v="1446217183"/>
    <n v="1443538783"/>
    <b v="0"/>
    <n v="161"/>
    <b v="0"/>
    <s v="technology/wearables"/>
    <n v="75.051000000000002"/>
    <n v="932.31055900621118"/>
    <x v="5"/>
    <x v="1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2"/>
    <s v="USD"/>
    <n v="1446087223"/>
    <n v="1443495223"/>
    <b v="0"/>
    <n v="0"/>
    <b v="0"/>
    <s v="technology/web"/>
    <n v="0"/>
    <e v="#DIV/0!"/>
    <x v="5"/>
    <x v="7"/>
  </r>
  <r>
    <n v="541"/>
    <s v="Deviations"/>
    <s v="A website dedicated to local Kink Communities; to find others with matching interests and bring them together."/>
    <n v="4500"/>
    <n v="25"/>
    <x v="3"/>
    <x v="2"/>
    <s v="USD"/>
    <n v="1446080834"/>
    <n v="1443488834"/>
    <b v="0"/>
    <n v="1"/>
    <b v="0"/>
    <s v="technology/web"/>
    <n v="0.55555555555555558"/>
    <n v="25"/>
    <x v="5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2"/>
    <s v="USD"/>
    <n v="1448660404"/>
    <n v="1443472804"/>
    <b v="0"/>
    <n v="2"/>
    <b v="0"/>
    <s v="film &amp; video/animation"/>
    <n v="1.2E-2"/>
    <n v="3"/>
    <x v="7"/>
    <x v="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2"/>
    <s v="USD"/>
    <n v="1445624695"/>
    <n v="1443464695"/>
    <b v="1"/>
    <n v="874"/>
    <b v="1"/>
    <s v="photography/photobooks"/>
    <n v="134.8257142857143"/>
    <n v="53.991990846681922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1"/>
    <x v="7"/>
    <s v="CAD"/>
    <n v="1446053616"/>
    <n v="1443461616"/>
    <b v="0"/>
    <n v="52"/>
    <b v="1"/>
    <s v="theater/plays"/>
    <n v="106.57142857142857"/>
    <n v="71.730769230769226"/>
    <x v="0"/>
    <x v="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"/>
    <n v="640"/>
    <x v="2"/>
    <x v="20"/>
  </r>
  <r>
    <n v="2668"/>
    <s v="UOttawa Makermobile"/>
    <s v="Creativity on the go! |_x000a_CrÃ©ativitÃ© en mouvement !"/>
    <n v="1000"/>
    <n v="1707"/>
    <x v="1"/>
    <x v="7"/>
    <s v="CAD"/>
    <n v="1447079520"/>
    <n v="1443449265"/>
    <b v="0"/>
    <n v="28"/>
    <b v="1"/>
    <s v="technology/makerspaces"/>
    <n v="170.7"/>
    <n v="60.964285714285715"/>
    <x v="5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2"/>
    <s v="USD"/>
    <n v="1445598000"/>
    <n v="1443302004"/>
    <b v="1"/>
    <n v="53"/>
    <b v="1"/>
    <s v="technology/space exploration"/>
    <n v="188.4"/>
    <n v="35.547169811320757"/>
    <x v="5"/>
    <x v="14"/>
  </r>
  <r>
    <n v="715"/>
    <s v="Mouse^3"/>
    <s v="Mouse^3 is the next generation of input devices. With cursor control and customized gesture recognition, its applications are endless!"/>
    <n v="27500"/>
    <n v="1389"/>
    <x v="3"/>
    <x v="2"/>
    <s v="USD"/>
    <n v="1446693040"/>
    <n v="1443233440"/>
    <b v="0"/>
    <n v="12"/>
    <b v="0"/>
    <s v="technology/wearables"/>
    <n v="5.0509090909090908"/>
    <n v="115.75"/>
    <x v="5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0"/>
    <s v="GBP"/>
    <n v="1446766372"/>
    <n v="1443220372"/>
    <b v="0"/>
    <n v="11"/>
    <b v="0"/>
    <s v="film &amp; video/animation"/>
    <n v="0.18625"/>
    <n v="13.545454545454545"/>
    <x v="7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2"/>
    <s v="USD"/>
    <n v="1448388418"/>
    <n v="1443200818"/>
    <b v="0"/>
    <n v="5"/>
    <b v="0"/>
    <s v="technology/space exploration"/>
    <n v="9.5000000000000001E-2"/>
    <n v="3.8"/>
    <x v="5"/>
    <x v="14"/>
  </r>
  <r>
    <n v="3445"/>
    <s v="Axon Theatre - First Project (Phase 1)"/>
    <s v="Rehearsal &amp; development of our first project as Axon Theatre: &quot;The Star-Spangled Girl&quot; in South Wales."/>
    <n v="2000"/>
    <n v="2000"/>
    <x v="1"/>
    <x v="0"/>
    <s v="GBP"/>
    <n v="1445604236"/>
    <n v="1443185036"/>
    <b v="0"/>
    <n v="31"/>
    <b v="1"/>
    <s v="theater/plays"/>
    <n v="100"/>
    <n v="64.516129032258064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2"/>
    <s v="USD"/>
    <n v="1445738783"/>
    <n v="1443146783"/>
    <b v="0"/>
    <n v="0"/>
    <b v="0"/>
    <s v="music/faith"/>
    <n v="0"/>
    <e v="#DIV/0!"/>
    <x v="1"/>
    <x v="1"/>
  </r>
  <r>
    <n v="1021"/>
    <s v="Rick and Morty Album &amp; Music Video"/>
    <s v="Rick and Morty concept album written by Allie Goertz + music video directed by Paul B. Cummings!"/>
    <n v="3000"/>
    <n v="10554.11"/>
    <x v="1"/>
    <x v="2"/>
    <s v="USD"/>
    <n v="1445054400"/>
    <n v="1443074571"/>
    <b v="1"/>
    <n v="478"/>
    <b v="1"/>
    <s v="music/electronic music"/>
    <n v="351.80366666666669"/>
    <n v="22.079728033472804"/>
    <x v="1"/>
    <x v="21"/>
  </r>
  <r>
    <n v="49"/>
    <s v="Driving Jersey - Season Five"/>
    <s v="Driving Jersey is real people telling real stories."/>
    <n v="12000"/>
    <n v="12000"/>
    <x v="1"/>
    <x v="2"/>
    <s v="USD"/>
    <n v="1445660045"/>
    <n v="1443068045"/>
    <b v="0"/>
    <n v="87"/>
    <b v="1"/>
    <s v="film &amp; video/television"/>
    <n v="100"/>
    <n v="137.93103448275863"/>
    <x v="7"/>
    <x v="18"/>
  </r>
  <r>
    <n v="1920"/>
    <s v="Brightside - Side lighting for cyclists"/>
    <s v="A new concept in bike light safety, protecting cyclists from being hit in the side. Bright, amber sideways."/>
    <n v="10000"/>
    <n v="4303"/>
    <x v="3"/>
    <x v="0"/>
    <s v="GBP"/>
    <n v="1445468400"/>
    <n v="1443042061"/>
    <b v="0"/>
    <n v="105"/>
    <b v="0"/>
    <s v="technology/gadgets"/>
    <n v="43.03"/>
    <n v="40.980952380952381"/>
    <x v="5"/>
    <x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6"/>
    <s v="NOK"/>
    <n v="1446418800"/>
    <n v="1443036470"/>
    <b v="0"/>
    <n v="48"/>
    <b v="1"/>
    <s v="theater/plays"/>
    <n v="104.66666666666667"/>
    <n v="327.08333333333331"/>
    <x v="0"/>
    <x v="0"/>
  </r>
  <r>
    <n v="3354"/>
    <s v="Strangeloop Theatre - A Focus on New Works"/>
    <s v="Help Strangeloop Theatre create and support new work by sponsoring our 2015-2016 season."/>
    <n v="3000"/>
    <n v="3058"/>
    <x v="1"/>
    <x v="2"/>
    <s v="USD"/>
    <n v="1446091260"/>
    <n v="1443029206"/>
    <b v="0"/>
    <n v="55"/>
    <b v="1"/>
    <s v="theater/plays"/>
    <n v="101.93333333333334"/>
    <n v="55.6"/>
    <x v="0"/>
    <x v="0"/>
  </r>
  <r>
    <n v="3222"/>
    <s v="Shakespeare in ASL - and FREE for everyone"/>
    <s v="Shakespeare's classic re-imagined as a spoken and signed production for deaf and hearing audiences"/>
    <n v="2500"/>
    <n v="3120"/>
    <x v="1"/>
    <x v="2"/>
    <s v="USD"/>
    <n v="1445722140"/>
    <n v="1443016697"/>
    <b v="1"/>
    <n v="84"/>
    <b v="1"/>
    <s v="theater/plays"/>
    <n v="124.8"/>
    <n v="37.142857142857146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2"/>
    <s v="USD"/>
    <n v="1444778021"/>
    <n v="1442963621"/>
    <b v="0"/>
    <n v="132"/>
    <b v="1"/>
    <s v="music/classical music"/>
    <n v="109.48792"/>
    <n v="103.68174242424243"/>
    <x v="1"/>
    <x v="16"/>
  </r>
  <r>
    <n v="3802"/>
    <s v="The Lost Play of William Shakespeare"/>
    <s v="A musical about how Shakespeare was inspired to write only his own plays after the co-authored play Henry VI was taken."/>
    <n v="3000"/>
    <n v="0"/>
    <x v="3"/>
    <x v="2"/>
    <s v="USD"/>
    <n v="1445482906"/>
    <n v="1442890906"/>
    <b v="0"/>
    <n v="0"/>
    <b v="0"/>
    <s v="theater/musical"/>
    <n v="0"/>
    <e v="#DIV/0!"/>
    <x v="0"/>
    <x v="19"/>
  </r>
  <r>
    <n v="561"/>
    <s v="CheckMate Careers"/>
    <s v="A marketplace for talent and employers to match. Using intuitive technology we match &amp; place talent with the best career position."/>
    <n v="15000"/>
    <n v="55"/>
    <x v="3"/>
    <x v="2"/>
    <s v="USD"/>
    <n v="1445874513"/>
    <n v="1442850513"/>
    <b v="0"/>
    <n v="2"/>
    <b v="0"/>
    <s v="technology/web"/>
    <n v="0.36666666666666664"/>
    <n v="27.5"/>
    <x v="5"/>
    <x v="7"/>
  </r>
  <r>
    <n v="1728"/>
    <s v="With His Presence"/>
    <s v="Be in God's presence through instrumental covers of hymns. Help me build a home studio to freely distribute this album."/>
    <n v="1250"/>
    <n v="855"/>
    <x v="3"/>
    <x v="2"/>
    <s v="USD"/>
    <n v="1445439674"/>
    <n v="1442847674"/>
    <b v="0"/>
    <n v="7"/>
    <b v="0"/>
    <s v="music/faith"/>
    <n v="68.400000000000006"/>
    <n v="122.14285714285714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b v="0"/>
    <n v="27"/>
    <b v="0"/>
    <s v="technology/web"/>
    <n v="10.52"/>
    <n v="97.407407407407405"/>
    <x v="5"/>
    <x v="7"/>
  </r>
  <r>
    <n v="2833"/>
    <s v="Star Man Rocket Man"/>
    <s v="A new play about exploring outer space"/>
    <n v="2700"/>
    <n v="2923"/>
    <x v="1"/>
    <x v="2"/>
    <s v="USD"/>
    <n v="1444528800"/>
    <n v="1442804633"/>
    <b v="0"/>
    <n v="35"/>
    <b v="1"/>
    <s v="theater/plays"/>
    <n v="108.25925925925925"/>
    <n v="83.51428571428572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2"/>
    <s v="USD"/>
    <n v="1445818397"/>
    <n v="1442794397"/>
    <b v="0"/>
    <n v="35"/>
    <b v="1"/>
    <s v="theater/plays"/>
    <n v="105.26894736842105"/>
    <n v="114.29199999999999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2"/>
    <s v="USD"/>
    <n v="1445363722"/>
    <n v="1442771722"/>
    <b v="0"/>
    <n v="47"/>
    <b v="1"/>
    <s v="music/indie rock"/>
    <n v="101.71957671957672"/>
    <n v="196.34042553191489"/>
    <x v="1"/>
    <x v="3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2"/>
    <s v="USD"/>
    <n v="1445197129"/>
    <n v="1442605129"/>
    <b v="0"/>
    <n v="0"/>
    <b v="0"/>
    <s v="food/food trucks"/>
    <n v="0"/>
    <e v="#DIV/0!"/>
    <x v="2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2"/>
    <s v="USD"/>
    <n v="1445196989"/>
    <n v="1442604989"/>
    <b v="1"/>
    <n v="43"/>
    <b v="0"/>
    <s v="theater/plays"/>
    <n v="16.376923076923077"/>
    <n v="49.511627906976742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2"/>
    <s v="USD"/>
    <n v="1444971540"/>
    <n v="1442593427"/>
    <b v="0"/>
    <n v="7"/>
    <b v="0"/>
    <s v="theater/plays"/>
    <n v="13.02"/>
    <n v="93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2"/>
    <s v="USD"/>
    <n v="1444264372"/>
    <n v="1442536372"/>
    <b v="0"/>
    <n v="78"/>
    <b v="1"/>
    <s v="theater/plays"/>
    <n v="103.56666666666666"/>
    <n v="199.16666666666666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4"/>
    <s v="EUR"/>
    <n v="1446331500"/>
    <n v="1442531217"/>
    <b v="0"/>
    <n v="285"/>
    <b v="0"/>
    <s v="technology/gadgets"/>
    <n v="39.395294117647062"/>
    <n v="117.49473684210527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2"/>
    <x v="0"/>
    <s v="GBP"/>
    <n v="1445093578"/>
    <n v="1442501578"/>
    <b v="0"/>
    <n v="0"/>
    <b v="0"/>
    <s v="technology/web"/>
    <n v="0"/>
    <e v="#DIV/0!"/>
    <x v="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2"/>
    <s v="USD"/>
    <n v="1445065210"/>
    <n v="1442473210"/>
    <b v="0"/>
    <n v="45"/>
    <b v="1"/>
    <s v="theater/plays"/>
    <n v="109.84"/>
    <n v="61.02222222222222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2"/>
    <s v="USD"/>
    <n v="1445047200"/>
    <n v="1442443910"/>
    <b v="1"/>
    <n v="314"/>
    <b v="1"/>
    <s v="film &amp; video/documentary"/>
    <n v="116.94725"/>
    <n v="89.38643312101911"/>
    <x v="7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2"/>
    <s v="USD"/>
    <n v="1445013352"/>
    <n v="1442421352"/>
    <b v="0"/>
    <n v="2"/>
    <b v="0"/>
    <s v="theater/spaces"/>
    <n v="7.0000000000000007E-2"/>
    <n v="87.5"/>
    <x v="0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x v="2"/>
    <s v="USD"/>
    <n v="1446019200"/>
    <n v="1442420377"/>
    <b v="1"/>
    <n v="555"/>
    <b v="1"/>
    <s v="film &amp; video/documentary"/>
    <n v="113.015"/>
    <n v="203.63063063063063"/>
    <x v="7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5"/>
    <s v="CHF"/>
    <n v="1444940558"/>
    <n v="1442348558"/>
    <b v="0"/>
    <n v="1"/>
    <b v="0"/>
    <s v="technology/web"/>
    <n v="0.2"/>
    <n v="10"/>
    <x v="5"/>
    <x v="7"/>
  </r>
  <r>
    <n v="2199"/>
    <s v="Decadolo. Flip it!"/>
    <s v="A new strategic board game designed to flip out your opponent."/>
    <n v="9000"/>
    <n v="13228"/>
    <x v="1"/>
    <x v="3"/>
    <s v="EUR"/>
    <n v="1444903198"/>
    <n v="1442311198"/>
    <b v="1"/>
    <n v="251"/>
    <b v="1"/>
    <s v="games/tabletop games"/>
    <n v="146.97777777777779"/>
    <n v="52.701195219123505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2"/>
    <s v="USD"/>
    <n v="1444876253"/>
    <n v="1442284253"/>
    <b v="0"/>
    <n v="36"/>
    <b v="0"/>
    <s v="technology/wearables"/>
    <n v="72.989999999999995"/>
    <n v="405.5"/>
    <x v="5"/>
    <x v="10"/>
  </r>
  <r>
    <n v="3243"/>
    <s v="THE INCREDIBLE FOX SISTERS"/>
    <s v="Live Source's world premiere of a new play by Jaclyn Backhaus, premiering at the New Ohio Theatre October 30th-November 8th."/>
    <n v="8000"/>
    <n v="8227"/>
    <x v="1"/>
    <x v="2"/>
    <s v="USD"/>
    <n v="1444348800"/>
    <n v="1442283562"/>
    <b v="1"/>
    <n v="71"/>
    <b v="1"/>
    <s v="theater/plays"/>
    <n v="102.83750000000001"/>
    <n v="115.87323943661971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2"/>
    <s v="USD"/>
    <n v="1444860063"/>
    <n v="1442268063"/>
    <b v="0"/>
    <n v="63"/>
    <b v="1"/>
    <s v="theater/plays"/>
    <n v="116.2"/>
    <n v="55.33333333333333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2"/>
    <s v="USD"/>
    <n v="1442635140"/>
    <n v="1442243484"/>
    <b v="0"/>
    <n v="1"/>
    <b v="0"/>
    <s v="theater/plays"/>
    <n v="5"/>
    <n v="1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2"/>
    <s v="USD"/>
    <n v="1444824021"/>
    <n v="1442232021"/>
    <b v="1"/>
    <n v="188"/>
    <b v="1"/>
    <s v="film &amp; video/documentary"/>
    <n v="170.28880000000001"/>
    <n v="90.579148936170213"/>
    <x v="7"/>
    <x v="12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7"/>
    <s v="CAD"/>
    <n v="1444740089"/>
    <n v="1442148089"/>
    <b v="0"/>
    <n v="0"/>
    <b v="0"/>
    <s v="food/food trucks"/>
    <n v="0"/>
    <e v="#DIV/0!"/>
    <x v="2"/>
    <x v="20"/>
  </r>
  <r>
    <n v="196"/>
    <s v="Thunder Under Control"/>
    <s v="A moving short film about a retired female boxer who develops a relationship with a young journalist who idolises her"/>
    <n v="3500"/>
    <n v="1465"/>
    <x v="3"/>
    <x v="0"/>
    <s v="GBP"/>
    <n v="1444510800"/>
    <n v="1442062898"/>
    <b v="0"/>
    <n v="19"/>
    <b v="0"/>
    <s v="film &amp; video/drama"/>
    <n v="41.857142857142854"/>
    <n v="77.10526315789474"/>
    <x v="7"/>
    <x v="17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n v="1441997020"/>
    <b v="0"/>
    <n v="2"/>
    <b v="0"/>
    <s v="publishing/translations"/>
    <n v="0.1"/>
    <n v="7.5"/>
    <x v="4"/>
    <x v="5"/>
  </r>
  <r>
    <n v="2897"/>
    <s v="CAYCE"/>
    <s v="A unique stage play about the epic struggle of psychic Edgar Cayce to deal with his extraordinary abilities and find his place in life."/>
    <n v="12000"/>
    <n v="550"/>
    <x v="3"/>
    <x v="2"/>
    <s v="USD"/>
    <n v="1444577345"/>
    <n v="1441985458"/>
    <b v="0"/>
    <n v="3"/>
    <b v="0"/>
    <s v="theater/plays"/>
    <n v="4.583333333333333"/>
    <n v="183.33333333333334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3"/>
    <x v="0"/>
    <s v="GBP"/>
    <n v="1443906000"/>
    <n v="1441955269"/>
    <b v="0"/>
    <n v="2"/>
    <b v="0"/>
    <s v="food/restaurants"/>
    <n v="0.6"/>
    <n v="15"/>
    <x v="2"/>
    <x v="28"/>
  </r>
  <r>
    <n v="1309"/>
    <s v="CORE : Roam (Canceled)"/>
    <s v="Wicked fun and built for excitement, CORE is the safest and most versatile speaker you've ever worn."/>
    <n v="11500"/>
    <n v="12879"/>
    <x v="2"/>
    <x v="2"/>
    <s v="USD"/>
    <n v="1444943468"/>
    <n v="1441919468"/>
    <b v="0"/>
    <n v="35"/>
    <b v="0"/>
    <s v="technology/wearables"/>
    <n v="111.99130434782609"/>
    <n v="367.97142857142859"/>
    <x v="5"/>
    <x v="10"/>
  </r>
  <r>
    <n v="2861"/>
    <s v="Julius Caesar"/>
    <s v="The University of Queensland Drama Production Course is putting on an adaptation of William Shakespeares Julius Caesar"/>
    <n v="250"/>
    <n v="80"/>
    <x v="3"/>
    <x v="11"/>
    <s v="AUD"/>
    <n v="1443103848"/>
    <n v="1441894248"/>
    <b v="0"/>
    <n v="3"/>
    <b v="0"/>
    <s v="theater/plays"/>
    <n v="32"/>
    <n v="26.666666666666668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2"/>
    <s v="USD"/>
    <n v="1447032093"/>
    <n v="1441844493"/>
    <b v="0"/>
    <n v="8"/>
    <b v="0"/>
    <s v="technology/wearables"/>
    <n v="2.0550000000000002"/>
    <n v="51.375"/>
    <x v="5"/>
    <x v="10"/>
  </r>
  <r>
    <n v="1589"/>
    <s v="A Side Of The World In Canvas"/>
    <s v="I want to be able to have my own photography inside a canvas and have it be displayed everywhere."/>
    <n v="1200"/>
    <n v="0"/>
    <x v="3"/>
    <x v="2"/>
    <s v="USD"/>
    <n v="1444433886"/>
    <n v="1441841886"/>
    <b v="0"/>
    <n v="0"/>
    <b v="0"/>
    <s v="photography/places"/>
    <n v="0"/>
    <e v="#DIV/0!"/>
    <x v="6"/>
    <x v="33"/>
  </r>
  <r>
    <n v="1292"/>
    <s v="Season Scandinavia"/>
    <s v="Empty Deck presents the most exciting unknown contemporary Scandinavian plays in co-production with The Other Room Theatre, Cardiff."/>
    <n v="1700"/>
    <n v="1870"/>
    <x v="1"/>
    <x v="0"/>
    <s v="GBP"/>
    <n v="1444172340"/>
    <n v="1441822828"/>
    <b v="0"/>
    <n v="52"/>
    <b v="1"/>
    <s v="theater/plays"/>
    <n v="110"/>
    <n v="35.9615384615384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1"/>
    <x v="17"/>
    <s v="EUR"/>
    <n v="1443384840"/>
    <n v="1441790658"/>
    <b v="0"/>
    <n v="98"/>
    <b v="1"/>
    <s v="film &amp; video/television"/>
    <n v="106.6"/>
    <n v="21.755102040816325"/>
    <x v="7"/>
    <x v="18"/>
  </r>
  <r>
    <n v="202"/>
    <s v="Modern Gangsters"/>
    <s v="new web series created by jonney terry"/>
    <n v="6000"/>
    <n v="0"/>
    <x v="3"/>
    <x v="2"/>
    <s v="USD"/>
    <n v="1444337940"/>
    <n v="1441750564"/>
    <b v="0"/>
    <n v="0"/>
    <b v="0"/>
    <s v="film &amp; video/drama"/>
    <n v="0"/>
    <e v="#DIV/0!"/>
    <x v="7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2"/>
    <x v="2"/>
    <s v="USD"/>
    <n v="1444330821"/>
    <n v="1441738821"/>
    <b v="0"/>
    <n v="3"/>
    <b v="0"/>
    <s v="theater/spaces"/>
    <n v="0.15125"/>
    <n v="201.66666666666666"/>
    <x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2"/>
    <s v="USD"/>
    <n v="1444322535"/>
    <n v="1441730535"/>
    <b v="0"/>
    <n v="0"/>
    <b v="0"/>
    <s v="theater/musical"/>
    <n v="0"/>
    <e v="#DIV/0!"/>
    <x v="0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2"/>
    <s v="USD"/>
    <n v="1444946400"/>
    <n v="1441723912"/>
    <b v="0"/>
    <n v="21"/>
    <b v="0"/>
    <s v="theater/spaces"/>
    <n v="1.18319"/>
    <n v="56.342380952380957"/>
    <x v="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8"/>
    <s v="EUR"/>
    <n v="1444291193"/>
    <n v="1441699193"/>
    <b v="1"/>
    <n v="187"/>
    <b v="1"/>
    <s v="theater/spaces"/>
    <n v="119.98009999999999"/>
    <n v="64.160481283422456"/>
    <x v="0"/>
    <x v="3"/>
  </r>
  <r>
    <n v="2828"/>
    <s v="Peace In Our Time"/>
    <s v="The Battle of Britain has been lost; London is occupied, who can you trust? Help produce this classic piece of theatre. Drama for now."/>
    <n v="9500"/>
    <n v="9536"/>
    <x v="1"/>
    <x v="0"/>
    <s v="GBP"/>
    <n v="1443826800"/>
    <n v="1441606869"/>
    <b v="0"/>
    <n v="97"/>
    <b v="1"/>
    <s v="theater/plays"/>
    <n v="100.37894736842105"/>
    <n v="98.30927835051547"/>
    <x v="0"/>
    <x v="0"/>
  </r>
  <r>
    <n v="3310"/>
    <s v="The Island Boys: A New Play"/>
    <s v="A new play about coming coming home, recovery, and trying to find God in the process."/>
    <n v="6500"/>
    <n v="6505"/>
    <x v="1"/>
    <x v="2"/>
    <s v="USD"/>
    <n v="1444169825"/>
    <n v="1441577825"/>
    <b v="0"/>
    <n v="31"/>
    <b v="1"/>
    <s v="theater/plays"/>
    <n v="100.07692307692308"/>
    <n v="209.83870967741936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0"/>
    <s v="GBP"/>
    <n v="1444149047"/>
    <n v="1441557047"/>
    <b v="0"/>
    <n v="37"/>
    <b v="1"/>
    <s v="theater/spaces"/>
    <n v="128"/>
    <n v="51.891891891891895"/>
    <x v="0"/>
    <x v="3"/>
  </r>
  <r>
    <n v="3863"/>
    <s v="Umma Yemaya"/>
    <s v="Umma Yemaya is  a play that examines the challenges of unconventional love. The Lady  and the Artist create their own world for love."/>
    <n v="6000"/>
    <n v="0"/>
    <x v="3"/>
    <x v="2"/>
    <s v="USD"/>
    <n v="1446739905"/>
    <n v="1441552305"/>
    <b v="0"/>
    <n v="0"/>
    <b v="0"/>
    <s v="theater/plays"/>
    <n v="0"/>
    <e v="#DIV/0!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2"/>
    <s v="USD"/>
    <n v="1444071361"/>
    <n v="1441479361"/>
    <b v="0"/>
    <n v="4"/>
    <b v="1"/>
    <s v="photography/photobooks"/>
    <n v="120"/>
    <n v="7.5"/>
    <x v="6"/>
    <x v="11"/>
  </r>
  <r>
    <n v="3237"/>
    <s v="Celebrating 20 years of The 24 Hour Plays around the world!"/>
    <s v="An annual campaign supporting our intensive for artists 25 and under."/>
    <n v="35000"/>
    <n v="35275.64"/>
    <x v="1"/>
    <x v="2"/>
    <s v="USD"/>
    <n v="1443499140"/>
    <n v="1441452184"/>
    <b v="1"/>
    <n v="269"/>
    <b v="1"/>
    <s v="theater/plays"/>
    <n v="100.78754285714285"/>
    <n v="131.1362081784386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3"/>
    <s v="SEK"/>
    <n v="1444027186"/>
    <n v="1441435186"/>
    <b v="0"/>
    <n v="4"/>
    <b v="0"/>
    <s v="food/food trucks"/>
    <n v="0.48959999999999998"/>
    <n v="306"/>
    <x v="2"/>
    <x v="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1"/>
    <s v="AUD"/>
    <n v="1444525200"/>
    <n v="1441339242"/>
    <b v="1"/>
    <n v="1251"/>
    <b v="1"/>
    <s v="technology/space exploration"/>
    <n v="143.65230769230769"/>
    <n v="74.639488409272587"/>
    <x v="5"/>
    <x v="14"/>
  </r>
  <r>
    <n v="776"/>
    <s v="Run Ragged"/>
    <s v="Would anything change if women were in charge? Book Clubs, readers, and critics herald the latest by award-winning author, Aguila."/>
    <n v="7000"/>
    <n v="3598"/>
    <x v="3"/>
    <x v="2"/>
    <s v="USD"/>
    <n v="1444539600"/>
    <n v="1441297645"/>
    <b v="0"/>
    <n v="57"/>
    <b v="0"/>
    <s v="publishing/fiction"/>
    <n v="51.4"/>
    <n v="63.122807017543863"/>
    <x v="4"/>
    <x v="35"/>
  </r>
  <r>
    <n v="2818"/>
    <s v="Joe West's THEATER OF DEATH"/>
    <s v="Joe West and his wonderful theater company THEATER OF DEATH present original plays both horrific and comical."/>
    <n v="10000"/>
    <n v="10603"/>
    <x v="1"/>
    <x v="2"/>
    <s v="USD"/>
    <n v="1443018086"/>
    <n v="1441290086"/>
    <b v="0"/>
    <n v="102"/>
    <b v="1"/>
    <s v="theater/plays"/>
    <n v="106.03"/>
    <n v="103.9509803921568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2"/>
    <s v="USD"/>
    <n v="1445097715"/>
    <n v="1441209715"/>
    <b v="0"/>
    <n v="2"/>
    <b v="0"/>
    <s v="technology/web"/>
    <n v="8.666666666666667E-2"/>
    <n v="26"/>
    <x v="5"/>
    <x v="7"/>
  </r>
  <r>
    <n v="210"/>
    <s v="Like Son, Like Father"/>
    <s v="A tender short film about a young man who needs advice from  someone he had no intention of ever meeting, his biological father."/>
    <n v="12000"/>
    <n v="3030"/>
    <x v="3"/>
    <x v="2"/>
    <s v="USD"/>
    <n v="1443675600"/>
    <n v="1441157592"/>
    <b v="0"/>
    <n v="33"/>
    <b v="0"/>
    <s v="film &amp; video/drama"/>
    <n v="25.25"/>
    <n v="91.818181818181813"/>
    <x v="7"/>
    <x v="17"/>
  </r>
  <r>
    <n v="2364"/>
    <s v="Minecraft Server and Website Help (Name: Forge Realms)"/>
    <s v="Making a Minecraft server and Website and I need your help to fund it. Thanks in Advance!"/>
    <n v="128"/>
    <n v="0"/>
    <x v="2"/>
    <x v="2"/>
    <s v="USD"/>
    <n v="1445898356"/>
    <n v="1441146356"/>
    <b v="0"/>
    <n v="0"/>
    <b v="0"/>
    <s v="technology/web"/>
    <n v="0"/>
    <e v="#DIV/0!"/>
    <x v="5"/>
    <x v="7"/>
  </r>
  <r>
    <n v="2464"/>
    <s v="The Enemy Feathers NEW EP"/>
    <s v="The Enemy Feathers are passing the proverbial hat to see if we can raise enough money to complete Our NEW EP"/>
    <n v="2000"/>
    <n v="2222"/>
    <x v="1"/>
    <x v="7"/>
    <s v="CAD"/>
    <n v="1443641340"/>
    <n v="1441143397"/>
    <b v="0"/>
    <n v="43"/>
    <b v="1"/>
    <s v="music/indie rock"/>
    <n v="111.1"/>
    <n v="51.674418604651166"/>
    <x v="1"/>
    <x v="31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2"/>
    <s v="USD"/>
    <n v="1443726142"/>
    <n v="1441134142"/>
    <b v="0"/>
    <n v="3"/>
    <b v="0"/>
    <s v="technology/web"/>
    <n v="0.36666666666666664"/>
    <n v="18.333333333333332"/>
    <x v="5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2"/>
    <s v="USD"/>
    <n v="1442856131"/>
    <n v="1441128131"/>
    <b v="0"/>
    <n v="0"/>
    <b v="0"/>
    <s v="music/jazz"/>
    <n v="0"/>
    <e v="#DIV/0!"/>
    <x v="1"/>
    <x v="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2"/>
    <s v="USD"/>
    <n v="1444149886"/>
    <n v="1441125886"/>
    <b v="0"/>
    <n v="65"/>
    <b v="1"/>
    <s v="theater/plays"/>
    <n v="104.52"/>
    <n v="80.400000000000006"/>
    <x v="0"/>
    <x v="0"/>
  </r>
  <r>
    <n v="3535"/>
    <s v="Twelve Angry Women"/>
    <s v="On the 60th anniversary of Twelve Angry Men, 12 female writers create 12 short pieces about what makes them angry."/>
    <n v="2000"/>
    <n v="2063"/>
    <x v="1"/>
    <x v="0"/>
    <s v="GBP"/>
    <n v="1443808800"/>
    <n v="1441120910"/>
    <b v="0"/>
    <n v="46"/>
    <b v="1"/>
    <s v="theater/plays"/>
    <n v="103.15"/>
    <n v="44.847826086956523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2"/>
    <s v="USD"/>
    <n v="1444144222"/>
    <n v="1441120222"/>
    <b v="0"/>
    <n v="17"/>
    <b v="0"/>
    <s v="film &amp; video/drama"/>
    <n v="16.25"/>
    <n v="76.470588235294116"/>
    <x v="7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2"/>
    <s v="USD"/>
    <n v="1443711774"/>
    <n v="1441119774"/>
    <b v="1"/>
    <n v="12"/>
    <b v="0"/>
    <s v="theater/plays"/>
    <n v="2.105"/>
    <n v="70.166666666666671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2"/>
    <s v="USD"/>
    <n v="1443636000"/>
    <n v="1441111892"/>
    <b v="0"/>
    <n v="67"/>
    <b v="0"/>
    <s v="theater/spaces"/>
    <n v="66.84"/>
    <n v="99.761194029850742"/>
    <x v="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8"/>
    <s v="EUR"/>
    <n v="1443808800"/>
    <n v="1441048658"/>
    <b v="1"/>
    <n v="122"/>
    <b v="0"/>
    <s v="photography/photobooks"/>
    <n v="36.404444444444444"/>
    <n v="67.139344262295083"/>
    <x v="6"/>
    <x v="11"/>
  </r>
  <r>
    <n v="1216"/>
    <s v="In Training: a book of Bonsai photographs"/>
    <s v="A fine art photography book taking a new look at the art of bonsai."/>
    <n v="14000"/>
    <n v="20398"/>
    <x v="1"/>
    <x v="2"/>
    <s v="USD"/>
    <n v="1443826980"/>
    <n v="1441032457"/>
    <b v="0"/>
    <n v="222"/>
    <b v="1"/>
    <s v="photography/photobooks"/>
    <n v="145.69999999999999"/>
    <n v="91.882882882882882"/>
    <x v="6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2"/>
    <s v="USD"/>
    <n v="1443675540"/>
    <n v="1441022120"/>
    <b v="0"/>
    <n v="121"/>
    <b v="0"/>
    <s v="technology/web"/>
    <n v="21.363333333333333"/>
    <n v="105.93388429752066"/>
    <x v="5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2"/>
    <s v="USD"/>
    <n v="1443561159"/>
    <n v="1440969159"/>
    <b v="0"/>
    <n v="9"/>
    <b v="0"/>
    <s v="theater/spaces"/>
    <n v="2.44"/>
    <n v="67.777777777777771"/>
    <x v="0"/>
    <x v="3"/>
  </r>
  <r>
    <n v="1582"/>
    <s v="Scenes from New Orleans"/>
    <s v="I create canvas prints of images from in and around New Orleans"/>
    <n v="1000"/>
    <n v="93"/>
    <x v="3"/>
    <x v="2"/>
    <s v="USD"/>
    <n v="1445894400"/>
    <n v="1440961053"/>
    <b v="0"/>
    <n v="3"/>
    <b v="0"/>
    <s v="photography/places"/>
    <n v="9.3000000000000007"/>
    <n v="31"/>
    <x v="6"/>
    <x v="33"/>
  </r>
  <r>
    <n v="3060"/>
    <s v="Save the Roxy Theatre in Bremerton WA"/>
    <s v="Save the historic Roxy theatre in Bremerton WA from being repurposed as office space."/>
    <n v="220000"/>
    <n v="335"/>
    <x v="3"/>
    <x v="2"/>
    <s v="USD"/>
    <n v="1443422134"/>
    <n v="1440830134"/>
    <b v="0"/>
    <n v="6"/>
    <b v="0"/>
    <s v="theater/spaces"/>
    <n v="0.15227272727272728"/>
    <n v="55.833333333333336"/>
    <x v="0"/>
    <x v="3"/>
  </r>
  <r>
    <n v="2917"/>
    <s v="Elevation Twelfth Night"/>
    <s v="Cross dressing, cross gartering, crossed swords. Cross a bridge and come see this fantastically fun rendition of Twelfth Night"/>
    <n v="2000"/>
    <n v="437"/>
    <x v="3"/>
    <x v="2"/>
    <s v="USD"/>
    <n v="1442381847"/>
    <n v="1440826647"/>
    <b v="0"/>
    <n v="9"/>
    <b v="0"/>
    <s v="theater/plays"/>
    <n v="21.85"/>
    <n v="48.555555555555557"/>
    <x v="0"/>
    <x v="0"/>
  </r>
  <r>
    <n v="1705"/>
    <s v="Piano Prayer Album - Russ James"/>
    <s v="An instrumental album that ranges from hymns to contemporary music. All the music is recorded by myself."/>
    <n v="2000"/>
    <n v="0"/>
    <x v="3"/>
    <x v="2"/>
    <s v="USD"/>
    <n v="1441814400"/>
    <n v="1440807846"/>
    <b v="0"/>
    <n v="0"/>
    <b v="0"/>
    <s v="music/faith"/>
    <n v="0"/>
    <e v="#DIV/0!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2"/>
    <x v="28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2"/>
    <s v="USD"/>
    <n v="1443657600"/>
    <n v="1440716654"/>
    <b v="0"/>
    <n v="0"/>
    <b v="0"/>
    <s v="film &amp; video/drama"/>
    <n v="0"/>
    <e v="#DIV/0!"/>
    <x v="7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2"/>
    <s v="USD"/>
    <n v="1445885890"/>
    <n v="1440701890"/>
    <b v="0"/>
    <n v="1"/>
    <b v="0"/>
    <s v="theater/plays"/>
    <n v="9.6153846153846159E-2"/>
    <n v="25"/>
    <x v="0"/>
    <x v="0"/>
  </r>
  <r>
    <n v="3534"/>
    <s v="Night of Ashes"/>
    <s v="A Theatrical Prequel to Hell's Rebels, the current Pathfinder Adventure Path from Paizo Publishing"/>
    <n v="5000"/>
    <n v="7810"/>
    <x v="1"/>
    <x v="2"/>
    <s v="USD"/>
    <n v="1443711623"/>
    <n v="1440687623"/>
    <b v="0"/>
    <n v="204"/>
    <b v="1"/>
    <s v="theater/plays"/>
    <n v="156.19999999999999"/>
    <n v="38.284313725490193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2"/>
    <s v="USD"/>
    <n v="1443242021"/>
    <n v="1440650021"/>
    <b v="0"/>
    <n v="115"/>
    <b v="1"/>
    <s v="food/small batch"/>
    <n v="172.8"/>
    <n v="75.130434782608702"/>
    <x v="2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2"/>
    <s v="USD"/>
    <n v="1443224622"/>
    <n v="1440632622"/>
    <b v="0"/>
    <n v="6"/>
    <b v="0"/>
    <s v="theater/musical"/>
    <n v="25"/>
    <n v="41.666666666666664"/>
    <x v="0"/>
    <x v="1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0"/>
    <s v="NZD"/>
    <n v="1443149759"/>
    <n v="1440557759"/>
    <b v="0"/>
    <n v="0"/>
    <b v="0"/>
    <s v="technology/web"/>
    <n v="0"/>
    <e v="#DIV/0!"/>
    <x v="5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7"/>
    <s v="CAD"/>
    <n v="1443127082"/>
    <n v="1440535082"/>
    <b v="0"/>
    <n v="50"/>
    <b v="1"/>
    <s v="music/electronic music"/>
    <n v="109.55"/>
    <n v="43.82"/>
    <x v="1"/>
    <x v="2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7"/>
    <s v="EUR"/>
    <n v="1443121765"/>
    <n v="1440529765"/>
    <b v="0"/>
    <n v="2"/>
    <b v="0"/>
    <s v="technology/makerspaces"/>
    <n v="1.375E-2"/>
    <n v="550"/>
    <x v="5"/>
    <x v="38"/>
  </r>
  <r>
    <n v="1555"/>
    <s v="Coffee Table Book of Maine"/>
    <s v="I am traveling the coastline of Maine and will be taking pictures of all the scenery and lighthouses in the area."/>
    <n v="750"/>
    <n v="0"/>
    <x v="3"/>
    <x v="2"/>
    <s v="USD"/>
    <n v="1442509200"/>
    <n v="1440513832"/>
    <b v="0"/>
    <n v="0"/>
    <b v="0"/>
    <s v="photography/nature"/>
    <n v="0"/>
    <e v="#DIV/0!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0"/>
    <s v="GBP"/>
    <n v="1442440800"/>
    <n v="1440497876"/>
    <b v="0"/>
    <n v="4"/>
    <b v="0"/>
    <s v="theater/spaces"/>
    <n v="4.0999999999999996"/>
    <n v="10.25"/>
    <x v="0"/>
    <x v="3"/>
  </r>
  <r>
    <n v="1590"/>
    <s v="An Italian Adventure"/>
    <s v="Discover Italy through photography."/>
    <n v="60000"/>
    <n v="1020"/>
    <x v="3"/>
    <x v="9"/>
    <s v="EUR"/>
    <n v="1443040464"/>
    <n v="1440448464"/>
    <b v="0"/>
    <n v="2"/>
    <b v="0"/>
    <s v="photography/places"/>
    <n v="1.7"/>
    <n v="510"/>
    <x v="6"/>
    <x v="33"/>
  </r>
  <r>
    <n v="2161"/>
    <s v="CallMeGhost DEBUT ALBUM preorder!"/>
    <s v="We're trying to fund hard copies of our debut album!"/>
    <n v="400"/>
    <n v="463"/>
    <x v="1"/>
    <x v="2"/>
    <s v="USD"/>
    <n v="1443040059"/>
    <n v="1440448059"/>
    <b v="0"/>
    <n v="13"/>
    <b v="1"/>
    <s v="music/rock"/>
    <n v="115.75"/>
    <n v="35.615384615384613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3"/>
    <x v="2"/>
    <s v="USD"/>
    <n v="1443039001"/>
    <n v="1440447001"/>
    <b v="0"/>
    <n v="14"/>
    <b v="0"/>
    <s v="food/food trucks"/>
    <n v="39"/>
    <n v="83.571428571428569"/>
    <x v="2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2"/>
    <s v="USD"/>
    <n v="1442102400"/>
    <n v="1440370768"/>
    <b v="0"/>
    <n v="72"/>
    <b v="1"/>
    <s v="theater/plays"/>
    <n v="101.73"/>
    <n v="141.29166666666666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9"/>
    <s v="DKK"/>
    <n v="1444657593"/>
    <n v="1440337593"/>
    <b v="0"/>
    <n v="0"/>
    <b v="0"/>
    <s v="film &amp; video/science fiction"/>
    <n v="0"/>
    <e v="#DIV/0!"/>
    <x v="7"/>
    <x v="32"/>
  </r>
  <r>
    <n v="191"/>
    <s v="Trillion: Feature Film"/>
    <s v="A young boy passionate about Astronomy and Chemistry tracks down an astroid that scientists said would never hit earth."/>
    <n v="5000"/>
    <n v="250"/>
    <x v="3"/>
    <x v="11"/>
    <s v="AUD"/>
    <n v="1443782138"/>
    <n v="1440326138"/>
    <b v="0"/>
    <n v="3"/>
    <b v="0"/>
    <s v="film &amp; video/drama"/>
    <n v="5"/>
    <n v="83.333333333333329"/>
    <x v="7"/>
    <x v="17"/>
  </r>
  <r>
    <n v="432"/>
    <s v="The Zombie Next Door"/>
    <s v="A teenage zombie named Jeff and his mad scientist mother adapt to life in the town of Serendipity, where the supernatural occurs daily."/>
    <n v="6000"/>
    <n v="570"/>
    <x v="3"/>
    <x v="2"/>
    <s v="USD"/>
    <n v="1445448381"/>
    <n v="1440264381"/>
    <b v="0"/>
    <n v="8"/>
    <b v="0"/>
    <s v="film &amp; video/animation"/>
    <n v="9.5"/>
    <n v="71.25"/>
    <x v="7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2"/>
    <s v="USD"/>
    <n v="1442805076"/>
    <n v="1440213076"/>
    <b v="0"/>
    <n v="84"/>
    <b v="1"/>
    <s v="theater/plays"/>
    <n v="120.6"/>
    <n v="71.785714285714292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2"/>
    <s v="USD"/>
    <n v="1444410000"/>
    <n v="1440203579"/>
    <b v="0"/>
    <n v="0"/>
    <b v="0"/>
    <s v="food/food trucks"/>
    <n v="0"/>
    <e v="#DIV/0!"/>
    <x v="2"/>
    <x v="2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2"/>
    <s v="USD"/>
    <n v="1442722891"/>
    <n v="1440130891"/>
    <b v="0"/>
    <n v="5"/>
    <b v="0"/>
    <s v="theater/spaces"/>
    <n v="0.21029999999999999"/>
    <n v="420.6"/>
    <x v="0"/>
    <x v="3"/>
  </r>
  <r>
    <n v="2379"/>
    <s v="SelectCooks.com (Canceled)"/>
    <s v="Selectcooks.com is a community marketplace for people to list, find and hire chefs."/>
    <n v="30000"/>
    <n v="0"/>
    <x v="2"/>
    <x v="2"/>
    <s v="USD"/>
    <n v="1444004616"/>
    <n v="1440116616"/>
    <b v="0"/>
    <n v="0"/>
    <b v="0"/>
    <s v="technology/web"/>
    <n v="0"/>
    <e v="#DIV/0!"/>
    <x v="5"/>
    <x v="7"/>
  </r>
  <r>
    <n v="3564"/>
    <s v="The Pillowman Aberdeen"/>
    <s v="Multi Award-Winng play THE PILLOWMAN coming to the Arts Centre Theatre, Aberdeen"/>
    <n v="1000"/>
    <n v="1005"/>
    <x v="1"/>
    <x v="0"/>
    <s v="GBP"/>
    <n v="1444060800"/>
    <n v="1440082649"/>
    <b v="0"/>
    <n v="17"/>
    <b v="1"/>
    <s v="theater/plays"/>
    <n v="100.5"/>
    <n v="59.117647058823529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2"/>
    <s v="USD"/>
    <n v="1442644651"/>
    <n v="1440052651"/>
    <b v="0"/>
    <n v="0"/>
    <b v="0"/>
    <s v="theater/musical"/>
    <n v="0"/>
    <e v="#DIV/0!"/>
    <x v="0"/>
    <x v="1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2"/>
    <s v="USD"/>
    <n v="1442634617"/>
    <n v="1440042617"/>
    <b v="0"/>
    <n v="12"/>
    <b v="0"/>
    <s v="film &amp; video/drama"/>
    <n v="44.6"/>
    <n v="185.83333333333334"/>
    <x v="7"/>
    <x v="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2"/>
    <s v="USD"/>
    <n v="1443214800"/>
    <n v="1440008439"/>
    <b v="0"/>
    <n v="206"/>
    <b v="1"/>
    <s v="technology/makerspaces"/>
    <n v="159.29509999999999"/>
    <n v="77.327718446601949"/>
    <x v="5"/>
    <x v="3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2"/>
    <s v="USD"/>
    <n v="1443408550"/>
    <n v="1439952550"/>
    <b v="0"/>
    <n v="17"/>
    <b v="0"/>
    <s v="theater/plays"/>
    <n v="60.9"/>
    <n v="179.11764705882354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0"/>
    <s v="GBP"/>
    <n v="1442311560"/>
    <n v="1439924246"/>
    <b v="0"/>
    <n v="34"/>
    <b v="1"/>
    <s v="theater/plays"/>
    <n v="100"/>
    <n v="41.029411764705884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2"/>
    <s v="USD"/>
    <n v="1442501991"/>
    <n v="1439909991"/>
    <b v="0"/>
    <n v="480"/>
    <b v="1"/>
    <s v="games/tabletop games"/>
    <n v="403.57653061224488"/>
    <n v="82.396874999999994"/>
    <x v="3"/>
    <x v="4"/>
  </r>
  <r>
    <n v="1514"/>
    <s v="Racing Age"/>
    <s v="Racing Age is a documentary photography book about masters track &amp; field athletes of retirement age and older."/>
    <n v="25000"/>
    <n v="26619"/>
    <x v="1"/>
    <x v="2"/>
    <s v="USD"/>
    <n v="1443363640"/>
    <n v="1439907640"/>
    <b v="1"/>
    <n v="176"/>
    <b v="1"/>
    <s v="photography/photobooks"/>
    <n v="106.476"/>
    <n v="151.24431818181819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2"/>
    <s v="USD"/>
    <n v="1442457112"/>
    <n v="1439865112"/>
    <b v="0"/>
    <n v="2"/>
    <b v="0"/>
    <s v="food/food trucks"/>
    <n v="2.2307692307692308"/>
    <n v="72.5"/>
    <x v="2"/>
    <x v="2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0"/>
    <s v="GBP"/>
    <n v="1441995595"/>
    <n v="1439835595"/>
    <b v="0"/>
    <n v="42"/>
    <b v="1"/>
    <s v="theater/plays"/>
    <n v="100.66666666666667"/>
    <n v="35.952380952380949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2"/>
    <s v="USD"/>
    <n v="1442426171"/>
    <n v="1439834171"/>
    <b v="0"/>
    <n v="41"/>
    <b v="1"/>
    <s v="theater/spaces"/>
    <n v="106.68571428571428"/>
    <n v="45.536585365853661"/>
    <x v="0"/>
    <x v="3"/>
  </r>
  <r>
    <n v="2966"/>
    <s v="Fat Pig, The Play!"/>
    <s v="Bringing one of Neil LaBute's incredibly witty and viciously honest plays, about body image and the effect it has on us, to life!"/>
    <n v="10000"/>
    <n v="11363"/>
    <x v="1"/>
    <x v="2"/>
    <s v="USD"/>
    <n v="1442425412"/>
    <n v="1439833412"/>
    <b v="0"/>
    <n v="128"/>
    <b v="1"/>
    <s v="theater/plays"/>
    <n v="113.63"/>
    <n v="88.7734375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x v="2"/>
    <s v="USD"/>
    <n v="1443704400"/>
    <n v="1439827639"/>
    <b v="0"/>
    <n v="12"/>
    <b v="0"/>
    <s v="theater/plays"/>
    <n v="11"/>
    <n v="45.833333333333336"/>
    <x v="0"/>
    <x v="0"/>
  </r>
  <r>
    <n v="2859"/>
    <s v="Grover Theatre Company (GTC)"/>
    <s v="A theatre company that will create works to inspire young people and get everyone involved."/>
    <n v="2000"/>
    <n v="35"/>
    <x v="3"/>
    <x v="11"/>
    <s v="AUD"/>
    <n v="1444984904"/>
    <n v="1439800904"/>
    <b v="0"/>
    <n v="1"/>
    <b v="0"/>
    <s v="theater/plays"/>
    <n v="1.75"/>
    <n v="35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2"/>
    <s v="USD"/>
    <n v="1442462340"/>
    <n v="1439743900"/>
    <b v="0"/>
    <n v="14"/>
    <b v="1"/>
    <s v="theater/plays"/>
    <n v="114"/>
    <n v="40.714285714285715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2"/>
    <s v="USD"/>
    <n v="1442315460"/>
    <n v="1439696174"/>
    <b v="0"/>
    <n v="2"/>
    <b v="0"/>
    <s v="publishing/translations"/>
    <n v="1.2222222222222223"/>
    <n v="27.5"/>
    <x v="4"/>
    <x v="5"/>
  </r>
  <r>
    <n v="1050"/>
    <s v="The (Secular) Barbershop Podcast (Canceled)"/>
    <s v="Secularism is on the rise and I hear you.Talk to me."/>
    <n v="2500"/>
    <n v="0"/>
    <x v="2"/>
    <x v="2"/>
    <s v="USD"/>
    <n v="1442257677"/>
    <n v="1439665677"/>
    <b v="0"/>
    <n v="0"/>
    <b v="0"/>
    <s v="journalism/audio"/>
    <n v="0"/>
    <e v="#DIV/0!"/>
    <x v="8"/>
    <x v="13"/>
  </r>
  <r>
    <n v="3686"/>
    <s v="Dog sees God by Bert V. Royal @ FSU"/>
    <s v="This October, in association with Rogue Productions at FSU, I will be directing a production of Dog sees God."/>
    <n v="350"/>
    <n v="355"/>
    <x v="1"/>
    <x v="2"/>
    <s v="USD"/>
    <n v="1440820740"/>
    <n v="1439567660"/>
    <b v="0"/>
    <n v="6"/>
    <b v="1"/>
    <s v="theater/plays"/>
    <n v="101.42857142857143"/>
    <n v="59.166666666666664"/>
    <x v="0"/>
    <x v="0"/>
  </r>
  <r>
    <n v="578"/>
    <s v="weBuy Crowdsourced Shopping"/>
    <s v="weBuy trade built on technology and Crowd Sourced Power"/>
    <n v="125000"/>
    <n v="14"/>
    <x v="3"/>
    <x v="0"/>
    <s v="GBP"/>
    <n v="1441633993"/>
    <n v="1439560393"/>
    <b v="0"/>
    <n v="7"/>
    <b v="0"/>
    <s v="technology/web"/>
    <n v="1.12E-2"/>
    <n v="2"/>
    <x v="5"/>
    <x v="7"/>
  </r>
  <r>
    <n v="3246"/>
    <s v="The Gray Man"/>
    <s v="The Gray Man isnâ€™t real. Heâ€™s a ghost story, a boogeyman, a tale mothers make up to keep their children safe."/>
    <n v="10000"/>
    <n v="11122"/>
    <x v="1"/>
    <x v="2"/>
    <s v="USD"/>
    <n v="1442030340"/>
    <n v="1439551200"/>
    <b v="1"/>
    <n v="193"/>
    <b v="1"/>
    <s v="theater/plays"/>
    <n v="111.22"/>
    <n v="57.626943005181346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2"/>
    <s v="USD"/>
    <n v="1442264400"/>
    <n v="1439530776"/>
    <b v="0"/>
    <n v="33"/>
    <b v="1"/>
    <s v="film &amp; video/television"/>
    <n v="100.12569999999999"/>
    <n v="606.82242424242418"/>
    <x v="7"/>
    <x v="18"/>
  </r>
  <r>
    <n v="3988"/>
    <s v="Folk-Tales: What Stories Do Your Folks Tell?"/>
    <s v="An evening of of stories based both in myth and truth."/>
    <n v="1500"/>
    <n v="32"/>
    <x v="3"/>
    <x v="2"/>
    <s v="USD"/>
    <n v="1440813413"/>
    <n v="1439517413"/>
    <b v="0"/>
    <n v="4"/>
    <b v="0"/>
    <s v="theater/plays"/>
    <n v="2.1333333333333333"/>
    <n v="8"/>
    <x v="0"/>
    <x v="0"/>
  </r>
  <r>
    <n v="24"/>
    <s v="Bring STL Up Late to TV"/>
    <s v="STL Up Late is a weekly late night comedy talk show for St. Louis television."/>
    <n v="35000"/>
    <n v="38082.69"/>
    <x v="1"/>
    <x v="2"/>
    <s v="USD"/>
    <n v="1442345940"/>
    <n v="1439494863"/>
    <b v="0"/>
    <n v="574"/>
    <b v="1"/>
    <s v="film &amp; video/television"/>
    <n v="108.80768571428571"/>
    <n v="66.346149825783982"/>
    <x v="7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2"/>
    <s v="USD"/>
    <n v="1444276740"/>
    <n v="1439392406"/>
    <b v="0"/>
    <n v="150"/>
    <b v="1"/>
    <s v="music/classical music"/>
    <n v="100.84615384615384"/>
    <n v="43.7"/>
    <x v="1"/>
    <x v="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2"/>
    <s v="USD"/>
    <n v="1444576022"/>
    <n v="1439392022"/>
    <b v="0"/>
    <n v="0"/>
    <b v="0"/>
    <s v="film &amp; video/animation"/>
    <n v="0"/>
    <e v="#DIV/0!"/>
    <x v="7"/>
    <x v="23"/>
  </r>
  <r>
    <n v="3931"/>
    <s v="Still I Weep"/>
    <s v="An original stage play designed to bring to light the long-term effects on adult survivors of childhood sexual abuse. We do survive!"/>
    <n v="8000"/>
    <n v="0"/>
    <x v="3"/>
    <x v="2"/>
    <s v="USD"/>
    <n v="1441510707"/>
    <n v="1439350707"/>
    <b v="0"/>
    <n v="0"/>
    <b v="0"/>
    <s v="theater/plays"/>
    <n v="0"/>
    <e v="#DIV/0!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2"/>
    <s v="USD"/>
    <n v="1441933459"/>
    <n v="1439341459"/>
    <b v="0"/>
    <n v="25"/>
    <b v="1"/>
    <s v="theater/spaces"/>
    <n v="127.2"/>
    <n v="50.88"/>
    <x v="0"/>
    <x v="3"/>
  </r>
  <r>
    <n v="2480"/>
    <s v="Either, Either EP"/>
    <s v="We are a band from Long Beach, Ca looking to record our first EP. Any little bit counts and your support would mean the world to us!"/>
    <n v="2000"/>
    <n v="2000"/>
    <x v="1"/>
    <x v="2"/>
    <s v="USD"/>
    <n v="1444516084"/>
    <n v="1439332084"/>
    <b v="0"/>
    <n v="8"/>
    <b v="1"/>
    <s v="music/indie rock"/>
    <n v="100"/>
    <n v="250"/>
    <x v="1"/>
    <x v="31"/>
  </r>
  <r>
    <n v="3520"/>
    <s v="Protocols"/>
    <s v="Help us to bring &quot;Protocols&quot; at the 2015 Camden Fringe. The most controversial play of the year."/>
    <n v="2000"/>
    <n v="2015"/>
    <x v="1"/>
    <x v="0"/>
    <s v="GBP"/>
    <n v="1441547220"/>
    <n v="1439322412"/>
    <b v="0"/>
    <n v="21"/>
    <b v="1"/>
    <s v="theater/plays"/>
    <n v="100.75"/>
    <n v="95.952380952380949"/>
    <x v="0"/>
    <x v="0"/>
  </r>
  <r>
    <n v="764"/>
    <s v="[JOE]KES"/>
    <s v="[JOE]KES is a book full of over 200 original, sometimes funny, pun-ish Joekes. If you hate the book, use it as a coster!"/>
    <n v="5000"/>
    <n v="0"/>
    <x v="3"/>
    <x v="2"/>
    <s v="USD"/>
    <n v="1441858161"/>
    <n v="1439266161"/>
    <b v="0"/>
    <n v="0"/>
    <b v="0"/>
    <s v="publishing/fiction"/>
    <n v="0"/>
    <e v="#DIV/0!"/>
    <x v="4"/>
    <x v="3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0"/>
    <s v="NZD"/>
    <n v="1441837879"/>
    <n v="1439245879"/>
    <b v="0"/>
    <n v="1"/>
    <b v="0"/>
    <s v="theater/spaces"/>
    <n v="2.5"/>
    <n v="200"/>
    <x v="0"/>
    <x v="3"/>
  </r>
  <r>
    <n v="3636"/>
    <s v="The Brother's of B-Block"/>
    <s v="The Brotherâ€™s of B-block is a musical play. A new take on &quot;OZ&quot; _x000a_The Wizard of OZ meets HBO's OZ."/>
    <n v="150000"/>
    <n v="0"/>
    <x v="3"/>
    <x v="2"/>
    <s v="USD"/>
    <n v="1442248829"/>
    <n v="1439224829"/>
    <b v="0"/>
    <n v="0"/>
    <b v="0"/>
    <s v="theater/musical"/>
    <n v="0"/>
    <e v="#DIV/0!"/>
    <x v="0"/>
    <x v="19"/>
  </r>
  <r>
    <n v="3076"/>
    <s v="10,000 Hours"/>
    <s v="Helping female comedians get in their 10,000 Hours of practice!"/>
    <n v="10000"/>
    <n v="1506"/>
    <x v="3"/>
    <x v="2"/>
    <s v="USD"/>
    <n v="1444405123"/>
    <n v="1439221123"/>
    <b v="0"/>
    <n v="50"/>
    <b v="0"/>
    <s v="theater/spaces"/>
    <n v="15.06"/>
    <n v="30.12"/>
    <x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2"/>
    <s v="USD"/>
    <n v="1441783869"/>
    <n v="1439191869"/>
    <b v="1"/>
    <n v="535"/>
    <b v="0"/>
    <s v="technology/space exploration"/>
    <n v="8.4172840000000004"/>
    <n v="78.666205607476627"/>
    <x v="5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3"/>
    <s v="EUR"/>
    <n v="1443014756"/>
    <n v="1439126756"/>
    <b v="1"/>
    <n v="97"/>
    <b v="1"/>
    <s v="theater/spaces"/>
    <n v="128.92500000000001"/>
    <n v="53.164948453608247"/>
    <x v="0"/>
    <x v="3"/>
  </r>
  <r>
    <n v="3379"/>
    <s v="The Promise"/>
    <s v="A play by Alexei Arbuzov about the lives of three teenagers during the Nazi siege of Leningrad, 1942, in a new adaptation by Nick Dear."/>
    <n v="2000"/>
    <n v="2073"/>
    <x v="1"/>
    <x v="0"/>
    <s v="GBP"/>
    <n v="1440630000"/>
    <n v="1439122800"/>
    <b v="0"/>
    <n v="38"/>
    <b v="1"/>
    <s v="theater/plays"/>
    <n v="103.65"/>
    <n v="54.55263157894737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2"/>
    <s v="USD"/>
    <n v="1441649397"/>
    <n v="1439057397"/>
    <b v="0"/>
    <n v="3"/>
    <b v="0"/>
    <s v="theater/plays"/>
    <n v="3.0833333333333335"/>
    <n v="61.666666666666664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1"/>
    <s v="AUD"/>
    <n v="1441619275"/>
    <n v="1439027275"/>
    <b v="0"/>
    <n v="0"/>
    <b v="0"/>
    <s v="food/food trucks"/>
    <n v="0"/>
    <e v="#DIV/0!"/>
    <x v="2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2"/>
    <s v="USD"/>
    <n v="1441592863"/>
    <n v="1439000863"/>
    <b v="0"/>
    <n v="0"/>
    <b v="0"/>
    <s v="food/food trucks"/>
    <n v="0"/>
    <e v="#DIV/0!"/>
    <x v="2"/>
    <x v="20"/>
  </r>
  <r>
    <n v="630"/>
    <s v="Ecosteader (Canceled)"/>
    <s v="Land development network for an eco-conscious collective. Community portal features ideas on lean design, green building, urban ecology"/>
    <n v="11999"/>
    <n v="10"/>
    <x v="2"/>
    <x v="2"/>
    <s v="USD"/>
    <n v="1441516200"/>
    <n v="1438959121"/>
    <b v="0"/>
    <n v="1"/>
    <b v="0"/>
    <s v="technology/web"/>
    <n v="8.3340278356529712E-2"/>
    <n v="10"/>
    <x v="5"/>
    <x v="7"/>
  </r>
  <r>
    <n v="518"/>
    <s v="Somorrah"/>
    <s v="The community of Somorrah is peaceful and unblemished until &quot;The Boss&quot; power and money starts to diminish &amp; plans to gain it all back!"/>
    <n v="7175"/>
    <n v="0"/>
    <x v="3"/>
    <x v="2"/>
    <s v="USD"/>
    <n v="1441550760"/>
    <n v="1438958824"/>
    <b v="0"/>
    <n v="0"/>
    <b v="0"/>
    <s v="film &amp; video/animation"/>
    <n v="0"/>
    <e v="#DIV/0!"/>
    <x v="7"/>
    <x v="23"/>
  </r>
  <r>
    <n v="3549"/>
    <s v="The Munitionettes"/>
    <s v="Help us bring to life tales of hardship, danger and community of extraordinary women working in WW1 munitions factories."/>
    <n v="1000"/>
    <n v="1020"/>
    <x v="1"/>
    <x v="0"/>
    <s v="GBP"/>
    <n v="1441358873"/>
    <n v="1438939673"/>
    <b v="0"/>
    <n v="42"/>
    <b v="1"/>
    <s v="theater/plays"/>
    <n v="102"/>
    <n v="24.285714285714285"/>
    <x v="0"/>
    <x v="0"/>
  </r>
  <r>
    <n v="1154"/>
    <s v="Food Truck Funding"/>
    <s v="We're about to launch our first ever food truck to share our amazing food and we need your help! Be a part of our truck!"/>
    <n v="5000"/>
    <n v="325"/>
    <x v="3"/>
    <x v="2"/>
    <s v="USD"/>
    <n v="1441507006"/>
    <n v="1438915006"/>
    <b v="0"/>
    <n v="3"/>
    <b v="0"/>
    <s v="food/food trucks"/>
    <n v="6.5"/>
    <n v="108.33333333333333"/>
    <x v="2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0"/>
    <s v="GBP"/>
    <n v="1441042275"/>
    <n v="1438882275"/>
    <b v="0"/>
    <n v="32"/>
    <b v="1"/>
    <s v="theater/plays"/>
    <n v="105"/>
    <n v="39.375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7"/>
    <s v="CAD"/>
    <n v="1441378800"/>
    <n v="1438873007"/>
    <b v="0"/>
    <n v="56"/>
    <b v="1"/>
    <s v="technology/makerspaces"/>
    <n v="104.59625"/>
    <n v="373.55803571428572"/>
    <x v="5"/>
    <x v="38"/>
  </r>
  <r>
    <n v="134"/>
    <s v="MARLEY'S GHOST (AMBASSADORS OF STEAM) (Canceled)"/>
    <s v="steampunk  remake of &quot;a Christmas carol&quot;"/>
    <n v="5000"/>
    <n v="0"/>
    <x v="2"/>
    <x v="2"/>
    <s v="USD"/>
    <n v="1441386000"/>
    <n v="1438811418"/>
    <b v="0"/>
    <n v="0"/>
    <b v="0"/>
    <s v="film &amp; video/science fiction"/>
    <n v="0"/>
    <e v="#DIV/0!"/>
    <x v="7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0"/>
    <s v="GBP"/>
    <n v="1441393210"/>
    <n v="1438801210"/>
    <b v="0"/>
    <n v="57"/>
    <b v="1"/>
    <s v="games/tabletop games"/>
    <n v="100.12"/>
    <n v="43.912280701754383"/>
    <x v="3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2"/>
    <s v="USD"/>
    <n v="1441383062"/>
    <n v="1438791062"/>
    <b v="1"/>
    <n v="369"/>
    <b v="1"/>
    <s v="photography/photobooks"/>
    <n v="417.73333333333335"/>
    <n v="84.905149051490511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0"/>
    <s v="GBP"/>
    <n v="1443973546"/>
    <n v="1438789546"/>
    <b v="0"/>
    <n v="23"/>
    <b v="0"/>
    <s v="theater/plays"/>
    <n v="43.833333333333336"/>
    <n v="57.173913043478258"/>
    <x v="0"/>
    <x v="0"/>
  </r>
  <r>
    <n v="3599"/>
    <s v="Promised Land"/>
    <s v="Help Chrysalis get this production off the ground!  An original play, we only need $500 to get this production on its feet!"/>
    <n v="500"/>
    <n v="1010"/>
    <x v="1"/>
    <x v="2"/>
    <s v="USD"/>
    <n v="1440892800"/>
    <n v="1438715077"/>
    <b v="0"/>
    <n v="17"/>
    <b v="1"/>
    <s v="theater/plays"/>
    <n v="202"/>
    <n v="59.411764705882355"/>
    <x v="0"/>
    <x v="0"/>
  </r>
  <r>
    <n v="1748"/>
    <s v="So It Is: Vancouver"/>
    <s v="Telling the story of the city through remarkable people who live in Vancouver today."/>
    <n v="50000"/>
    <n v="64974"/>
    <x v="1"/>
    <x v="7"/>
    <s v="CAD"/>
    <n v="1441234143"/>
    <n v="1438642143"/>
    <b v="0"/>
    <n v="181"/>
    <b v="1"/>
    <s v="photography/photobooks"/>
    <n v="129.94800000000001"/>
    <n v="358.97237569060775"/>
    <x v="6"/>
    <x v="11"/>
  </r>
  <r>
    <n v="2980"/>
    <s v="INDEPENDENCE NYC"/>
    <s v="1 director, 4 actors, and a whole lotta determination. Help us bring this brilliant story to the heart of NYC!"/>
    <n v="3000"/>
    <n v="3275"/>
    <x v="1"/>
    <x v="2"/>
    <s v="USD"/>
    <n v="1440381600"/>
    <n v="1438639130"/>
    <b v="0"/>
    <n v="24"/>
    <b v="1"/>
    <s v="theater/plays"/>
    <n v="109.16666666666667"/>
    <n v="136.45833333333334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2"/>
    <s v="USD"/>
    <n v="1441857540"/>
    <n v="1438617471"/>
    <b v="1"/>
    <n v="134"/>
    <b v="1"/>
    <s v="theater/plays"/>
    <n v="100.35142857142857"/>
    <n v="262.11194029850748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2"/>
    <s v="USD"/>
    <n v="1441176447"/>
    <n v="1438584447"/>
    <b v="0"/>
    <n v="0"/>
    <b v="0"/>
    <s v="photography/nature"/>
    <n v="0"/>
    <e v="#DIV/0!"/>
    <x v="6"/>
    <x v="9"/>
  </r>
  <r>
    <n v="3684"/>
    <s v="Cassiopeia"/>
    <s v="Thespis Theater Festival presents Cassiopeia: A romantic tale of a bride finding her way to her unknown groom before it is too late."/>
    <n v="750"/>
    <n v="1043"/>
    <x v="1"/>
    <x v="2"/>
    <s v="USD"/>
    <n v="1441167586"/>
    <n v="1438575586"/>
    <b v="0"/>
    <n v="23"/>
    <b v="1"/>
    <s v="theater/plays"/>
    <n v="139.06666666666666"/>
    <n v="45.347826086956523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2"/>
    <s v="USD"/>
    <n v="1441153705"/>
    <n v="1438561705"/>
    <b v="0"/>
    <n v="47"/>
    <b v="1"/>
    <s v="theater/plays"/>
    <n v="121.6"/>
    <n v="129.36170212765958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x v="2"/>
    <s v="USD"/>
    <n v="1440734400"/>
    <n v="1438549026"/>
    <b v="0"/>
    <n v="72"/>
    <b v="0"/>
    <s v="music/indie rock"/>
    <n v="40"/>
    <n v="44.444444444444443"/>
    <x v="1"/>
    <x v="31"/>
  </r>
  <r>
    <n v="2631"/>
    <s v="Starship Congress 2015: Interstellar Hackathon"/>
    <s v="Starship Congress 2015 is a deep-space &amp; interstellar science summit staged by Icarus Interstellar."/>
    <n v="20000"/>
    <n v="22933.05"/>
    <x v="1"/>
    <x v="2"/>
    <s v="USD"/>
    <n v="1440907427"/>
    <n v="1438488227"/>
    <b v="0"/>
    <n v="286"/>
    <b v="1"/>
    <s v="technology/space exploration"/>
    <n v="114.66525"/>
    <n v="80.185489510489504"/>
    <x v="5"/>
    <x v="14"/>
  </r>
  <r>
    <n v="2528"/>
    <s v="Three Voices"/>
    <s v="I've been offered a contract with HatHut to record Feldman's 'Three Voices', which would be my first solo disc. I need your help!"/>
    <n v="4000"/>
    <n v="4289.99"/>
    <x v="1"/>
    <x v="0"/>
    <s v="GBP"/>
    <n v="1440068400"/>
    <n v="1438459303"/>
    <b v="0"/>
    <n v="81"/>
    <b v="1"/>
    <s v="music/classical music"/>
    <n v="107.24975000000001"/>
    <n v="52.962839506172834"/>
    <x v="1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2"/>
    <s v="USD"/>
    <n v="1441037097"/>
    <n v="1438445097"/>
    <b v="0"/>
    <n v="1"/>
    <b v="0"/>
    <s v="theater/plays"/>
    <n v="1.25"/>
    <n v="10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x v="2"/>
    <s v="USD"/>
    <n v="1440912480"/>
    <n v="1438385283"/>
    <b v="0"/>
    <n v="10"/>
    <b v="0"/>
    <s v="film &amp; video/drama"/>
    <n v="3.25"/>
    <n v="32.5"/>
    <x v="7"/>
    <x v="17"/>
  </r>
  <r>
    <n v="2373"/>
    <s v="Cykelauktion.com (Canceled)"/>
    <s v="We want to create a safe marketplace for buying and selling bicycles."/>
    <n v="850000"/>
    <n v="50"/>
    <x v="2"/>
    <x v="13"/>
    <s v="SEK"/>
    <n v="1440863624"/>
    <n v="1438271624"/>
    <b v="0"/>
    <n v="1"/>
    <b v="0"/>
    <s v="technology/web"/>
    <n v="5.8823529411764705E-3"/>
    <n v="50"/>
    <x v="5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2"/>
    <s v="USD"/>
    <n v="1439136000"/>
    <n v="1438188106"/>
    <b v="0"/>
    <n v="7"/>
    <b v="1"/>
    <s v="theater/plays"/>
    <n v="106"/>
    <n v="75.714285714285708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2"/>
    <s v="USD"/>
    <n v="1440702910"/>
    <n v="1438110910"/>
    <b v="1"/>
    <n v="455"/>
    <b v="1"/>
    <s v="photography/photobooks"/>
    <n v="250.30841666666666"/>
    <n v="66.015406593406595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2"/>
    <s v="USD"/>
    <n v="1440690875"/>
    <n v="1438098875"/>
    <b v="0"/>
    <n v="0"/>
    <b v="0"/>
    <s v="theater/plays"/>
    <n v="0"/>
    <e v="#DIV/0!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0"/>
    <s v="GBP"/>
    <n v="1440245273"/>
    <n v="1438085273"/>
    <b v="0"/>
    <n v="18"/>
    <b v="1"/>
    <s v="theater/plays"/>
    <n v="110"/>
    <n v="24.444444444444443"/>
    <x v="0"/>
    <x v="0"/>
  </r>
  <r>
    <n v="2378"/>
    <s v="KEEPUP INC (Canceled)"/>
    <s v="KEEPUP allows you to extend your social circle by introducing you to new people via your friends."/>
    <n v="110000"/>
    <n v="0"/>
    <x v="2"/>
    <x v="2"/>
    <s v="USD"/>
    <n v="1440548330"/>
    <n v="1438042730"/>
    <b v="0"/>
    <n v="0"/>
    <b v="0"/>
    <s v="technology/web"/>
    <n v="0"/>
    <e v="#DIV/0!"/>
    <x v="5"/>
    <x v="7"/>
  </r>
  <r>
    <n v="1125"/>
    <s v="Ultimate Supremacy"/>
    <s v="Ultimate Supremacy will be the ultimate in mobile gaming, if you love fighting and strategy games, you will love Ultimate Supremacy."/>
    <n v="3000"/>
    <n v="0"/>
    <x v="3"/>
    <x v="0"/>
    <s v="GBP"/>
    <n v="1443193130"/>
    <n v="1438009130"/>
    <b v="0"/>
    <n v="0"/>
    <b v="0"/>
    <s v="games/mobile games"/>
    <n v="0"/>
    <e v="#DIV/0!"/>
    <x v="3"/>
    <x v="22"/>
  </r>
  <r>
    <n v="2616"/>
    <s v="James Webb Deployable Model"/>
    <s v="Production of variously-sized deployable models of NASA's James Webb Space Telescope to promote hands-on learning."/>
    <n v="25000"/>
    <n v="28633.5"/>
    <x v="1"/>
    <x v="2"/>
    <s v="USD"/>
    <n v="1440546729"/>
    <n v="1437954729"/>
    <b v="1"/>
    <n v="238"/>
    <b v="1"/>
    <s v="technology/space exploration"/>
    <n v="114.53400000000001"/>
    <n v="120.30882352941177"/>
    <x v="5"/>
    <x v="14"/>
  </r>
  <r>
    <n v="386"/>
    <s v="Submarine: Diving Away From Adulthood"/>
    <s v="Eight friends reunite to achieve their childhood dream of designing, constructing, and launching a homemade submarine."/>
    <n v="600"/>
    <n v="601"/>
    <x v="1"/>
    <x v="2"/>
    <s v="USD"/>
    <n v="1439246991"/>
    <n v="1437950991"/>
    <b v="0"/>
    <n v="13"/>
    <b v="1"/>
    <s v="film &amp; video/documentary"/>
    <n v="100.16666666666667"/>
    <n v="46.230769230769234"/>
    <x v="7"/>
    <x v="12"/>
  </r>
  <r>
    <n v="2411"/>
    <s v="Was ist das"/>
    <s v="I want to create an authentic German food truck to travel all over the US. Spreading amazing German Food to Summer Time Music Festivals"/>
    <n v="25000"/>
    <n v="151"/>
    <x v="3"/>
    <x v="2"/>
    <s v="USD"/>
    <n v="1440524082"/>
    <n v="1437932082"/>
    <b v="0"/>
    <n v="3"/>
    <b v="0"/>
    <s v="food/food trucks"/>
    <n v="0.60399999999999998"/>
    <n v="50.333333333333336"/>
    <x v="2"/>
    <x v="20"/>
  </r>
  <r>
    <n v="1220"/>
    <s v="All The People"/>
    <s v="A beautiful photo art book of portraits and conversations with people that may expand your idea of gender."/>
    <n v="15000"/>
    <n v="15565"/>
    <x v="1"/>
    <x v="8"/>
    <s v="EUR"/>
    <n v="1440515112"/>
    <n v="1437923112"/>
    <b v="0"/>
    <n v="140"/>
    <b v="1"/>
    <s v="photography/photobooks"/>
    <n v="103.76666666666667"/>
    <n v="111.17857142857143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2"/>
    <s v="USD"/>
    <n v="1440412396"/>
    <n v="1437820396"/>
    <b v="0"/>
    <n v="1"/>
    <b v="0"/>
    <s v="theater/plays"/>
    <n v="1.6666666666666666E-2"/>
    <n v="2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x v="2"/>
    <s v="USD"/>
    <n v="1438959600"/>
    <n v="1437754137"/>
    <b v="0"/>
    <n v="3"/>
    <b v="0"/>
    <s v="theater/plays"/>
    <n v="3.2"/>
    <n v="10.666666666666666"/>
    <x v="0"/>
    <x v="0"/>
  </r>
  <r>
    <n v="659"/>
    <s v="Lulu Watch Designs - Apple Watch"/>
    <s v="Sync up your lifestyle"/>
    <n v="3000"/>
    <n v="3017"/>
    <x v="1"/>
    <x v="2"/>
    <s v="USD"/>
    <n v="1440339295"/>
    <n v="1437747295"/>
    <b v="0"/>
    <n v="21"/>
    <b v="1"/>
    <s v="technology/wearables"/>
    <n v="100.56666666666666"/>
    <n v="143.66666666666666"/>
    <x v="5"/>
    <x v="10"/>
  </r>
  <r>
    <n v="1761"/>
    <s v="I Wanted To See Boobs"/>
    <s v="A hardcover photobook telling the naked truth of a young photographers journey."/>
    <n v="100"/>
    <n v="155"/>
    <x v="1"/>
    <x v="0"/>
    <s v="GBP"/>
    <n v="1442065060"/>
    <n v="1437745060"/>
    <b v="0"/>
    <n v="3"/>
    <b v="1"/>
    <s v="photography/photobooks"/>
    <n v="155"/>
    <n v="51.666666666666664"/>
    <x v="6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2"/>
    <s v="USD"/>
    <n v="1440274735"/>
    <n v="1437682735"/>
    <b v="0"/>
    <n v="69"/>
    <b v="1"/>
    <s v="theater/plays"/>
    <n v="100.24444444444444"/>
    <n v="65.376811594202906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1"/>
    <x v="2"/>
    <s v="USD"/>
    <n v="1439611140"/>
    <n v="1437668354"/>
    <b v="0"/>
    <n v="61"/>
    <b v="1"/>
    <s v="music/classical music"/>
    <n v="100.4"/>
    <n v="74.06557377049181"/>
    <x v="1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5"/>
    <x v="10"/>
  </r>
  <r>
    <n v="3094"/>
    <s v="Nothing Up My Sleeves Tour: Summer 2016"/>
    <s v="This is a Kickstarter to help with the start up costs for Illusionist, Chris Lengyel's Summer 2016 Tour!"/>
    <n v="100000"/>
    <n v="25"/>
    <x v="3"/>
    <x v="2"/>
    <s v="USD"/>
    <n v="1442775956"/>
    <n v="1437591956"/>
    <b v="0"/>
    <n v="1"/>
    <b v="0"/>
    <s v="theater/spaces"/>
    <n v="2.5000000000000001E-2"/>
    <n v="25"/>
    <x v="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2"/>
    <s v="USD"/>
    <n v="1440179713"/>
    <n v="1437587713"/>
    <b v="0"/>
    <n v="80"/>
    <b v="1"/>
    <s v="technology/makerspaces"/>
    <n v="106.8"/>
    <n v="267"/>
    <x v="5"/>
    <x v="3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2"/>
    <s v="USD"/>
    <n v="1440165916"/>
    <n v="1437573916"/>
    <b v="1"/>
    <n v="119"/>
    <b v="1"/>
    <s v="film &amp; video/documentary"/>
    <n v="103"/>
    <n v="86.554621848739501"/>
    <x v="7"/>
    <x v="12"/>
  </r>
  <r>
    <n v="3815"/>
    <s v="The Canterbury Shakespeare Festival - first season"/>
    <s v="Come and help us make the Canterbury Shakespeare Festival a reality"/>
    <n v="1000"/>
    <n v="1000.01"/>
    <x v="1"/>
    <x v="0"/>
    <s v="GBP"/>
    <n v="1440111600"/>
    <n v="1437545657"/>
    <b v="0"/>
    <n v="20"/>
    <b v="1"/>
    <s v="theater/plays"/>
    <n v="100.001"/>
    <n v="50.000500000000002"/>
    <x v="0"/>
    <x v="0"/>
  </r>
  <r>
    <n v="3223"/>
    <s v="Good People by David Lindsay-Abaire at Waterfront Playhouse"/>
    <s v="Bringing David Lindsay-Abaire's award-winning story of our times to the East Bay."/>
    <n v="3100"/>
    <n v="3395"/>
    <x v="1"/>
    <x v="2"/>
    <s v="USD"/>
    <n v="1440100976"/>
    <n v="1437508976"/>
    <b v="1"/>
    <n v="74"/>
    <b v="1"/>
    <s v="theater/plays"/>
    <n v="109.51612903225806"/>
    <n v="45.878378378378379"/>
    <x v="0"/>
    <x v="0"/>
  </r>
  <r>
    <n v="1988"/>
    <s v="Phillip Michael Photography"/>
    <s v="Expressing art in an image!"/>
    <n v="6000"/>
    <n v="25"/>
    <x v="3"/>
    <x v="2"/>
    <s v="USD"/>
    <n v="1440094742"/>
    <n v="1437502742"/>
    <b v="0"/>
    <n v="1"/>
    <b v="0"/>
    <s v="photography/people"/>
    <n v="0.41666666666666669"/>
    <n v="25"/>
    <x v="6"/>
    <x v="36"/>
  </r>
  <r>
    <n v="2219"/>
    <s v="Moments by eBurner"/>
    <s v="An album that illustrates events in our lives, whether trivial or significant, through the tones of electronic music."/>
    <n v="1000"/>
    <n v="1015"/>
    <x v="1"/>
    <x v="2"/>
    <s v="USD"/>
    <n v="1440004512"/>
    <n v="1437412512"/>
    <b v="0"/>
    <n v="19"/>
    <b v="1"/>
    <s v="music/electronic music"/>
    <n v="101.5"/>
    <n v="53.421052631578945"/>
    <x v="1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2"/>
    <s v="USD"/>
    <n v="1440003820"/>
    <n v="1437411820"/>
    <b v="0"/>
    <n v="36"/>
    <b v="1"/>
    <s v="theater/plays"/>
    <n v="101"/>
    <n v="84.166666666666671"/>
    <x v="0"/>
    <x v="0"/>
  </r>
  <r>
    <n v="3728"/>
    <s v="Bare Bones Shakespeare 2015-16 Season"/>
    <s v="Bare Bones Shakespeare's first season will start with a DFW school touring show: Romeo and Juliet."/>
    <n v="20000"/>
    <n v="1862"/>
    <x v="3"/>
    <x v="2"/>
    <s v="USD"/>
    <n v="1439957176"/>
    <n v="1437365176"/>
    <b v="0"/>
    <n v="31"/>
    <b v="0"/>
    <s v="theater/plays"/>
    <n v="9.31"/>
    <n v="60.064516129032256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x v="2"/>
    <s v="USD"/>
    <n v="1439931675"/>
    <n v="1437339675"/>
    <b v="0"/>
    <n v="6"/>
    <b v="0"/>
    <s v="food/food trucks"/>
    <n v="1.84"/>
    <n v="76.666666666666671"/>
    <x v="2"/>
    <x v="2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2"/>
    <s v="USD"/>
    <n v="1438799760"/>
    <n v="1437236378"/>
    <b v="0"/>
    <n v="54"/>
    <b v="1"/>
    <s v="theater/plays"/>
    <n v="102.4"/>
    <n v="47.407407407407405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2"/>
    <s v="USD"/>
    <n v="1439828159"/>
    <n v="1437236159"/>
    <b v="0"/>
    <n v="1"/>
    <b v="0"/>
    <s v="theater/plays"/>
    <n v="10"/>
    <n v="100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0"/>
    <s v="GBP"/>
    <n v="1439806936"/>
    <n v="1437214936"/>
    <b v="0"/>
    <n v="31"/>
    <b v="1"/>
    <s v="theater/plays"/>
    <n v="162.30000000000001"/>
    <n v="52.354838709677416"/>
    <x v="0"/>
    <x v="0"/>
  </r>
  <r>
    <n v="213"/>
    <s v="Hart Blvd. A feature film by Andrew Greve"/>
    <s v="A family dramedy about a grandfather  and grandson who are both on their path to redemption."/>
    <n v="50000"/>
    <n v="20"/>
    <x v="3"/>
    <x v="2"/>
    <s v="USD"/>
    <n v="1439734001"/>
    <n v="1437142547"/>
    <b v="0"/>
    <n v="1"/>
    <b v="0"/>
    <s v="film &amp; video/drama"/>
    <n v="0.04"/>
    <n v="20"/>
    <x v="7"/>
    <x v="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8"/>
    <s v="EUR"/>
    <n v="1439707236"/>
    <n v="1437115236"/>
    <b v="0"/>
    <n v="144"/>
    <b v="1"/>
    <s v="games/tabletop games"/>
    <n v="1174.49"/>
    <n v="81.561805555555551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0"/>
    <s v="GBP"/>
    <n v="1438358400"/>
    <n v="1437063121"/>
    <b v="0"/>
    <n v="139"/>
    <b v="1"/>
    <s v="theater/plays"/>
    <n v="101.4"/>
    <n v="36.474820143884891"/>
    <x v="0"/>
    <x v="0"/>
  </r>
  <r>
    <n v="3795"/>
    <s v="Duodeca"/>
    <s v="Poppin Productions are currently entering the development stage of their very first production -  &quot;Duodeca&quot;."/>
    <n v="600"/>
    <n v="10"/>
    <x v="3"/>
    <x v="0"/>
    <s v="GBP"/>
    <n v="1440801000"/>
    <n v="1437042490"/>
    <b v="0"/>
    <n v="2"/>
    <b v="0"/>
    <s v="theater/musical"/>
    <n v="1.6666666666666667"/>
    <n v="5"/>
    <x v="0"/>
    <x v="19"/>
  </r>
  <r>
    <n v="20"/>
    <s v="Finding Kylie Hard Read Fund"/>
    <s v="Help us reach our goal &amp; pay the drama dept that is performing the hard read, which is set for October 2015."/>
    <n v="2000"/>
    <n v="2004"/>
    <x v="1"/>
    <x v="2"/>
    <s v="USD"/>
    <n v="1442167912"/>
    <n v="1436983912"/>
    <b v="0"/>
    <n v="25"/>
    <b v="1"/>
    <s v="film &amp; video/television"/>
    <n v="100.2"/>
    <n v="80.16"/>
    <x v="7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2"/>
    <s v="USD"/>
    <n v="1439618400"/>
    <n v="1436976858"/>
    <b v="0"/>
    <n v="562"/>
    <b v="1"/>
    <s v="film &amp; video/documentary"/>
    <n v="213.98947368421054"/>
    <n v="144.69039145907473"/>
    <x v="7"/>
    <x v="12"/>
  </r>
  <r>
    <n v="2247"/>
    <s v="Foragers"/>
    <s v="Take on the role of an ancient forager in this fun strategy game from the designer of Biblios."/>
    <n v="18500"/>
    <n v="19324"/>
    <x v="1"/>
    <x v="2"/>
    <s v="USD"/>
    <n v="1438185565"/>
    <n v="1436975965"/>
    <b v="0"/>
    <n v="380"/>
    <b v="1"/>
    <s v="games/tabletop games"/>
    <n v="104.45405405405405"/>
    <n v="50.8526315789473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0"/>
    <s v="GBP"/>
    <n v="1439136000"/>
    <n v="1436972472"/>
    <b v="0"/>
    <n v="36"/>
    <b v="1"/>
    <s v="theater/plays"/>
    <n v="103"/>
    <n v="57.222222222222221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2"/>
    <s v="USD"/>
    <n v="1441425540"/>
    <n v="1436968366"/>
    <b v="0"/>
    <n v="227"/>
    <b v="1"/>
    <s v="publishing/nonfiction"/>
    <n v="136.13999999999999"/>
    <n v="59.973568281938327"/>
    <x v="4"/>
    <x v="2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2"/>
    <s v="USD"/>
    <n v="1439298052"/>
    <n v="1436965252"/>
    <b v="0"/>
    <n v="9"/>
    <b v="0"/>
    <s v="film &amp; video/science fiction"/>
    <n v="7.5111111111111111"/>
    <n v="37.555555555555557"/>
    <x v="7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7"/>
    <s v="CAD"/>
    <n v="1439533019"/>
    <n v="1436941019"/>
    <b v="0"/>
    <n v="3"/>
    <b v="0"/>
    <s v="technology/space exploration"/>
    <n v="1.44"/>
    <n v="12"/>
    <x v="5"/>
    <x v="14"/>
  </r>
  <r>
    <n v="1444"/>
    <s v="Expand the MillionairesLetter in the US Market!"/>
    <s v="We as a successfull german stock market newsletter publisher want expand in the US market!"/>
    <n v="4950"/>
    <n v="0"/>
    <x v="3"/>
    <x v="8"/>
    <s v="EUR"/>
    <n v="1442091462"/>
    <n v="1436907462"/>
    <b v="0"/>
    <n v="0"/>
    <b v="0"/>
    <s v="publishing/translations"/>
    <n v="0"/>
    <e v="#DIV/0!"/>
    <x v="4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8"/>
    <s v="EUR"/>
    <n v="1439998674"/>
    <n v="1436888274"/>
    <b v="0"/>
    <n v="2174"/>
    <b v="1"/>
    <s v="technology/wearables"/>
    <n v="1460.4849999999999"/>
    <n v="134.3592456301748"/>
    <x v="5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2"/>
    <s v="USD"/>
    <n v="1438390800"/>
    <n v="1436888066"/>
    <b v="0"/>
    <n v="7"/>
    <b v="0"/>
    <s v="theater/plays"/>
    <n v="9.4166666666666661"/>
    <n v="80.71428571428570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2"/>
    <s v="USD"/>
    <n v="1440082240"/>
    <n v="1436885440"/>
    <b v="0"/>
    <n v="1107"/>
    <b v="1"/>
    <s v="technology/wearables"/>
    <n v="141.446"/>
    <n v="95.830623306233065"/>
    <x v="5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2"/>
    <s v="USD"/>
    <n v="1439473248"/>
    <n v="1436881248"/>
    <b v="0"/>
    <n v="315"/>
    <b v="1"/>
    <s v="technology/wearables"/>
    <n v="119.16249999999999"/>
    <n v="151.31746031746033"/>
    <x v="5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3"/>
    <s v="EUR"/>
    <n v="1439455609"/>
    <n v="1436863609"/>
    <b v="1"/>
    <n v="450"/>
    <b v="1"/>
    <s v="technology/hardware"/>
    <n v="102.24343076923077"/>
    <n v="147.68495555555555"/>
    <x v="5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0"/>
    <s v="GBP"/>
    <n v="1439625059"/>
    <n v="1436860259"/>
    <b v="0"/>
    <n v="1019"/>
    <b v="1"/>
    <s v="technology/hardware"/>
    <n v="296.87520259319285"/>
    <n v="7.1902649656526005"/>
    <x v="5"/>
    <x v="2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3"/>
    <s v="SEK"/>
    <n v="1439318228"/>
    <n v="1436812628"/>
    <b v="0"/>
    <n v="0"/>
    <b v="0"/>
    <s v="technology/web"/>
    <n v="0"/>
    <e v="#DIV/0!"/>
    <x v="5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0"/>
    <s v="GBP"/>
    <n v="1441995769"/>
    <n v="1436811769"/>
    <b v="0"/>
    <n v="3"/>
    <b v="0"/>
    <s v="publishing/translations"/>
    <n v="1.1222222222222222"/>
    <n v="673.33333333333337"/>
    <x v="4"/>
    <x v="5"/>
  </r>
  <r>
    <n v="2170"/>
    <s v="STETSON'S NEW EP"/>
    <s v="We are a hard rock band from Northern California trying to raise $350 for our next EP. Be a part of our journey!"/>
    <n v="350"/>
    <n v="633"/>
    <x v="1"/>
    <x v="2"/>
    <s v="USD"/>
    <n v="1440266422"/>
    <n v="1436810422"/>
    <b v="0"/>
    <n v="19"/>
    <b v="1"/>
    <s v="music/rock"/>
    <n v="180.85714285714286"/>
    <n v="33.315789473684212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2"/>
    <s v="USD"/>
    <n v="1440215940"/>
    <n v="1436805660"/>
    <b v="0"/>
    <n v="13"/>
    <b v="0"/>
    <s v="food/food trucks"/>
    <n v="3.0666666666666669"/>
    <n v="35.384615384615387"/>
    <x v="2"/>
    <x v="2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2"/>
    <s v="USD"/>
    <n v="1438964063"/>
    <n v="1436804063"/>
    <b v="0"/>
    <n v="707"/>
    <b v="1"/>
    <s v="technology/hardware"/>
    <n v="493.21"/>
    <n v="69.760961810466767"/>
    <x v="5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2"/>
    <s v="USD"/>
    <n v="1439644920"/>
    <n v="1436793939"/>
    <b v="0"/>
    <n v="39"/>
    <b v="0"/>
    <s v="technology/web"/>
    <n v="17.38"/>
    <n v="111.41025641025641"/>
    <x v="5"/>
    <x v="7"/>
  </r>
  <r>
    <n v="2195"/>
    <s v="Purgatoria: City of Angels"/>
    <s v="A gritty, noir tabletop RPG with a fast-paced combo-based battle system."/>
    <n v="4600"/>
    <n v="5535"/>
    <x v="1"/>
    <x v="2"/>
    <s v="USD"/>
    <n v="1439317900"/>
    <n v="1436725900"/>
    <b v="0"/>
    <n v="115"/>
    <b v="1"/>
    <s v="games/tabletop games"/>
    <n v="120.32608695652173"/>
    <n v="48.130434782608695"/>
    <x v="3"/>
    <x v="4"/>
  </r>
  <r>
    <n v="51"/>
    <s v="SKY CITY HAYA"/>
    <s v="Please help us reach stretch goals of 16k, 26k, 41k for the soundtrack, extended scenes &amp; story development for our sci-fi TV series!"/>
    <n v="11000"/>
    <n v="14082"/>
    <x v="1"/>
    <x v="2"/>
    <s v="USD"/>
    <n v="1439245037"/>
    <n v="1436653037"/>
    <b v="0"/>
    <n v="119"/>
    <b v="1"/>
    <s v="film &amp; video/television"/>
    <n v="128.01818181818183"/>
    <n v="118.33613445378151"/>
    <x v="7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2"/>
    <s v="USD"/>
    <n v="1441771218"/>
    <n v="1436587218"/>
    <b v="0"/>
    <n v="4"/>
    <b v="0"/>
    <s v="theater/plays"/>
    <n v="0.78"/>
    <n v="9.7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1"/>
    <x v="2"/>
    <s v="USD"/>
    <n v="1439337600"/>
    <n v="1436575280"/>
    <b v="0"/>
    <n v="104"/>
    <b v="1"/>
    <s v="theater/plays"/>
    <n v="106.27272727272727"/>
    <n v="56.20192307692308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2"/>
    <s v="USD"/>
    <n v="1437447600"/>
    <n v="1436551178"/>
    <b v="0"/>
    <n v="29"/>
    <b v="1"/>
    <s v="theater/plays"/>
    <n v="102.75"/>
    <n v="70.862068965517238"/>
    <x v="0"/>
    <x v="0"/>
  </r>
  <r>
    <n v="220"/>
    <s v="LA VIE"/>
    <s v="A Freelancer abandons everything to chase after his dream of being &quot;great&quot; escape to Bangkok and return to his home-world."/>
    <n v="50000"/>
    <n v="360"/>
    <x v="3"/>
    <x v="2"/>
    <s v="USD"/>
    <n v="1440101160"/>
    <n v="1436542030"/>
    <b v="0"/>
    <n v="3"/>
    <b v="0"/>
    <s v="film &amp; video/drama"/>
    <n v="0.72"/>
    <n v="120"/>
    <x v="7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2"/>
    <s v="USD"/>
    <n v="1438662603"/>
    <n v="1436502603"/>
    <b v="0"/>
    <n v="2"/>
    <b v="0"/>
    <s v="technology/web"/>
    <n v="2.5"/>
    <n v="37.5"/>
    <x v="5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2"/>
    <s v="USD"/>
    <n v="1440100839"/>
    <n v="1436472039"/>
    <b v="0"/>
    <n v="73"/>
    <b v="0"/>
    <s v="technology/wearables"/>
    <n v="43.406666666666666"/>
    <n v="89.191780821917803"/>
    <x v="5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2"/>
    <s v="USD"/>
    <n v="1437674545"/>
    <n v="1436464945"/>
    <b v="0"/>
    <n v="14"/>
    <b v="1"/>
    <s v="music/electronic music"/>
    <n v="105.66666666666667"/>
    <n v="22.642857142857142"/>
    <x v="1"/>
    <x v="21"/>
  </r>
  <r>
    <n v="2393"/>
    <s v="Game Swapper (Canceled)"/>
    <s v="Imagine a world where you can swap a video game you're tired of playing for a video game you actually want to play for just $1.50!"/>
    <n v="100000"/>
    <n v="50"/>
    <x v="2"/>
    <x v="2"/>
    <s v="USD"/>
    <n v="1439048017"/>
    <n v="1436456017"/>
    <b v="0"/>
    <n v="1"/>
    <b v="0"/>
    <s v="technology/web"/>
    <n v="0.05"/>
    <n v="50"/>
    <x v="5"/>
    <x v="7"/>
  </r>
  <r>
    <n v="605"/>
    <s v="Teach Your Parents iPad (Canceled)"/>
    <s v="An iPad support care package for your parents / seniors."/>
    <n v="5000"/>
    <n v="131"/>
    <x v="2"/>
    <x v="2"/>
    <s v="USD"/>
    <n v="1440318908"/>
    <n v="1436430908"/>
    <b v="0"/>
    <n v="8"/>
    <b v="0"/>
    <s v="technology/web"/>
    <n v="2.62"/>
    <n v="16.375"/>
    <x v="5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1"/>
    <s v="AUD"/>
    <n v="1438333080"/>
    <n v="1436408308"/>
    <b v="0"/>
    <n v="24"/>
    <b v="1"/>
    <s v="theater/plays"/>
    <n v="103.5"/>
    <n v="43.125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2"/>
    <s v="USD"/>
    <n v="1440723600"/>
    <n v="1436394968"/>
    <b v="0"/>
    <n v="0"/>
    <b v="0"/>
    <s v="music/world music"/>
    <n v="0"/>
    <e v="#DIV/0!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1"/>
    <x v="0"/>
    <s v="GBP"/>
    <n v="1438543889"/>
    <n v="1436383889"/>
    <b v="0"/>
    <n v="28"/>
    <b v="1"/>
    <s v="theater/musical"/>
    <n v="106.24"/>
    <n v="47.428571428571431"/>
    <x v="0"/>
    <x v="19"/>
  </r>
  <r>
    <n v="3297"/>
    <s v="MY EYES WENT DARK"/>
    <s v="A father loses his family in a freak plane crash and goes on to murder the air traffic controller he holds responsible."/>
    <n v="5500"/>
    <n v="5504"/>
    <x v="1"/>
    <x v="0"/>
    <s v="GBP"/>
    <n v="1438037940"/>
    <n v="1436380256"/>
    <b v="0"/>
    <n v="44"/>
    <b v="1"/>
    <s v="theater/plays"/>
    <n v="100.07272727272728"/>
    <n v="125.09090909090909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0"/>
    <s v="GBP"/>
    <n v="1438968146"/>
    <n v="1436376146"/>
    <b v="0"/>
    <n v="66"/>
    <b v="1"/>
    <s v="theater/plays"/>
    <n v="101.86206896551724"/>
    <n v="44.757575757575758"/>
    <x v="0"/>
    <x v="0"/>
  </r>
  <r>
    <n v="1391"/>
    <s v="Rules and Regulations"/>
    <s v="With the money donated through this project we intend on investing in sound equipment for live shows"/>
    <n v="500"/>
    <n v="551"/>
    <x v="1"/>
    <x v="2"/>
    <s v="USD"/>
    <n v="1440219540"/>
    <n v="1436369818"/>
    <b v="0"/>
    <n v="13"/>
    <b v="1"/>
    <s v="music/rock"/>
    <n v="110.2"/>
    <n v="42.384615384615387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0"/>
    <s v="GBP"/>
    <n v="1439827200"/>
    <n v="1436355270"/>
    <b v="0"/>
    <n v="16"/>
    <b v="0"/>
    <s v="theater/plays"/>
    <n v="32.56"/>
    <n v="50.875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0"/>
    <s v="GBP"/>
    <n v="1438467894"/>
    <n v="1436307894"/>
    <b v="0"/>
    <n v="30"/>
    <b v="1"/>
    <s v="theater/plays"/>
    <n v="118.66666666666667"/>
    <n v="29.666666666666668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2"/>
    <s v="USD"/>
    <n v="1440090300"/>
    <n v="1436305452"/>
    <b v="0"/>
    <n v="29"/>
    <b v="0"/>
    <s v="theater/plays"/>
    <n v="23.333333333333332"/>
    <n v="96.55172413793103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3"/>
    <x v="2"/>
    <s v="USD"/>
    <n v="1437969540"/>
    <n v="1436297723"/>
    <b v="0"/>
    <n v="2"/>
    <b v="0"/>
    <s v="technology/web"/>
    <n v="0.42399999999999999"/>
    <n v="53"/>
    <x v="5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2"/>
    <s v="USD"/>
    <n v="1439741591"/>
    <n v="1436285591"/>
    <b v="0"/>
    <n v="9"/>
    <b v="0"/>
    <s v="publishing/translations"/>
    <n v="18.181818181818183"/>
    <n v="88.888888888888886"/>
    <x v="4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0"/>
    <s v="GBP"/>
    <n v="1438875107"/>
    <n v="1436283107"/>
    <b v="0"/>
    <n v="90"/>
    <b v="1"/>
    <s v="theater/plays"/>
    <n v="101.83333333333333"/>
    <n v="33.944444444444443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1"/>
    <x v="0"/>
    <s v="GBP"/>
    <n v="1438966800"/>
    <n v="1436278344"/>
    <b v="0"/>
    <n v="23"/>
    <b v="1"/>
    <s v="theater/plays"/>
    <n v="114"/>
    <n v="74.347826086956516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3"/>
    <x v="0"/>
    <s v="GBP"/>
    <n v="1438859121"/>
    <n v="1436267121"/>
    <b v="0"/>
    <n v="0"/>
    <b v="0"/>
    <s v="games/mobile games"/>
    <n v="0"/>
    <e v="#DIV/0!"/>
    <x v="3"/>
    <x v="22"/>
  </r>
  <r>
    <n v="176"/>
    <s v="Silent Monster"/>
    <s v="I'm seeking funding to finish my short film, Silent Monster, to bring awareness to teenage bullying as well as teenage violence."/>
    <n v="1500"/>
    <n v="0"/>
    <x v="3"/>
    <x v="2"/>
    <s v="USD"/>
    <n v="1438803999"/>
    <n v="1436211999"/>
    <b v="0"/>
    <n v="0"/>
    <b v="0"/>
    <s v="film &amp; video/drama"/>
    <n v="0"/>
    <e v="#DIV/0!"/>
    <x v="7"/>
    <x v="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2"/>
    <s v="USD"/>
    <n v="1438793432"/>
    <n v="1436201432"/>
    <b v="0"/>
    <n v="7"/>
    <b v="0"/>
    <s v="technology/web"/>
    <n v="1.2123076923076923"/>
    <n v="112.57142857142857"/>
    <x v="5"/>
    <x v="7"/>
  </r>
  <r>
    <n v="3653"/>
    <s v="ALLIE"/>
    <s v="ALLIE is a new dark comedy play which will premiere at the Edinburgh Festival Fringe 2015. Written and produced by Ruaraidh Murray."/>
    <n v="2000"/>
    <n v="2010"/>
    <x v="1"/>
    <x v="0"/>
    <s v="GBP"/>
    <n v="1438764207"/>
    <n v="1436172207"/>
    <b v="0"/>
    <n v="33"/>
    <b v="1"/>
    <s v="theater/plays"/>
    <n v="100.5"/>
    <n v="60.909090909090907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2"/>
    <s v="USD"/>
    <n v="1438734833"/>
    <n v="1436142833"/>
    <b v="0"/>
    <n v="27"/>
    <b v="0"/>
    <s v="games/video games"/>
    <n v="1.42"/>
    <n v="31.555555555555557"/>
    <x v="3"/>
    <x v="30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n v="1436026170"/>
    <b v="0"/>
    <n v="0"/>
    <b v="0"/>
    <s v="technology/wearables"/>
    <n v="0"/>
    <e v="#DIV/0!"/>
    <x v="5"/>
    <x v="10"/>
  </r>
  <r>
    <n v="1792"/>
    <s v="Bensinger's: Photographs by Helaine Garren"/>
    <s v="In 1970 Helaine Garren shot a series of images at Bensingerâ€™s Pool Hall in Chicago, Illinois."/>
    <n v="25000"/>
    <n v="15281"/>
    <x v="3"/>
    <x v="2"/>
    <s v="USD"/>
    <n v="1439189940"/>
    <n v="1435970682"/>
    <b v="1"/>
    <n v="139"/>
    <b v="0"/>
    <s v="photography/photobooks"/>
    <n v="61.124000000000002"/>
    <n v="109.93525179856115"/>
    <x v="6"/>
    <x v="11"/>
  </r>
  <r>
    <n v="4103"/>
    <s v="Weather Men"/>
    <s v="Weather Men is a play, written by Nathan Black.  A comedy/drama that explores the question of 'why people stay together?'"/>
    <n v="1000"/>
    <n v="100"/>
    <x v="3"/>
    <x v="2"/>
    <s v="USD"/>
    <n v="1440613920"/>
    <n v="1435953566"/>
    <b v="0"/>
    <n v="6"/>
    <b v="0"/>
    <s v="theater/plays"/>
    <n v="10"/>
    <n v="16.666666666666668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2"/>
    <s v="USD"/>
    <n v="1438543033"/>
    <n v="1435951033"/>
    <b v="0"/>
    <n v="15"/>
    <b v="0"/>
    <s v="technology/wearables"/>
    <n v="3.3033333333333332"/>
    <n v="66.066666666666663"/>
    <x v="5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0"/>
    <s v="GBP"/>
    <n v="1438531200"/>
    <n v="1435921992"/>
    <b v="0"/>
    <n v="169"/>
    <b v="1"/>
    <s v="theater/plays"/>
    <n v="141.56666666666666"/>
    <n v="25.130177514792898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1"/>
    <s v="AUD"/>
    <n v="1438495390"/>
    <n v="1435903390"/>
    <b v="0"/>
    <n v="0"/>
    <b v="0"/>
    <s v="photography/nature"/>
    <n v="0"/>
    <e v="#DIV/0!"/>
    <x v="6"/>
    <x v="9"/>
  </r>
  <r>
    <n v="581"/>
    <s v="A Poets Domain"/>
    <s v="Help me raise funds so that I can be able to give passionate young poets a chance to earn money weekly for their writing &amp; spoken word."/>
    <n v="400"/>
    <n v="0"/>
    <x v="3"/>
    <x v="2"/>
    <s v="USD"/>
    <n v="1438474704"/>
    <n v="1435882704"/>
    <b v="0"/>
    <n v="0"/>
    <b v="0"/>
    <s v="technology/web"/>
    <n v="0"/>
    <e v="#DIV/0!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2"/>
    <s v="USD"/>
    <n v="1438552800"/>
    <n v="1435876423"/>
    <b v="0"/>
    <n v="52"/>
    <b v="0"/>
    <s v="food/food trucks"/>
    <n v="26.35217391304348"/>
    <n v="116.55769230769231"/>
    <x v="2"/>
    <x v="20"/>
  </r>
  <r>
    <n v="139"/>
    <s v="Roman Dead (Canceled)"/>
    <s v="When  Rome is infected with a zombie plague, Lucius Agrippa and a small group fights for survival"/>
    <n v="500"/>
    <n v="500"/>
    <x v="2"/>
    <x v="2"/>
    <s v="USD"/>
    <n v="1436738772"/>
    <n v="1435874772"/>
    <b v="0"/>
    <n v="1"/>
    <b v="0"/>
    <s v="film &amp; video/science fiction"/>
    <n v="100"/>
    <n v="500"/>
    <x v="7"/>
    <x v="32"/>
  </r>
  <r>
    <n v="1703"/>
    <s v="Joy Full Noise!"/>
    <s v="I would love for you to be a part of helping me raise money for music and video production to launch my first Worship album!"/>
    <n v="5000"/>
    <n v="51"/>
    <x v="3"/>
    <x v="2"/>
    <s v="USD"/>
    <n v="1441003537"/>
    <n v="1435819537"/>
    <b v="0"/>
    <n v="2"/>
    <b v="0"/>
    <s v="music/faith"/>
    <n v="1.02"/>
    <n v="25.5"/>
    <x v="1"/>
    <x v="1"/>
  </r>
  <r>
    <n v="2441"/>
    <s v="Bring Alchemy Pops to the People!"/>
    <s v="YOU can help Alchemy Pops POP up on a street near you!"/>
    <n v="7500"/>
    <n v="8091"/>
    <x v="1"/>
    <x v="2"/>
    <s v="USD"/>
    <n v="1437627540"/>
    <n v="1435806054"/>
    <b v="0"/>
    <n v="109"/>
    <b v="1"/>
    <s v="food/small batch"/>
    <n v="107.88"/>
    <n v="74.22935779816514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2"/>
    <s v="USD"/>
    <n v="1438374748"/>
    <n v="1435782748"/>
    <b v="0"/>
    <n v="20"/>
    <b v="1"/>
    <s v="theater/plays"/>
    <n v="102.02500000000001"/>
    <n v="204.05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2"/>
    <s v="USD"/>
    <n v="1438405140"/>
    <n v="1435731041"/>
    <b v="0"/>
    <n v="58"/>
    <b v="0"/>
    <s v="film &amp; video/science fiction"/>
    <n v="3.1413333333333333"/>
    <n v="81.241379310344826"/>
    <x v="7"/>
    <x v="3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2"/>
    <s v="USD"/>
    <n v="1439581080"/>
    <n v="1435709765"/>
    <b v="0"/>
    <n v="0"/>
    <b v="0"/>
    <s v="theater/plays"/>
    <n v="0"/>
    <e v="#DIV/0!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2"/>
    <s v="USD"/>
    <n v="1437676380"/>
    <n v="1435670452"/>
    <b v="0"/>
    <n v="28"/>
    <b v="1"/>
    <s v="theater/plays"/>
    <n v="103.5"/>
    <n v="36.964285714285715"/>
    <x v="0"/>
    <x v="0"/>
  </r>
  <r>
    <n v="3334"/>
    <s v="The Saltbox Theatre Collective Seed Money Project"/>
    <s v="The Saltbox Theatre Collective is a brand new not-for-profit theatre company in Illinois."/>
    <n v="3871"/>
    <n v="5366"/>
    <x v="1"/>
    <x v="2"/>
    <s v="USD"/>
    <n v="1438259422"/>
    <n v="1435667422"/>
    <b v="0"/>
    <n v="46"/>
    <b v="1"/>
    <s v="theater/plays"/>
    <n v="138.62051149573753"/>
    <n v="116.65217391304348"/>
    <x v="0"/>
    <x v="0"/>
  </r>
  <r>
    <n v="1558"/>
    <s v="Lucy Wood's Calendar - English Countryside 2016"/>
    <s v="A large 2016 wall-calendar (A3 when open) featuring 12 stunning photographs by Lucy Wood."/>
    <n v="750"/>
    <n v="35"/>
    <x v="3"/>
    <x v="0"/>
    <s v="GBP"/>
    <n v="1440763920"/>
    <n v="1435656759"/>
    <b v="0"/>
    <n v="3"/>
    <b v="0"/>
    <s v="photography/nature"/>
    <n v="4.666666666666667"/>
    <n v="11.666666666666666"/>
    <x v="6"/>
    <x v="9"/>
  </r>
  <r>
    <n v="2806"/>
    <s v="And Now: The World!"/>
    <s v="A one woman show about the challenges of being a feminist in a digital age. Touring 6 UK cities. Now with Stretch Goals!"/>
    <n v="3000"/>
    <n v="3363"/>
    <x v="1"/>
    <x v="0"/>
    <s v="GBP"/>
    <n v="1438772400"/>
    <n v="1435645490"/>
    <b v="0"/>
    <n v="76"/>
    <b v="1"/>
    <s v="theater/plays"/>
    <n v="112.1"/>
    <n v="44.2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1"/>
    <s v="AUD"/>
    <n v="1439515497"/>
    <n v="1435627497"/>
    <b v="0"/>
    <n v="18"/>
    <b v="0"/>
    <s v="technology/wearables"/>
    <n v="1.9259999999999999"/>
    <n v="160.5"/>
    <x v="5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2"/>
    <s v="USD"/>
    <n v="1439344800"/>
    <n v="1435611572"/>
    <b v="1"/>
    <n v="398"/>
    <b v="1"/>
    <s v="technology/space exploration"/>
    <n v="407.7"/>
    <n v="81.949748743718587"/>
    <x v="5"/>
    <x v="14"/>
  </r>
  <r>
    <n v="723"/>
    <s v="The 2015 Pro Football Beast Book"/>
    <s v="The Definitive (and Slightly Ridiculous) Guide to Enjoying the 2015 Pro Football Season"/>
    <n v="5000"/>
    <n v="5469"/>
    <x v="1"/>
    <x v="2"/>
    <s v="USD"/>
    <n v="1438228740"/>
    <n v="1435606549"/>
    <b v="0"/>
    <n v="100"/>
    <b v="1"/>
    <s v="publishing/nonfiction"/>
    <n v="109.38"/>
    <n v="54.69"/>
    <x v="4"/>
    <x v="27"/>
  </r>
  <r>
    <n v="1386"/>
    <s v="MALTESE CROSS: The First Album"/>
    <s v="We are a classic hard rock/heavy metal band just trying to keep rock alive!"/>
    <n v="400"/>
    <n v="875"/>
    <x v="1"/>
    <x v="2"/>
    <s v="USD"/>
    <n v="1438183889"/>
    <n v="1435591889"/>
    <b v="0"/>
    <n v="14"/>
    <b v="1"/>
    <s v="music/rock"/>
    <n v="218.75"/>
    <n v="62.5"/>
    <x v="1"/>
    <x v="6"/>
  </r>
  <r>
    <n v="324"/>
    <s v="KEEP MOVING FORWARD - Documentary Film"/>
    <s v="A documentary about a Vietnam veteran who finds peace from his PTSD through Disney, rather than medication."/>
    <n v="8500"/>
    <n v="8636"/>
    <x v="1"/>
    <x v="2"/>
    <s v="USD"/>
    <n v="1438441308"/>
    <n v="1435590108"/>
    <b v="1"/>
    <n v="82"/>
    <b v="1"/>
    <s v="film &amp; video/documentary"/>
    <n v="101.6"/>
    <n v="105.3170731707317"/>
    <x v="7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0"/>
    <s v="GBP"/>
    <n v="1438189200"/>
    <n v="1435585497"/>
    <b v="0"/>
    <n v="64"/>
    <b v="1"/>
    <s v="theater/plays"/>
    <n v="101.96"/>
    <n v="39.82812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2"/>
    <s v="USD"/>
    <n v="1437166920"/>
    <n v="1435554104"/>
    <b v="0"/>
    <n v="26"/>
    <b v="1"/>
    <s v="theater/plays"/>
    <n v="106.4"/>
    <n v="40.92307692307692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2"/>
    <s v="USD"/>
    <n v="1438576057"/>
    <n v="1435552057"/>
    <b v="0"/>
    <n v="1"/>
    <b v="0"/>
    <s v="food/food trucks"/>
    <n v="2.4E-2"/>
    <n v="30"/>
    <x v="2"/>
    <x v="2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2"/>
    <s v="USD"/>
    <n v="1439357559"/>
    <n v="1435469559"/>
    <b v="0"/>
    <n v="24"/>
    <b v="1"/>
    <s v="theater/plays"/>
    <n v="107.6"/>
    <n v="89.666666666666671"/>
    <x v="0"/>
    <x v="0"/>
  </r>
  <r>
    <n v="187"/>
    <s v="The Imbalanced Heart of a Symmetric Mind (film)"/>
    <s v="A young man suffering from a severe case of OCD embarks on a road trip to find peace of mind."/>
    <n v="5000"/>
    <n v="800"/>
    <x v="3"/>
    <x v="2"/>
    <s v="USD"/>
    <n v="1437461940"/>
    <n v="1435383457"/>
    <b v="0"/>
    <n v="5"/>
    <b v="0"/>
    <s v="film &amp; video/drama"/>
    <n v="16"/>
    <n v="160"/>
    <x v="7"/>
    <x v="17"/>
  </r>
  <r>
    <n v="3759"/>
    <s v="Pared Down Productions"/>
    <s v="A production company specializing in small-scale musicals"/>
    <n v="4000"/>
    <n v="4409.7700000000004"/>
    <x v="1"/>
    <x v="2"/>
    <s v="USD"/>
    <n v="1440556553"/>
    <n v="1435372553"/>
    <b v="0"/>
    <n v="88"/>
    <b v="1"/>
    <s v="theater/musical"/>
    <n v="110.24425000000001"/>
    <n v="50.111022727272733"/>
    <x v="0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2"/>
    <s v="USD"/>
    <n v="1437960598"/>
    <n v="1435368598"/>
    <b v="0"/>
    <n v="0"/>
    <b v="0"/>
    <s v="theater/musical"/>
    <n v="0"/>
    <e v="#DIV/0!"/>
    <x v="0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2"/>
    <s v="USD"/>
    <n v="1439251926"/>
    <n v="1435363926"/>
    <b v="0"/>
    <n v="14"/>
    <b v="0"/>
    <s v="technology/wearables"/>
    <n v="17.155555555555555"/>
    <n v="110.28571428571429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x v="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8"/>
    <s v="EUR"/>
    <n v="1440408120"/>
    <n v="1435224120"/>
    <b v="0"/>
    <n v="0"/>
    <b v="0"/>
    <s v="publishing/translations"/>
    <n v="0"/>
    <e v="#DIV/0!"/>
    <x v="4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2"/>
    <s v="USD"/>
    <n v="1438662474"/>
    <n v="1435206474"/>
    <b v="0"/>
    <n v="2"/>
    <b v="0"/>
    <s v="food/food trucks"/>
    <n v="0.13"/>
    <n v="13"/>
    <x v="2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2"/>
    <s v="USD"/>
    <n v="1439522996"/>
    <n v="1435202996"/>
    <b v="0"/>
    <n v="0"/>
    <b v="0"/>
    <s v="theater/musical"/>
    <n v="0"/>
    <e v="#DIV/0!"/>
    <x v="0"/>
    <x v="19"/>
  </r>
  <r>
    <n v="3462"/>
    <s v="Upstart Crows of Santa Fe Stage Weapons"/>
    <s v="Help the Upstart Crows of Santa Fe bring Shakespeare's Julius Caesar to life with quality wooden stage swords!"/>
    <n v="250"/>
    <n v="505"/>
    <x v="1"/>
    <x v="2"/>
    <s v="USD"/>
    <n v="1436551200"/>
    <n v="1435181628"/>
    <b v="0"/>
    <n v="17"/>
    <b v="1"/>
    <s v="theater/plays"/>
    <n v="202"/>
    <n v="29.705882352941178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0"/>
    <s v="GBP"/>
    <n v="1437235200"/>
    <n v="1435177840"/>
    <b v="0"/>
    <n v="30"/>
    <b v="1"/>
    <s v="theater/plays"/>
    <n v="100.25"/>
    <n v="66.833333333333329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"/>
    <s v="EUR"/>
    <n v="1437861540"/>
    <n v="1435160452"/>
    <b v="0"/>
    <n v="1"/>
    <b v="0"/>
    <s v="technology/web"/>
    <n v="0.1875"/>
    <n v="30"/>
    <x v="5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0"/>
    <s v="GBP"/>
    <n v="1438624800"/>
    <n v="1435133807"/>
    <b v="0"/>
    <n v="39"/>
    <b v="1"/>
    <s v="theater/plays"/>
    <n v="118.25757575757575"/>
    <n v="100.06410256410257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8"/>
    <s v="EUR"/>
    <n v="1440314472"/>
    <n v="1435130472"/>
    <b v="0"/>
    <n v="0"/>
    <b v="0"/>
    <s v="music/faith"/>
    <n v="0"/>
    <e v="#DIV/0!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2"/>
    <s v="USD"/>
    <n v="1437933600"/>
    <n v="1435117889"/>
    <b v="0"/>
    <n v="276"/>
    <b v="1"/>
    <s v="technology/wearables"/>
    <n v="104.46206037108834"/>
    <n v="109.33695652173913"/>
    <x v="5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0"/>
    <s v="GBP"/>
    <n v="1440272093"/>
    <n v="1435088093"/>
    <b v="0"/>
    <n v="4"/>
    <b v="0"/>
    <s v="theater/plays"/>
    <n v="2.4"/>
    <n v="15"/>
    <x v="0"/>
    <x v="0"/>
  </r>
  <r>
    <n v="589"/>
    <s v="Get Neighborly"/>
    <s v="Services closer than you think..."/>
    <n v="7500"/>
    <n v="1"/>
    <x v="3"/>
    <x v="2"/>
    <s v="USD"/>
    <n v="1436366699"/>
    <n v="1435070699"/>
    <b v="0"/>
    <n v="1"/>
    <b v="0"/>
    <s v="technology/web"/>
    <n v="1.3333333333333334E-2"/>
    <n v="1"/>
    <x v="5"/>
    <x v="7"/>
  </r>
  <r>
    <n v="418"/>
    <s v="Swim for the Reef"/>
    <s v="A Texas grandfather's extraordinary quest to protect the coral reefs and his challenge to humanity to take care of the things we love."/>
    <n v="22400"/>
    <n v="22542"/>
    <x v="1"/>
    <x v="2"/>
    <s v="USD"/>
    <n v="1437633997"/>
    <n v="1435041997"/>
    <b v="0"/>
    <n v="104"/>
    <b v="1"/>
    <s v="film &amp; video/documentary"/>
    <n v="100.63392857142857"/>
    <n v="216.75"/>
    <x v="7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0"/>
    <s v="GBP"/>
    <n v="1437606507"/>
    <n v="1435014507"/>
    <b v="0"/>
    <n v="4"/>
    <b v="0"/>
    <s v="theater/plays"/>
    <n v="6"/>
    <n v="15"/>
    <x v="0"/>
    <x v="0"/>
  </r>
  <r>
    <n v="3040"/>
    <s v="Jayhawk Makeover"/>
    <s v="48 hours of deck screws, dry wall, hard hats and needed renovation to help the Jayhawk rise from the ashes."/>
    <n v="3000"/>
    <n v="3225"/>
    <x v="1"/>
    <x v="2"/>
    <s v="USD"/>
    <n v="1435359600"/>
    <n v="1434999621"/>
    <b v="0"/>
    <n v="42"/>
    <b v="1"/>
    <s v="theater/spaces"/>
    <n v="107.5"/>
    <n v="76.785714285714292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2"/>
    <s v="USD"/>
    <n v="1436749200"/>
    <n v="1434997018"/>
    <b v="0"/>
    <n v="18"/>
    <b v="1"/>
    <s v="theater/plays"/>
    <n v="132"/>
    <n v="36.666666666666664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2"/>
    <s v="USD"/>
    <n v="1437570130"/>
    <n v="1434978130"/>
    <b v="0"/>
    <n v="2"/>
    <b v="0"/>
    <s v="technology/web"/>
    <n v="6.0999999999999999E-2"/>
    <n v="30.5"/>
    <x v="5"/>
    <x v="7"/>
  </r>
  <r>
    <n v="421"/>
    <s v="The monster Inside"/>
    <s v="An artistic project that will act as my final animation project and first feature film written, directed, animated, and produced by me"/>
    <n v="15000"/>
    <n v="301"/>
    <x v="3"/>
    <x v="2"/>
    <s v="USD"/>
    <n v="1440157656"/>
    <n v="1434973656"/>
    <b v="0"/>
    <n v="6"/>
    <b v="0"/>
    <s v="film &amp; video/animation"/>
    <n v="2.0066666666666668"/>
    <n v="50.166666666666664"/>
    <x v="7"/>
    <x v="2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2"/>
    <s v="USD"/>
    <n v="1437620400"/>
    <n v="1434931811"/>
    <b v="0"/>
    <n v="182"/>
    <b v="1"/>
    <s v="film &amp; video/television"/>
    <n v="136.85882352941175"/>
    <n v="63.917582417582416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1"/>
    <s v="AUD"/>
    <n v="1437473005"/>
    <n v="1434881005"/>
    <b v="0"/>
    <n v="73"/>
    <b v="1"/>
    <s v="theater/plays"/>
    <n v="110.5675"/>
    <n v="151.4623287671233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3"/>
    <x v="2"/>
    <s v="USD"/>
    <n v="1437432392"/>
    <n v="1434840392"/>
    <b v="0"/>
    <n v="15"/>
    <b v="0"/>
    <s v="music/faith"/>
    <n v="21.25"/>
    <n v="56.666666666666664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2"/>
    <s v="USD"/>
    <n v="1437420934"/>
    <n v="1434828934"/>
    <b v="0"/>
    <n v="22"/>
    <b v="1"/>
    <s v="film &amp; video/television"/>
    <n v="145.29411764705881"/>
    <n v="56.136363636363633"/>
    <x v="7"/>
    <x v="18"/>
  </r>
  <r>
    <n v="1432"/>
    <s v="The Holy Bib-el"/>
    <s v="THE HOLY BIB-EL Translated By Leon Cook. The Creation: CHAPTER 1.  1* In the beginning Gods created The Heavens and The Planet Earth."/>
    <n v="40000"/>
    <n v="0"/>
    <x v="3"/>
    <x v="2"/>
    <s v="USD"/>
    <n v="1437417828"/>
    <n v="1434825828"/>
    <b v="0"/>
    <n v="0"/>
    <b v="0"/>
    <s v="publishing/translations"/>
    <n v="0"/>
    <e v="#DIV/0!"/>
    <x v="4"/>
    <x v="5"/>
  </r>
  <r>
    <n v="4015"/>
    <s v="Shakespeare In The Park"/>
    <s v="FREE Shakespeare In the Park in Bergen County, NJ on July 24, 25, 31, and August 1. We need your support to help keep our show FREE"/>
    <n v="7000"/>
    <n v="1"/>
    <x v="3"/>
    <x v="2"/>
    <s v="USD"/>
    <n v="1437331463"/>
    <n v="1434739463"/>
    <b v="0"/>
    <n v="1"/>
    <b v="0"/>
    <s v="theater/plays"/>
    <n v="1.4285714285714285E-2"/>
    <n v="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0"/>
    <s v="GBP"/>
    <n v="1437261419"/>
    <n v="1434669419"/>
    <b v="0"/>
    <n v="58"/>
    <b v="1"/>
    <s v="theater/plays"/>
    <n v="103.17033333333333"/>
    <n v="53.363965517241382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9"/>
    <s v="DKK"/>
    <n v="1437250456"/>
    <n v="1434658456"/>
    <b v="0"/>
    <n v="7"/>
    <b v="0"/>
    <s v="technology/wearables"/>
    <n v="0.35"/>
    <n v="100"/>
    <x v="5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2"/>
    <s v="USD"/>
    <n v="1437202740"/>
    <n v="1434654998"/>
    <b v="0"/>
    <n v="79"/>
    <b v="1"/>
    <s v="theater/plays"/>
    <n v="116.26"/>
    <n v="73.582278481012665"/>
    <x v="0"/>
    <x v="0"/>
  </r>
  <r>
    <n v="2099"/>
    <s v="Roosevelt Died."/>
    <s v="Our tour van died, we need help!"/>
    <n v="3000"/>
    <n v="3971"/>
    <x v="1"/>
    <x v="2"/>
    <s v="USD"/>
    <n v="1435808400"/>
    <n v="1434650084"/>
    <b v="0"/>
    <n v="63"/>
    <b v="1"/>
    <s v="music/indie rock"/>
    <n v="132.36666666666667"/>
    <n v="63.031746031746032"/>
    <x v="1"/>
    <x v="3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n v="1434643559"/>
    <b v="0"/>
    <n v="3"/>
    <b v="0"/>
    <s v="theater/spaces"/>
    <n v="0.25"/>
    <n v="16.666666666666668"/>
    <x v="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0"/>
    <s v="GBP"/>
    <n v="1439247600"/>
    <n v="1434625937"/>
    <b v="0"/>
    <n v="3"/>
    <b v="1"/>
    <s v="theater/musical"/>
    <n v="100"/>
    <n v="166.66666666666666"/>
    <x v="0"/>
    <x v="1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2"/>
    <s v="USD"/>
    <n v="1438451580"/>
    <n v="1434609424"/>
    <b v="0"/>
    <n v="28"/>
    <b v="0"/>
    <s v="technology/web"/>
    <n v="5.0413333333333332"/>
    <n v="135.03571428571428"/>
    <x v="5"/>
    <x v="7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"/>
    <n v="11.333333333333334"/>
    <x v="4"/>
    <x v="15"/>
  </r>
  <r>
    <n v="1815"/>
    <s v="Texas to Florida"/>
    <s v="Photographic roadtrip from Dallas/Ft Worth, Texas to Florida's beaches. A summer photography roadtrip project to include 5 states."/>
    <n v="3000"/>
    <n v="0"/>
    <x v="3"/>
    <x v="2"/>
    <s v="USD"/>
    <n v="1435787137"/>
    <n v="1434577537"/>
    <b v="0"/>
    <n v="0"/>
    <b v="0"/>
    <s v="photography/photobooks"/>
    <n v="0"/>
    <e v="#DIV/0!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2"/>
    <s v="USD"/>
    <n v="1437161739"/>
    <n v="1434569739"/>
    <b v="0"/>
    <n v="1"/>
    <b v="0"/>
    <s v="technology/wearables"/>
    <n v="0.2"/>
    <n v="100"/>
    <x v="5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2"/>
    <s v="USD"/>
    <n v="1437156660"/>
    <n v="1434564660"/>
    <b v="1"/>
    <n v="288"/>
    <b v="1"/>
    <s v="theater/plays"/>
    <n v="102.1"/>
    <n v="53.177083333333336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2"/>
    <s v="USD"/>
    <n v="1437149640"/>
    <n v="1434558479"/>
    <b v="0"/>
    <n v="0"/>
    <b v="0"/>
    <s v="theater/musical"/>
    <n v="0"/>
    <e v="#DIV/0!"/>
    <x v="0"/>
    <x v="1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2"/>
    <s v="USD"/>
    <n v="1437149004"/>
    <n v="1434557004"/>
    <b v="0"/>
    <n v="1"/>
    <b v="0"/>
    <s v="publishing/children's books"/>
    <n v="0.33333333333333331"/>
    <n v="10"/>
    <x v="4"/>
    <x v="15"/>
  </r>
  <r>
    <n v="2864"/>
    <s v="'Haunting Julia' by Alan Ayckbourn"/>
    <s v="Accessible, original theatre for all!"/>
    <n v="2500"/>
    <n v="40"/>
    <x v="3"/>
    <x v="0"/>
    <s v="GBP"/>
    <n v="1437139080"/>
    <n v="1434552207"/>
    <b v="0"/>
    <n v="3"/>
    <b v="0"/>
    <s v="theater/plays"/>
    <n v="1.6"/>
    <n v="13.333333333333334"/>
    <x v="0"/>
    <x v="0"/>
  </r>
  <r>
    <n v="3851"/>
    <s v="Waving Goodbye"/>
    <s v="A play about the horrible choices we have to make every day. Should we take a risk, or take the road most travelled?"/>
    <n v="2500"/>
    <n v="852"/>
    <x v="3"/>
    <x v="0"/>
    <s v="GBP"/>
    <n v="1437129179"/>
    <n v="1434537179"/>
    <b v="1"/>
    <n v="24"/>
    <b v="0"/>
    <s v="theater/plays"/>
    <n v="34.08"/>
    <n v="35.5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2"/>
    <s v="USD"/>
    <n v="1439675691"/>
    <n v="1434491691"/>
    <b v="0"/>
    <n v="0"/>
    <b v="0"/>
    <s v="film &amp; video/drama"/>
    <n v="0"/>
    <e v="#DIV/0!"/>
    <x v="7"/>
    <x v="17"/>
  </r>
  <r>
    <n v="495"/>
    <s v="Average Heroes pilot"/>
    <s v="two friends set out to conquer and reach the level cap of the quest watch, how will they do it when they're 2 teenage idiots"/>
    <n v="7000"/>
    <n v="0"/>
    <x v="3"/>
    <x v="2"/>
    <s v="USD"/>
    <n v="1437076305"/>
    <n v="1434484305"/>
    <b v="0"/>
    <n v="0"/>
    <b v="0"/>
    <s v="film &amp; video/animation"/>
    <n v="0"/>
    <e v="#DIV/0!"/>
    <x v="7"/>
    <x v="23"/>
  </r>
  <r>
    <n v="2831"/>
    <s v="Tackett &amp; Pyke put on a Play"/>
    <s v="We each wrote a play and would like to produce them for you for nothing more than art's sake!"/>
    <n v="3000"/>
    <n v="3320"/>
    <x v="1"/>
    <x v="2"/>
    <s v="USD"/>
    <n v="1437076070"/>
    <n v="1434484070"/>
    <b v="0"/>
    <n v="52"/>
    <b v="1"/>
    <s v="theater/plays"/>
    <n v="110.66666666666667"/>
    <n v="63.846153846153847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x v="2"/>
    <s v="USD"/>
    <n v="1437075422"/>
    <n v="1434483422"/>
    <b v="0"/>
    <n v="0"/>
    <b v="0"/>
    <s v="music/faith"/>
    <n v="0"/>
    <e v="#DIV/0!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0"/>
    <s v="GBP"/>
    <n v="1437934759"/>
    <n v="1434478759"/>
    <b v="1"/>
    <n v="47"/>
    <b v="1"/>
    <s v="theater/plays"/>
    <n v="100.11666666666666"/>
    <n v="127.80851063829788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2"/>
    <s v="USD"/>
    <n v="1439662344"/>
    <n v="1434478344"/>
    <b v="0"/>
    <n v="8"/>
    <b v="0"/>
    <s v="theater/plays"/>
    <n v="16.826666666666668"/>
    <n v="315.5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2"/>
    <s v="USD"/>
    <n v="1437069079"/>
    <n v="1434477079"/>
    <b v="0"/>
    <n v="0"/>
    <b v="0"/>
    <s v="theater/plays"/>
    <n v="0"/>
    <e v="#DIV/0!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1"/>
    <x v="2"/>
    <s v="USD"/>
    <n v="1437067476"/>
    <n v="1434475476"/>
    <b v="1"/>
    <n v="49"/>
    <b v="1"/>
    <s v="theater/plays"/>
    <n v="100.45454545454545"/>
    <n v="67.65306122448979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"/>
    <s v="EUR"/>
    <n v="1437033360"/>
    <n v="1434445937"/>
    <b v="0"/>
    <n v="12"/>
    <b v="0"/>
    <s v="theater/spaces"/>
    <n v="12"/>
    <n v="25"/>
    <x v="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2"/>
    <s v="USD"/>
    <n v="1436562000"/>
    <n v="1434440227"/>
    <b v="0"/>
    <n v="13"/>
    <b v="1"/>
    <s v="theater/plays"/>
    <n v="142.66666666666666"/>
    <n v="164.61538461538461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2"/>
    <s v="USD"/>
    <n v="1436511600"/>
    <n v="1434415812"/>
    <b v="0"/>
    <n v="19"/>
    <b v="1"/>
    <s v="theater/plays"/>
    <n v="107.75"/>
    <n v="113.42105263157895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9"/>
  </r>
  <r>
    <n v="3823"/>
    <s v="FEED"/>
    <s v="Feed, a new play by Garrett Markgraf (based on the novel by M.T. Anderson), Directed by Anna Marck at Oakland University."/>
    <n v="2500"/>
    <n v="2650"/>
    <x v="1"/>
    <x v="2"/>
    <s v="USD"/>
    <n v="1437364740"/>
    <n v="1434405044"/>
    <b v="0"/>
    <n v="41"/>
    <b v="1"/>
    <s v="theater/plays"/>
    <n v="106"/>
    <n v="64.63414634146342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2"/>
    <s v="USD"/>
    <n v="1439583533"/>
    <n v="1434399533"/>
    <b v="0"/>
    <n v="30"/>
    <b v="1"/>
    <s v="theater/spaces"/>
    <n v="100.57142857142857"/>
    <n v="234.66666666666666"/>
    <x v="0"/>
    <x v="3"/>
  </r>
  <r>
    <n v="1175"/>
    <s v="Bad To The Cone Food Service ATX"/>
    <s v="&quot;Create-Your-Cone&quot;. Freshly made waffle cones stuffed with your choice of yummy ingredients, or frozen yogurt!"/>
    <n v="20000"/>
    <n v="585"/>
    <x v="3"/>
    <x v="2"/>
    <s v="USD"/>
    <n v="1436981339"/>
    <n v="1434389339"/>
    <b v="0"/>
    <n v="9"/>
    <b v="0"/>
    <s v="food/food trucks"/>
    <n v="2.9249999999999998"/>
    <n v="65"/>
    <x v="2"/>
    <x v="20"/>
  </r>
  <r>
    <n v="3792"/>
    <s v="BorikÃ©n: The Show"/>
    <s v="A cultural and historic journey through Puerto Rico's music and dance!"/>
    <n v="12500"/>
    <n v="35"/>
    <x v="3"/>
    <x v="2"/>
    <s v="USD"/>
    <n v="1436957022"/>
    <n v="1434365022"/>
    <b v="0"/>
    <n v="2"/>
    <b v="0"/>
    <s v="theater/musical"/>
    <n v="0.28000000000000003"/>
    <n v="17.5"/>
    <x v="0"/>
    <x v="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2"/>
    <s v="USD"/>
    <n v="1436914815"/>
    <n v="1434322815"/>
    <b v="0"/>
    <n v="1"/>
    <b v="0"/>
    <s v="theater/plays"/>
    <n v="0.08"/>
    <n v="16"/>
    <x v="0"/>
    <x v="0"/>
  </r>
  <r>
    <n v="1299"/>
    <s v="The (out)Siders Project"/>
    <s v="A new work inspired by the classic novel and created by Dallas teens under the direction of professional artists."/>
    <n v="3500"/>
    <n v="4340"/>
    <x v="1"/>
    <x v="2"/>
    <s v="USD"/>
    <n v="1436902359"/>
    <n v="1434310359"/>
    <b v="0"/>
    <n v="32"/>
    <b v="1"/>
    <s v="theater/plays"/>
    <n v="124"/>
    <n v="135.62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2"/>
    <s v="USD"/>
    <n v="1437657935"/>
    <n v="1434201935"/>
    <b v="0"/>
    <n v="4"/>
    <b v="0"/>
    <s v="film &amp; video/science fiction"/>
    <n v="6.0000000000000001E-3"/>
    <n v="20.25"/>
    <x v="7"/>
    <x v="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0"/>
    <s v="GBP"/>
    <n v="1436772944"/>
    <n v="1434180944"/>
    <b v="0"/>
    <n v="112"/>
    <b v="1"/>
    <s v="theater/plays"/>
    <n v="115.5"/>
    <n v="30.9375"/>
    <x v="0"/>
    <x v="0"/>
  </r>
  <r>
    <n v="1991"/>
    <s v="Portraits of Resilience"/>
    <s v="Taking (and giving) professional portraits of survivors of human trafficking in Myanmar."/>
    <n v="2000"/>
    <n v="140"/>
    <x v="3"/>
    <x v="2"/>
    <s v="USD"/>
    <n v="1435958786"/>
    <n v="1434144386"/>
    <b v="0"/>
    <n v="3"/>
    <b v="0"/>
    <s v="photography/people"/>
    <n v="7"/>
    <n v="46.666666666666664"/>
    <x v="6"/>
    <x v="36"/>
  </r>
  <r>
    <n v="2341"/>
    <s v="Cutting Edge Fitness Website (Canceled)"/>
    <s v="This website will serve as an interface to change lives and have a community routing for your success!"/>
    <n v="5000"/>
    <n v="0"/>
    <x v="2"/>
    <x v="2"/>
    <s v="USD"/>
    <n v="1436729504"/>
    <n v="1434137504"/>
    <b v="0"/>
    <n v="0"/>
    <b v="0"/>
    <s v="technology/web"/>
    <n v="0"/>
    <e v="#DIV/0!"/>
    <x v="5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2"/>
    <s v="USD"/>
    <n v="1436587140"/>
    <n v="1434113406"/>
    <b v="0"/>
    <n v="10"/>
    <b v="1"/>
    <s v="theater/musical"/>
    <n v="100.28571428571429"/>
    <n v="35.1"/>
    <x v="0"/>
    <x v="1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0"/>
    <s v="GBP"/>
    <n v="1436705265"/>
    <n v="1434113265"/>
    <b v="1"/>
    <n v="30"/>
    <b v="1"/>
    <s v="theater/plays"/>
    <n v="101.66666666666667"/>
    <n v="6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0"/>
    <s v="GBP"/>
    <n v="1436696712"/>
    <n v="1434104712"/>
    <b v="1"/>
    <n v="57"/>
    <b v="1"/>
    <s v="theater/plays"/>
    <n v="105.86"/>
    <n v="46.429824561403507"/>
    <x v="0"/>
    <x v="0"/>
  </r>
  <r>
    <n v="2131"/>
    <s v="Scout's Honor"/>
    <s v="From frightened girl to empowered woman, Scout's Honor is a tale about facing your fears and overcoming odds."/>
    <n v="500"/>
    <n v="25"/>
    <x v="3"/>
    <x v="2"/>
    <s v="USD"/>
    <n v="1436677091"/>
    <n v="1434085091"/>
    <b v="0"/>
    <n v="3"/>
    <b v="0"/>
    <s v="games/video games"/>
    <n v="5"/>
    <n v="8.3333333333333339"/>
    <x v="3"/>
    <x v="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2"/>
    <s v="USD"/>
    <n v="1436587140"/>
    <n v="1434069205"/>
    <b v="0"/>
    <n v="86"/>
    <b v="1"/>
    <s v="theater/plays"/>
    <n v="116.91666666666667"/>
    <n v="81.56976744186046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2"/>
    <s v="USD"/>
    <n v="1436817960"/>
    <n v="1433999785"/>
    <b v="0"/>
    <n v="30"/>
    <b v="1"/>
    <s v="theater/musical"/>
    <n v="120"/>
    <n v="100"/>
    <x v="0"/>
    <x v="19"/>
  </r>
  <r>
    <n v="3720"/>
    <s v="Lakotas and the American Theatre"/>
    <s v="Breaking the American Indian stereotype in the American Theatre."/>
    <n v="3300"/>
    <n v="3449"/>
    <x v="1"/>
    <x v="2"/>
    <s v="USD"/>
    <n v="1435881006"/>
    <n v="1433980206"/>
    <b v="0"/>
    <n v="40"/>
    <b v="1"/>
    <s v="theater/plays"/>
    <n v="104.51515151515152"/>
    <n v="86.224999999999994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2"/>
    <s v="USD"/>
    <n v="1436566135"/>
    <n v="1433974135"/>
    <b v="0"/>
    <n v="0"/>
    <b v="0"/>
    <s v="film &amp; video/drama"/>
    <n v="0"/>
    <e v="#DIV/0!"/>
    <x v="7"/>
    <x v="17"/>
  </r>
  <r>
    <n v="847"/>
    <s v="CENTROPYMUSIC"/>
    <s v="MUSIC WITH MEANING!  MUSIC THAT MATTERS!!!"/>
    <n v="10"/>
    <n v="10"/>
    <x v="1"/>
    <x v="2"/>
    <s v="USD"/>
    <n v="1436555376"/>
    <n v="1433963376"/>
    <b v="0"/>
    <n v="1"/>
    <b v="1"/>
    <s v="music/metal"/>
    <n v="100"/>
    <n v="10"/>
    <x v="1"/>
    <x v="34"/>
  </r>
  <r>
    <n v="565"/>
    <s v="EasyLearnings"/>
    <s v="Our objective is to provide a platform which helps teachers to provide courses to leaners in wide range of locations including Africa."/>
    <n v="25000"/>
    <n v="0"/>
    <x v="3"/>
    <x v="0"/>
    <s v="GBP"/>
    <n v="1436554249"/>
    <n v="1433962249"/>
    <b v="0"/>
    <n v="0"/>
    <b v="0"/>
    <s v="technology/web"/>
    <n v="0"/>
    <e v="#DIV/0!"/>
    <x v="5"/>
    <x v="7"/>
  </r>
  <r>
    <n v="3216"/>
    <s v="BRUTE"/>
    <s v="Brute (winner of the 2015 IdeasTap Underbelly Award) is new writing based on the true story of a rather twisted, horrible schoolgirl."/>
    <n v="2000"/>
    <n v="2001"/>
    <x v="1"/>
    <x v="0"/>
    <s v="GBP"/>
    <n v="1436625000"/>
    <n v="1433934371"/>
    <b v="1"/>
    <n v="35"/>
    <b v="1"/>
    <s v="theater/plays"/>
    <n v="100.05"/>
    <n v="57.171428571428571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x v="2"/>
    <s v="USD"/>
    <n v="1439069640"/>
    <n v="1433897647"/>
    <b v="0"/>
    <n v="6"/>
    <b v="0"/>
    <s v="theater/plays"/>
    <n v="4.8666666666666663"/>
    <n v="24.33333333333333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x v="2"/>
    <s v="USD"/>
    <n v="1436478497"/>
    <n v="1433886497"/>
    <b v="0"/>
    <n v="0"/>
    <b v="0"/>
    <s v="film &amp; video/drama"/>
    <n v="0"/>
    <e v="#DIV/0!"/>
    <x v="7"/>
    <x v="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2"/>
    <s v="USD"/>
    <n v="1436477241"/>
    <n v="1433885241"/>
    <b v="0"/>
    <n v="0"/>
    <b v="0"/>
    <s v="film &amp; video/drama"/>
    <n v="0"/>
    <e v="#DIV/0!"/>
    <x v="7"/>
    <x v="17"/>
  </r>
  <r>
    <n v="1141"/>
    <s v="Arena Z - Zombie Survival"/>
    <s v="I think this will be a great game!"/>
    <n v="500"/>
    <n v="0"/>
    <x v="3"/>
    <x v="8"/>
    <s v="EUR"/>
    <n v="1436460450"/>
    <n v="1433868450"/>
    <b v="0"/>
    <n v="0"/>
    <b v="0"/>
    <s v="games/mobile games"/>
    <n v="0"/>
    <e v="#DIV/0!"/>
    <x v="3"/>
    <x v="22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5"/>
    <n v="18"/>
    <x v="3"/>
    <x v="22"/>
  </r>
  <r>
    <n v="3747"/>
    <s v="Counting Stars"/>
    <s v="The world premiere of an astonishing new play by acclaimed writer Atiha Sen Gupta."/>
    <n v="2500"/>
    <n v="25"/>
    <x v="3"/>
    <x v="0"/>
    <s v="GBP"/>
    <n v="1436137140"/>
    <n v="1433833896"/>
    <b v="0"/>
    <n v="1"/>
    <b v="0"/>
    <s v="theater/plays"/>
    <n v="1"/>
    <n v="25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x v="2"/>
    <s v="USD"/>
    <n v="1439006692"/>
    <n v="1433822692"/>
    <b v="0"/>
    <n v="0"/>
    <b v="0"/>
    <s v="food/food trucks"/>
    <n v="0"/>
    <e v="#DIV/0!"/>
    <x v="2"/>
    <x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2"/>
    <s v="USD"/>
    <n v="1436396313"/>
    <n v="1433804313"/>
    <b v="0"/>
    <n v="1013"/>
    <b v="1"/>
    <s v="technology/wearables"/>
    <n v="267.29166666666669"/>
    <n v="31.663376110562684"/>
    <x v="5"/>
    <x v="10"/>
  </r>
  <r>
    <n v="360"/>
    <s v="Faith: A Documentary"/>
    <s v="A brave woman takes her wife and son from New York to visit her hometown in Kenya, where she was persecuted for being a lesbian."/>
    <n v="12000"/>
    <n v="12165"/>
    <x v="1"/>
    <x v="2"/>
    <s v="USD"/>
    <n v="1437621060"/>
    <n v="1433799180"/>
    <b v="0"/>
    <n v="87"/>
    <b v="1"/>
    <s v="film &amp; video/documentary"/>
    <n v="101.375"/>
    <n v="139.82758620689654"/>
    <x v="7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0"/>
    <s v="GBP"/>
    <n v="1436368622"/>
    <n v="1433776622"/>
    <b v="0"/>
    <n v="8"/>
    <b v="0"/>
    <s v="technology/web"/>
    <n v="2.72"/>
    <n v="8.5"/>
    <x v="5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0"/>
    <s v="GBP"/>
    <n v="1436151600"/>
    <n v="1433775668"/>
    <b v="0"/>
    <n v="263"/>
    <b v="1"/>
    <s v="games/tabletop games"/>
    <n v="542.15"/>
    <n v="41.228136882129277"/>
    <x v="3"/>
    <x v="4"/>
  </r>
  <r>
    <n v="1501"/>
    <s v="This is Nowhere"/>
    <s v="A hardcover book of surf, outdoor and nature photos from the British Columbia coast."/>
    <n v="52000"/>
    <n v="86492"/>
    <x v="1"/>
    <x v="7"/>
    <s v="CAD"/>
    <n v="1436364023"/>
    <n v="1433772023"/>
    <b v="1"/>
    <n v="885"/>
    <b v="1"/>
    <s v="photography/photobooks"/>
    <n v="166.33076923076922"/>
    <n v="97.731073446327684"/>
    <x v="6"/>
    <x v="11"/>
  </r>
  <r>
    <n v="3018"/>
    <s v="Why Theatre"/>
    <s v="Le projet vise la crÃ©ation dâ€™un lieu de rÃ©sidence, recherche et formation dÃ©diÃ© Ã  l'art vivant, l'image et la narration."/>
    <n v="4200"/>
    <n v="4230"/>
    <x v="1"/>
    <x v="1"/>
    <s v="EUR"/>
    <n v="1437429600"/>
    <n v="1433747376"/>
    <b v="0"/>
    <n v="41"/>
    <b v="1"/>
    <s v="theater/spaces"/>
    <n v="100.71428571428571"/>
    <n v="103.17073170731707"/>
    <x v="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2"/>
    <s v="USD"/>
    <n v="1436290233"/>
    <n v="1433698233"/>
    <b v="0"/>
    <n v="39"/>
    <b v="1"/>
    <s v="theater/plays"/>
    <n v="109"/>
    <n v="41.92307692307692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2"/>
    <s v="USD"/>
    <n v="1434857482"/>
    <n v="1433647882"/>
    <b v="0"/>
    <n v="19"/>
    <b v="1"/>
    <s v="publishing/nonfiction"/>
    <n v="107.4"/>
    <n v="169.57894736842104"/>
    <x v="4"/>
    <x v="2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0"/>
    <s v="GBP"/>
    <n v="1436380200"/>
    <n v="1433615400"/>
    <b v="0"/>
    <n v="9"/>
    <b v="1"/>
    <s v="photography/photobooks"/>
    <n v="101.31677953348382"/>
    <n v="299.22222222222223"/>
    <x v="6"/>
    <x v="11"/>
  </r>
  <r>
    <n v="167"/>
    <s v="Past"/>
    <s v="A young man experiences a tragedy and has the opportunity to go back and learn from his mistakes and find out his true self."/>
    <n v="110000"/>
    <n v="11"/>
    <x v="3"/>
    <x v="2"/>
    <s v="USD"/>
    <n v="1438726535"/>
    <n v="1433542535"/>
    <b v="0"/>
    <n v="2"/>
    <b v="0"/>
    <s v="film &amp; video/drama"/>
    <n v="0.01"/>
    <n v="5.5"/>
    <x v="7"/>
    <x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2"/>
    <s v="USD"/>
    <n v="1436117922"/>
    <n v="1433525922"/>
    <b v="0"/>
    <n v="63"/>
    <b v="1"/>
    <s v="music/rock"/>
    <n v="124.08571428571429"/>
    <n v="68.936507936507937"/>
    <x v="1"/>
    <x v="6"/>
  </r>
  <r>
    <n v="2109"/>
    <s v="Skyline Sounds - First Studio Album (and Merch!)"/>
    <s v="We are ready to make our first full-length album, and with your help, we can make it happen!"/>
    <n v="4000"/>
    <n v="4261"/>
    <x v="1"/>
    <x v="2"/>
    <s v="USD"/>
    <n v="1436115617"/>
    <n v="1433523617"/>
    <b v="0"/>
    <n v="40"/>
    <b v="1"/>
    <s v="music/indie rock"/>
    <n v="106.52500000000001"/>
    <n v="106.52500000000001"/>
    <x v="1"/>
    <x v="31"/>
  </r>
  <r>
    <n v="3820"/>
    <s v="TUSENTACK THEATRE"/>
    <s v="Tusentack Theatre is a professional theatre company providing opportunities to adults who access Mental Health Services."/>
    <n v="300"/>
    <n v="430"/>
    <x v="1"/>
    <x v="0"/>
    <s v="GBP"/>
    <n v="1436110717"/>
    <n v="1433518717"/>
    <b v="0"/>
    <n v="20"/>
    <b v="1"/>
    <s v="theater/plays"/>
    <n v="143.33333333333334"/>
    <n v="21.5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1"/>
    <x v="0"/>
    <s v="GBP"/>
    <n v="1434808775"/>
    <n v="1433512775"/>
    <b v="0"/>
    <n v="63"/>
    <b v="1"/>
    <s v="theater/plays"/>
    <n v="101.65"/>
    <n v="32.269841269841272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2"/>
    <s v="USD"/>
    <n v="1438616124"/>
    <n v="1433432124"/>
    <b v="0"/>
    <n v="3"/>
    <b v="0"/>
    <s v="technology/web"/>
    <n v="14.68"/>
    <n v="367"/>
    <x v="5"/>
    <x v="7"/>
  </r>
  <r>
    <n v="1802"/>
    <s v="Out Of The Dark"/>
    <s v="Inner Darkness turned into a photobook. Personal work i shot during my recovery...in Berlin."/>
    <n v="3500"/>
    <n v="1697"/>
    <x v="3"/>
    <x v="8"/>
    <s v="EUR"/>
    <n v="1435442340"/>
    <n v="1433416830"/>
    <b v="1"/>
    <n v="18"/>
    <b v="0"/>
    <s v="photography/photobooks"/>
    <n v="48.485714285714288"/>
    <n v="94.277777777777771"/>
    <x v="6"/>
    <x v="11"/>
  </r>
  <r>
    <n v="3847"/>
    <s v="Madame X"/>
    <s v="The production of the original play &quot;Madame X&quot; by Amanda Davison. Inspired by the painting by John Singer Sargent."/>
    <n v="10500"/>
    <n v="1697"/>
    <x v="3"/>
    <x v="2"/>
    <s v="USD"/>
    <n v="1437283391"/>
    <n v="1433395391"/>
    <b v="1"/>
    <n v="9"/>
    <b v="0"/>
    <s v="theater/plays"/>
    <n v="16.161904761904761"/>
    <n v="188.5555555555555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2"/>
    <s v="USD"/>
    <n v="1437004800"/>
    <n v="1433295276"/>
    <b v="0"/>
    <n v="141"/>
    <b v="1"/>
    <s v="theater/plays"/>
    <n v="127.95"/>
    <n v="90.744680851063833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2"/>
    <s v="USD"/>
    <n v="1435711246"/>
    <n v="1433292046"/>
    <b v="0"/>
    <n v="10"/>
    <b v="0"/>
    <s v="technology/wearables"/>
    <n v="0.52"/>
    <n v="26"/>
    <x v="5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x v="2"/>
    <s v="USD"/>
    <n v="1435874384"/>
    <n v="1433282384"/>
    <b v="0"/>
    <n v="0"/>
    <b v="0"/>
    <s v="technology/web"/>
    <n v="0"/>
    <e v="#DIV/0!"/>
    <x v="5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0"/>
    <s v="GBP"/>
    <n v="1435851577"/>
    <n v="1433259577"/>
    <b v="0"/>
    <n v="78"/>
    <b v="1"/>
    <s v="theater/plays"/>
    <n v="102.66666666666667"/>
    <n v="39.487179487179489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3"/>
    <x v="2"/>
    <s v="USD"/>
    <n v="1438437600"/>
    <n v="1433254875"/>
    <b v="0"/>
    <n v="6"/>
    <b v="0"/>
    <s v="theater/musical"/>
    <n v="0.06"/>
    <n v="300"/>
    <x v="0"/>
    <x v="19"/>
  </r>
  <r>
    <n v="530"/>
    <s v="Corners Grove"/>
    <s v="Corners Grove is a coming-of-age play about leaving home, gender identity and the death of Whitney Houston; will benefit Win NYC."/>
    <n v="3405"/>
    <n v="3670"/>
    <x v="1"/>
    <x v="2"/>
    <s v="USD"/>
    <n v="1435111200"/>
    <n v="1433254268"/>
    <b v="0"/>
    <n v="29"/>
    <b v="1"/>
    <s v="theater/plays"/>
    <n v="107.7826725403818"/>
    <n v="126.55172413793103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2"/>
    <s v="USD"/>
    <n v="1435835824"/>
    <n v="1433243824"/>
    <b v="0"/>
    <n v="98"/>
    <b v="1"/>
    <s v="theater/plays"/>
    <n v="106.85"/>
    <n v="109.03061224489795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1"/>
    <x v="17"/>
    <s v="EUR"/>
    <n v="1436680958"/>
    <n v="1433224958"/>
    <b v="1"/>
    <n v="680"/>
    <b v="1"/>
    <s v="technology/hardware"/>
    <n v="348.01799999999997"/>
    <n v="511.79117647058825"/>
    <x v="5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0"/>
    <s v="GBP"/>
    <n v="1435752898"/>
    <n v="1433160898"/>
    <b v="1"/>
    <n v="79"/>
    <b v="1"/>
    <s v="theater/plays"/>
    <n v="112.32142857142857"/>
    <n v="39.810126582278478"/>
    <x v="0"/>
    <x v="0"/>
  </r>
  <r>
    <n v="528"/>
    <s v="Devastated No Matter What"/>
    <s v="A Festival Backed Production of a Full-Length Play."/>
    <n v="1150"/>
    <n v="1330"/>
    <x v="1"/>
    <x v="2"/>
    <s v="USD"/>
    <n v="1434921600"/>
    <n v="1433109907"/>
    <b v="0"/>
    <n v="30"/>
    <b v="1"/>
    <s v="theater/plays"/>
    <n v="115.65217391304348"/>
    <n v="44.33333333333333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0"/>
    <s v="GBP"/>
    <n v="1436114603"/>
    <n v="1433090603"/>
    <b v="1"/>
    <n v="113"/>
    <b v="1"/>
    <s v="theater/plays"/>
    <n v="103.425"/>
    <n v="36.610619469026545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2"/>
    <s v="USD"/>
    <n v="1438226724"/>
    <n v="1433042724"/>
    <b v="0"/>
    <n v="32"/>
    <b v="1"/>
    <s v="theater/plays"/>
    <n v="101.25"/>
    <n v="63.28125"/>
    <x v="0"/>
    <x v="0"/>
  </r>
  <r>
    <n v="2563"/>
    <s v="Phoenix Pearl Boba Tea Truck (Canceled)"/>
    <s v="Michigan based bubble tea and specialty ice cream food truck"/>
    <n v="20000"/>
    <n v="0"/>
    <x v="2"/>
    <x v="2"/>
    <s v="USD"/>
    <n v="1438226451"/>
    <n v="1433042451"/>
    <b v="0"/>
    <n v="0"/>
    <b v="0"/>
    <s v="food/food trucks"/>
    <n v="0"/>
    <e v="#DIV/0!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3"/>
    <x v="2"/>
    <s v="USD"/>
    <n v="1435633602"/>
    <n v="1433041602"/>
    <b v="0"/>
    <n v="13"/>
    <b v="0"/>
    <s v="games/mobile games"/>
    <n v="1.06"/>
    <n v="16.307692307692307"/>
    <x v="3"/>
    <x v="22"/>
  </r>
  <r>
    <n v="2807"/>
    <s v="The Commission Theatre Co."/>
    <s v="Bringing Shakespeare back to the Playwrights"/>
    <n v="5000"/>
    <n v="6300"/>
    <x v="1"/>
    <x v="2"/>
    <s v="USD"/>
    <n v="1435611438"/>
    <n v="1433019438"/>
    <b v="0"/>
    <n v="93"/>
    <b v="1"/>
    <s v="theater/plays"/>
    <n v="126"/>
    <n v="67.741935483870961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2"/>
    <s v="USD"/>
    <n v="1435636740"/>
    <n v="1433014746"/>
    <b v="0"/>
    <n v="1"/>
    <b v="0"/>
    <s v="theater/musical"/>
    <n v="5.5555555555555552E-2"/>
    <n v="10"/>
    <x v="0"/>
    <x v="19"/>
  </r>
  <r>
    <n v="1159"/>
    <s v="Skewed Up Food Truck"/>
    <s v="Skewed Up food truck is my dream and need help getting it started, presenting some to the bank for my loan, spice up logo, etc."/>
    <n v="6750"/>
    <n v="0"/>
    <x v="3"/>
    <x v="2"/>
    <s v="USD"/>
    <n v="1435679100"/>
    <n v="1433006765"/>
    <b v="0"/>
    <n v="0"/>
    <b v="0"/>
    <s v="food/food trucks"/>
    <n v="0"/>
    <e v="#DIV/0!"/>
    <x v="2"/>
    <x v="20"/>
  </r>
  <r>
    <n v="2687"/>
    <s v="Munch Wagon"/>
    <s v="Your American Pizzas, Wings, Stuffed Gouda Burger, Sweet &amp; Russet Potato Fries served on a food Truck!!"/>
    <n v="15000"/>
    <n v="0"/>
    <x v="3"/>
    <x v="2"/>
    <s v="USD"/>
    <n v="1435591318"/>
    <n v="1432999318"/>
    <b v="0"/>
    <n v="0"/>
    <b v="0"/>
    <s v="food/food trucks"/>
    <n v="0"/>
    <e v="#DIV/0!"/>
    <x v="2"/>
    <x v="20"/>
  </r>
  <r>
    <n v="509"/>
    <s v="Indian in Chelsea - Web Animated series"/>
    <s v="A hilarious comedy podcast being turned into an animated series  about an indian servant and his boss."/>
    <n v="5000"/>
    <n v="10"/>
    <x v="3"/>
    <x v="0"/>
    <s v="GBP"/>
    <n v="1435504170"/>
    <n v="1432912170"/>
    <b v="0"/>
    <n v="1"/>
    <b v="0"/>
    <s v="film &amp; video/animation"/>
    <n v="0.2"/>
    <n v="10"/>
    <x v="7"/>
    <x v="23"/>
  </r>
  <r>
    <n v="1731"/>
    <s v="Sam Cox Band First Christian Tour"/>
    <s v="We are a Christin Worship band looking to midwest tour. God Bless!"/>
    <n v="1000"/>
    <n v="0"/>
    <x v="3"/>
    <x v="2"/>
    <s v="USD"/>
    <n v="1434034800"/>
    <n v="1432849552"/>
    <b v="0"/>
    <n v="0"/>
    <b v="0"/>
    <s v="music/faith"/>
    <n v="0"/>
    <e v="#DIV/0!"/>
    <x v="1"/>
    <x v="1"/>
  </r>
  <r>
    <n v="3837"/>
    <s v="Farcical Elements Presents Boeing-Boeing"/>
    <s v="A high-flying French farce with the thrust of a well-tuned jet engine"/>
    <n v="2000"/>
    <n v="2042"/>
    <x v="1"/>
    <x v="0"/>
    <s v="GBP"/>
    <n v="1435947758"/>
    <n v="1432837358"/>
    <b v="0"/>
    <n v="17"/>
    <b v="1"/>
    <s v="theater/plays"/>
    <n v="102.1"/>
    <n v="120.11764705882354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7"/>
    <s v="CAD"/>
    <n v="1435418568"/>
    <n v="1432826568"/>
    <b v="0"/>
    <n v="100"/>
    <b v="1"/>
    <s v="games/tabletop games"/>
    <n v="105.8"/>
    <n v="206.31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2"/>
    <s v="USD"/>
    <n v="1434542702"/>
    <n v="1432814702"/>
    <b v="0"/>
    <n v="3"/>
    <b v="1"/>
    <s v="theater/plays"/>
    <n v="122"/>
    <n v="203.33333333333334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1"/>
    <s v="AUD"/>
    <n v="1435388154"/>
    <n v="1432796154"/>
    <b v="0"/>
    <n v="271"/>
    <b v="1"/>
    <s v="photography/photobooks"/>
    <n v="199.244"/>
    <n v="183.80442804428046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2"/>
    <s v="USD"/>
    <n v="1435441454"/>
    <n v="1432763054"/>
    <b v="0"/>
    <n v="5"/>
    <b v="0"/>
    <s v="theater/plays"/>
    <n v="12.196620583717358"/>
    <n v="79.400000000000006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2"/>
    <s v="USD"/>
    <n v="1437926458"/>
    <n v="1432742458"/>
    <b v="0"/>
    <n v="1"/>
    <b v="0"/>
    <s v="photography/places"/>
    <n v="0.125"/>
    <n v="1"/>
    <x v="6"/>
    <x v="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"/>
    <s v="EUR"/>
    <n v="1437889336"/>
    <n v="1432705336"/>
    <b v="0"/>
    <n v="4"/>
    <b v="0"/>
    <s v="theater/plays"/>
    <n v="5"/>
    <n v="62.5"/>
    <x v="0"/>
    <x v="0"/>
  </r>
  <r>
    <n v="1089"/>
    <s v="Farabel"/>
    <s v="Farabel is a single player turn-based fantasy strategy game for Mac/PC/Linux"/>
    <n v="15000"/>
    <n v="1174"/>
    <x v="3"/>
    <x v="1"/>
    <s v="EUR"/>
    <n v="1435293175"/>
    <n v="1432701175"/>
    <b v="0"/>
    <n v="49"/>
    <b v="0"/>
    <s v="games/video games"/>
    <n v="7.8266666666666671"/>
    <n v="23.959183673469386"/>
    <x v="3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2"/>
    <s v="USD"/>
    <n v="1434505214"/>
    <n v="1432690814"/>
    <b v="0"/>
    <n v="49"/>
    <b v="1"/>
    <s v="theater/plays"/>
    <n v="105.42"/>
    <n v="107.57142857142857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2"/>
    <s v="USD"/>
    <n v="1435257596"/>
    <n v="1432665596"/>
    <b v="0"/>
    <n v="0"/>
    <b v="0"/>
    <s v="technology/web"/>
    <n v="0"/>
    <e v="#DIV/0!"/>
    <x v="5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8"/>
    <s v="EUR"/>
    <n v="1435255659"/>
    <n v="1432663659"/>
    <b v="0"/>
    <n v="29"/>
    <b v="1"/>
    <s v="theater/plays"/>
    <n v="104.66666666666667"/>
    <n v="54.137931034482762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0"/>
    <s v="GBP"/>
    <n v="1435258800"/>
    <n v="1432659793"/>
    <b v="0"/>
    <n v="607"/>
    <b v="1"/>
    <s v="technology/hardware"/>
    <n v="288.17"/>
    <n v="47.474464579901152"/>
    <x v="5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2"/>
    <s v="USD"/>
    <n v="1435291200"/>
    <n v="1432640342"/>
    <b v="0"/>
    <n v="8"/>
    <b v="0"/>
    <s v="food/food trucks"/>
    <n v="19.14"/>
    <n v="358.875"/>
    <x v="2"/>
    <x v="2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0"/>
    <s v="GBP"/>
    <n v="1435230324"/>
    <n v="1432638324"/>
    <b v="0"/>
    <n v="17"/>
    <b v="1"/>
    <s v="theater/plays"/>
    <n v="100"/>
    <n v="117.64705882352941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1"/>
    <x v="0"/>
    <s v="GBP"/>
    <n v="1435185252"/>
    <n v="1432593252"/>
    <b v="0"/>
    <n v="66"/>
    <b v="1"/>
    <s v="theater/plays"/>
    <n v="127.75"/>
    <n v="38.712121212121211"/>
    <x v="0"/>
    <x v="0"/>
  </r>
  <r>
    <n v="56"/>
    <s v="Voxwomen Cycling Show"/>
    <s v="We want to see more women's cycling on TV - and we need your help to make it happen!"/>
    <n v="8000"/>
    <n v="8581"/>
    <x v="1"/>
    <x v="0"/>
    <s v="GBP"/>
    <n v="1433779200"/>
    <n v="1432559424"/>
    <b v="0"/>
    <n v="174"/>
    <b v="1"/>
    <s v="film &amp; video/television"/>
    <n v="107.2625"/>
    <n v="49.316091954022987"/>
    <x v="7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2"/>
    <s v="USD"/>
    <n v="1434384880"/>
    <n v="1432484080"/>
    <b v="0"/>
    <n v="111"/>
    <b v="1"/>
    <s v="theater/plays"/>
    <n v="104.57142857142857"/>
    <n v="32.972972972972975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1"/>
    <x v="2"/>
    <s v="USD"/>
    <n v="1434925500"/>
    <n v="1432410639"/>
    <b v="0"/>
    <n v="62"/>
    <b v="1"/>
    <s v="theater/plays"/>
    <n v="118.33333333333333"/>
    <n v="57.258064516129032"/>
    <x v="0"/>
    <x v="0"/>
  </r>
  <r>
    <n v="181"/>
    <s v="Immemorial"/>
    <s v="Christina has been suffering with flash backs and some very disturbing nightmares and realises that it is more than just nightmares."/>
    <n v="3423"/>
    <n v="722"/>
    <x v="3"/>
    <x v="0"/>
    <s v="GBP"/>
    <n v="1434995295"/>
    <n v="1432403295"/>
    <b v="0"/>
    <n v="4"/>
    <b v="0"/>
    <s v="film &amp; video/drama"/>
    <n v="21.092608822670172"/>
    <n v="180.5"/>
    <x v="7"/>
    <x v="17"/>
  </r>
  <r>
    <n v="3719"/>
    <s v="Corium"/>
    <s v="A new piece of physical theatre about love, regret and longing."/>
    <n v="200"/>
    <n v="420"/>
    <x v="1"/>
    <x v="0"/>
    <s v="GBP"/>
    <n v="1434994266"/>
    <n v="1432402266"/>
    <b v="0"/>
    <n v="4"/>
    <b v="1"/>
    <s v="theater/plays"/>
    <n v="210"/>
    <n v="105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2"/>
    <s v="USD"/>
    <n v="1434917049"/>
    <n v="1432325049"/>
    <b v="0"/>
    <n v="107"/>
    <b v="1"/>
    <s v="theater/spaces"/>
    <n v="156.96"/>
    <n v="146.69158878504672"/>
    <x v="0"/>
    <x v="3"/>
  </r>
  <r>
    <n v="3251"/>
    <s v="The Metronome Society"/>
    <s v="Self-Titled: A Live (Theatrical) Mixtape. An evening of short plays and music inspired by the works of Jimi, Aretha, Sting and Rufus!"/>
    <n v="1500"/>
    <n v="1661"/>
    <x v="1"/>
    <x v="2"/>
    <s v="USD"/>
    <n v="1434907966"/>
    <n v="1432315966"/>
    <b v="1"/>
    <n v="20"/>
    <b v="1"/>
    <s v="theater/plays"/>
    <n v="110.73333333333333"/>
    <n v="83.05"/>
    <x v="0"/>
    <x v="0"/>
  </r>
  <r>
    <n v="3572"/>
    <s v="Monster"/>
    <s v="A darkly comic one woman show by Abram Rooney as part of The Camden Fringe 2015."/>
    <n v="500"/>
    <n v="500"/>
    <x v="1"/>
    <x v="0"/>
    <s v="GBP"/>
    <n v="1434894082"/>
    <n v="1432302082"/>
    <b v="0"/>
    <n v="9"/>
    <b v="1"/>
    <s v="theater/plays"/>
    <n v="100"/>
    <n v="55.555555555555557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2"/>
    <s v="USD"/>
    <n v="1434342894"/>
    <n v="1432269294"/>
    <b v="0"/>
    <n v="87"/>
    <b v="1"/>
    <s v="music/rock"/>
    <n v="110.7"/>
    <n v="63.620689655172413"/>
    <x v="1"/>
    <x v="6"/>
  </r>
  <r>
    <n v="1023"/>
    <s v="'Pathfinder' - a High Five Spaceship album"/>
    <s v="A collaborative, electronic journey helmed by producer Christopher Bingham and guitarist Carlos Montero."/>
    <n v="2000"/>
    <n v="4743"/>
    <x v="1"/>
    <x v="0"/>
    <s v="GBP"/>
    <n v="1434837861"/>
    <n v="1432245861"/>
    <b v="0"/>
    <n v="131"/>
    <b v="1"/>
    <s v="music/electronic music"/>
    <n v="237.15"/>
    <n v="36.206106870229007"/>
    <x v="1"/>
    <x v="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2"/>
    <s v="USD"/>
    <n v="1434822914"/>
    <n v="1432230914"/>
    <b v="1"/>
    <n v="88"/>
    <b v="1"/>
    <s v="theater/plays"/>
    <n v="104.92727272727272"/>
    <n v="65.579545454545453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b v="0"/>
    <n v="4"/>
    <b v="0"/>
    <s v="publishing/art books"/>
    <n v="0.66115702479338845"/>
    <n v="20"/>
    <x v="4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2"/>
    <s v="USD"/>
    <n v="1433995140"/>
    <n v="1432129577"/>
    <b v="1"/>
    <n v="176"/>
    <b v="1"/>
    <s v="theater/plays"/>
    <n v="128.06"/>
    <n v="72.76136363636364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0"/>
    <s v="GBP"/>
    <n v="1433930302"/>
    <n v="1432115902"/>
    <b v="0"/>
    <n v="9"/>
    <b v="0"/>
    <s v="theater/musical"/>
    <n v="65"/>
    <n v="14.444444444444445"/>
    <x v="0"/>
    <x v="19"/>
  </r>
  <r>
    <n v="4040"/>
    <s v="The Last Encore Musical"/>
    <s v="This nationally published book, set in the 70â€™s, tells the untold story of singers and a friendly reunion visit turning bad."/>
    <n v="8000"/>
    <n v="2500"/>
    <x v="3"/>
    <x v="2"/>
    <s v="USD"/>
    <n v="1437188400"/>
    <n v="1432100004"/>
    <b v="0"/>
    <n v="2"/>
    <b v="0"/>
    <s v="theater/plays"/>
    <n v="31.25"/>
    <n v="1250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1"/>
    <x v="2"/>
    <s v="USD"/>
    <n v="1434675616"/>
    <n v="1432083616"/>
    <b v="0"/>
    <n v="71"/>
    <b v="1"/>
    <s v="theater/plays"/>
    <n v="100.8"/>
    <n v="35.492957746478872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x v="0"/>
    <s v="GBP"/>
    <n v="1435325100"/>
    <n v="1432072893"/>
    <b v="0"/>
    <n v="16"/>
    <b v="0"/>
    <s v="theater/plays"/>
    <n v="67.333333333333329"/>
    <n v="63.125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2"/>
    <s v="USD"/>
    <n v="1434654215"/>
    <n v="1432062215"/>
    <b v="0"/>
    <n v="0"/>
    <b v="0"/>
    <s v="technology/web"/>
    <n v="0"/>
    <e v="#DIV/0!"/>
    <x v="5"/>
    <x v="7"/>
  </r>
  <r>
    <n v="1153"/>
    <s v="The Cold Spot Mobile Trailer"/>
    <s v="A mobile concession trailer for snow cones, ice cream, smoothies and more"/>
    <n v="8000"/>
    <n v="50"/>
    <x v="3"/>
    <x v="2"/>
    <s v="USD"/>
    <n v="1434647305"/>
    <n v="1432055305"/>
    <b v="0"/>
    <n v="1"/>
    <b v="0"/>
    <s v="food/food trucks"/>
    <n v="0.625"/>
    <n v="50"/>
    <x v="2"/>
    <x v="20"/>
  </r>
  <r>
    <n v="3388"/>
    <s v="ICONS"/>
    <s v="ICONS is a unique new play about the Amazon warrior women from Greek myth and re-imagines them from a contemporary female perspective."/>
    <n v="1500"/>
    <n v="1557"/>
    <x v="1"/>
    <x v="0"/>
    <s v="GBP"/>
    <n v="1434625441"/>
    <n v="1432033441"/>
    <b v="0"/>
    <n v="45"/>
    <b v="1"/>
    <s v="theater/plays"/>
    <n v="103.8"/>
    <n v="34.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0"/>
    <s v="GBP"/>
    <n v="1434624067"/>
    <n v="1432032067"/>
    <b v="0"/>
    <n v="57"/>
    <b v="1"/>
    <s v="theater/plays"/>
    <n v="109.03333333333333"/>
    <n v="57.385964912280699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2"/>
    <s v="USD"/>
    <n v="1435429626"/>
    <n v="1431973626"/>
    <b v="0"/>
    <n v="14"/>
    <b v="0"/>
    <s v="theater/plays"/>
    <n v="36.5"/>
    <n v="46.928571428571431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x v="19"/>
    <s v="DKK"/>
    <n v="1433775600"/>
    <n v="1431973478"/>
    <b v="0"/>
    <n v="11"/>
    <b v="0"/>
    <s v="publishing/translations"/>
    <n v="9.9878048780487809"/>
    <n v="744.5454545454545"/>
    <x v="4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0"/>
    <s v="GBP"/>
    <n v="1433113200"/>
    <n v="1431951611"/>
    <b v="0"/>
    <n v="12"/>
    <b v="1"/>
    <s v="theater/plays"/>
    <n v="109.54545454545455"/>
    <n v="20.083333333333332"/>
    <x v="0"/>
    <x v="0"/>
  </r>
  <r>
    <n v="2171"/>
    <s v="Brainspoonâ€™s New Record"/>
    <s v="Like records? We do, too! Help this Los Angeles based rock 'n' roll band get their new album out on vinyl!"/>
    <n v="4000"/>
    <n v="4243"/>
    <x v="1"/>
    <x v="2"/>
    <s v="USD"/>
    <n v="1434949200"/>
    <n v="1431903495"/>
    <b v="0"/>
    <n v="47"/>
    <b v="1"/>
    <s v="music/rock"/>
    <n v="106.075"/>
    <n v="90.276595744680847"/>
    <x v="1"/>
    <x v="6"/>
  </r>
  <r>
    <n v="1380"/>
    <s v="BARNFEST 2015"/>
    <s v="A DIY MUSIC FESTIVAL FROM ST. LOUIS MO! Bands make their own festival, help make it legit!"/>
    <n v="25"/>
    <n v="106"/>
    <x v="1"/>
    <x v="2"/>
    <s v="USD"/>
    <n v="1433815200"/>
    <n v="1431886706"/>
    <b v="0"/>
    <n v="5"/>
    <b v="1"/>
    <s v="music/rock"/>
    <n v="424"/>
    <n v="21.2"/>
    <x v="1"/>
    <x v="6"/>
  </r>
  <r>
    <n v="2955"/>
    <s v="A Stage for Stage Door Theater Company (Canceled)"/>
    <s v="Stage Door Theater needs a stage for its current and future productions. Can you help?"/>
    <n v="1200"/>
    <n v="715"/>
    <x v="2"/>
    <x v="2"/>
    <s v="USD"/>
    <n v="1434476849"/>
    <n v="1431884849"/>
    <b v="0"/>
    <n v="11"/>
    <b v="0"/>
    <s v="theater/spaces"/>
    <n v="59.583333333333336"/>
    <n v="65"/>
    <x v="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1"/>
    <x v="0"/>
    <s v="GBP"/>
    <n v="1434459554"/>
    <n v="1431867554"/>
    <b v="0"/>
    <n v="24"/>
    <b v="1"/>
    <s v="theater/plays"/>
    <n v="118.33333333333333"/>
    <n v="29.583333333333332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2"/>
    <s v="USD"/>
    <n v="1434405980"/>
    <n v="1431813980"/>
    <b v="0"/>
    <n v="5"/>
    <b v="0"/>
    <s v="technology/web"/>
    <n v="0.97399999999999998"/>
    <n v="292.2"/>
    <x v="5"/>
    <x v="7"/>
  </r>
  <r>
    <n v="1576"/>
    <s v="The Obsessive Line Collection (Canceled)"/>
    <s v="For the publication of my first 3 books: an Art book, a graphic novel, and a coloring book"/>
    <n v="5000"/>
    <n v="650"/>
    <x v="2"/>
    <x v="2"/>
    <s v="USD"/>
    <n v="1435698368"/>
    <n v="1431810368"/>
    <b v="0"/>
    <n v="10"/>
    <b v="0"/>
    <s v="publishing/art books"/>
    <n v="13"/>
    <n v="65"/>
    <x v="4"/>
    <x v="8"/>
  </r>
  <r>
    <n v="3395"/>
    <s v="MIRAMAR"/>
    <s v="Miramar is a a darkly funny play exploring what it is we call â€˜homeâ€™."/>
    <n v="500"/>
    <n v="920"/>
    <x v="1"/>
    <x v="0"/>
    <s v="GBP"/>
    <n v="1433009400"/>
    <n v="1431795944"/>
    <b v="0"/>
    <n v="38"/>
    <b v="1"/>
    <s v="theater/plays"/>
    <n v="184"/>
    <n v="24.210526315789473"/>
    <x v="0"/>
    <x v="0"/>
  </r>
  <r>
    <n v="3646"/>
    <s v="Our Sacred Honor"/>
    <s v="Develop demo materials for new, true story of teen Revolutionary War heroes - for hybrid film/live stage musical"/>
    <n v="10000"/>
    <n v="481"/>
    <x v="3"/>
    <x v="2"/>
    <s v="USD"/>
    <n v="1434497400"/>
    <n v="1431770802"/>
    <b v="0"/>
    <n v="8"/>
    <b v="0"/>
    <s v="theater/musical"/>
    <n v="4.8099999999999996"/>
    <n v="60.125"/>
    <x v="0"/>
    <x v="19"/>
  </r>
  <r>
    <n v="2584"/>
    <s v="Culinary Arts Food Truck Style"/>
    <s v="Bringing quality food to the masses using local premium ingredients, but at a food truck price!"/>
    <n v="10000"/>
    <n v="0"/>
    <x v="3"/>
    <x v="2"/>
    <s v="USD"/>
    <n v="1434341369"/>
    <n v="1431749369"/>
    <b v="0"/>
    <n v="0"/>
    <b v="0"/>
    <s v="food/food trucks"/>
    <n v="0"/>
    <e v="#DIV/0!"/>
    <x v="2"/>
    <x v="20"/>
  </r>
  <r>
    <n v="3558"/>
    <s v="SPILL - A verbatim show about sex"/>
    <s v="We're making a show about sex. Because it's important, everyone wants to talk about it and it's at the start of everything."/>
    <n v="350"/>
    <n v="504"/>
    <x v="1"/>
    <x v="0"/>
    <s v="GBP"/>
    <n v="1435352400"/>
    <n v="1431718575"/>
    <b v="0"/>
    <n v="22"/>
    <b v="1"/>
    <s v="theater/plays"/>
    <n v="144"/>
    <n v="22.90909090909091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2"/>
    <s v="USD"/>
    <n v="1434307537"/>
    <n v="1431715537"/>
    <b v="1"/>
    <n v="537"/>
    <b v="1"/>
    <s v="food/small batch"/>
    <n v="254.45"/>
    <n v="47.383612662942269"/>
    <x v="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8"/>
    <s v="EUR"/>
    <n v="1434286855"/>
    <n v="1431694855"/>
    <b v="0"/>
    <n v="0"/>
    <b v="0"/>
    <s v="publishing/translations"/>
    <n v="0"/>
    <e v="#DIV/0!"/>
    <x v="4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0"/>
    <s v="GBP"/>
    <n v="1434285409"/>
    <n v="1431693409"/>
    <b v="0"/>
    <n v="104"/>
    <b v="1"/>
    <s v="theater/plays"/>
    <n v="104.8"/>
    <n v="50.384615384615387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2"/>
    <s v="USD"/>
    <n v="1434241255"/>
    <n v="1431649255"/>
    <b v="0"/>
    <n v="54"/>
    <b v="1"/>
    <s v="theater/spaces"/>
    <n v="106.66666666666667"/>
    <n v="74.074074074074076"/>
    <x v="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0"/>
    <s v="GBP"/>
    <n v="1434234010"/>
    <n v="1431642010"/>
    <b v="0"/>
    <n v="20"/>
    <b v="1"/>
    <s v="theater/musical"/>
    <n v="100"/>
    <n v="100"/>
    <x v="0"/>
    <x v="19"/>
  </r>
  <r>
    <n v="3789"/>
    <s v="Austen a New Musical Play"/>
    <s v="This fabulous new play explores the little known love life of England's most famous romantic novelist, Jane Austen."/>
    <n v="3550"/>
    <n v="116"/>
    <x v="3"/>
    <x v="0"/>
    <s v="GBP"/>
    <n v="1434395418"/>
    <n v="1431630618"/>
    <b v="0"/>
    <n v="4"/>
    <b v="0"/>
    <s v="theater/musical"/>
    <n v="3.267605633802817"/>
    <n v="29"/>
    <x v="0"/>
    <x v="1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8"/>
    <s v="EUR"/>
    <n v="1434213443"/>
    <n v="1431621443"/>
    <b v="0"/>
    <n v="4"/>
    <b v="0"/>
    <s v="technology/web"/>
    <n v="0.43166666666666664"/>
    <n v="64.75"/>
    <x v="5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2"/>
    <s v="USD"/>
    <n v="1434212714"/>
    <n v="1431620714"/>
    <b v="0"/>
    <n v="180"/>
    <b v="1"/>
    <s v="technology/hardware"/>
    <n v="108.21333333333334"/>
    <n v="90.177777777777777"/>
    <x v="5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8"/>
    <s v="EUR"/>
    <n v="1434197351"/>
    <n v="1431605351"/>
    <b v="0"/>
    <n v="62"/>
    <b v="1"/>
    <s v="photography/photobooks"/>
    <n v="100.86153846153846"/>
    <n v="211.48387096774192"/>
    <x v="6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0"/>
    <s v="GBP"/>
    <n v="1434452400"/>
    <n v="1431509397"/>
    <b v="1"/>
    <n v="70"/>
    <b v="1"/>
    <s v="theater/plays"/>
    <n v="101.5"/>
    <n v="116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8"/>
    <s v="EUR"/>
    <n v="1434047084"/>
    <n v="1431455084"/>
    <b v="1"/>
    <n v="28"/>
    <b v="0"/>
    <s v="theater/plays"/>
    <n v="7.043333333333333"/>
    <n v="75.464285714285708"/>
    <x v="0"/>
    <x v="0"/>
  </r>
  <r>
    <n v="2258"/>
    <s v="A Sundered World"/>
    <s v="A Dungeon World campaign setting that takes place after the end of the worlds."/>
    <n v="2200"/>
    <n v="3223"/>
    <x v="1"/>
    <x v="2"/>
    <s v="USD"/>
    <n v="1434045687"/>
    <n v="1431453687"/>
    <b v="0"/>
    <n v="205"/>
    <b v="1"/>
    <s v="games/tabletop games"/>
    <n v="146.5"/>
    <n v="15.721951219512196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x v="0"/>
    <s v="GBP"/>
    <n v="1434039137"/>
    <n v="1431447137"/>
    <b v="0"/>
    <n v="17"/>
    <b v="1"/>
    <s v="theater/plays"/>
    <n v="138.19999999999999"/>
    <n v="81.294117647058826"/>
    <x v="0"/>
    <x v="0"/>
  </r>
  <r>
    <n v="3266"/>
    <s v="Macbeth"/>
    <s v="An original version of Shakespeare's masterpiece that emphasizes family and explores the destruction of blood ties"/>
    <n v="6000"/>
    <n v="7877"/>
    <x v="1"/>
    <x v="2"/>
    <s v="USD"/>
    <n v="1434142800"/>
    <n v="1431435122"/>
    <b v="1"/>
    <n v="163"/>
    <b v="1"/>
    <s v="theater/plays"/>
    <n v="131.28333333333333"/>
    <n v="48.325153374233132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2"/>
    <s v="USD"/>
    <n v="1434017153"/>
    <n v="1431425153"/>
    <b v="1"/>
    <n v="353"/>
    <b v="1"/>
    <s v="technology/hardware"/>
    <n v="161.459"/>
    <n v="457.39093484419266"/>
    <x v="5"/>
    <x v="2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2"/>
    <s v="USD"/>
    <n v="1434092876"/>
    <n v="1431414476"/>
    <b v="0"/>
    <n v="36"/>
    <b v="0"/>
    <s v="publishing/children's books"/>
    <n v="7.8809523809523814"/>
    <n v="45.972222222222221"/>
    <x v="4"/>
    <x v="15"/>
  </r>
  <r>
    <n v="2824"/>
    <s v="The Rooftop"/>
    <s v="I wrote a One Act play called The Rooftop for a Female Playwright's festival. Every little bit helps!"/>
    <n v="650"/>
    <n v="760"/>
    <x v="1"/>
    <x v="2"/>
    <s v="USD"/>
    <n v="1434159780"/>
    <n v="1431412196"/>
    <b v="0"/>
    <n v="15"/>
    <b v="1"/>
    <s v="theater/plays"/>
    <n v="116.92307692307692"/>
    <n v="50.666666666666664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1"/>
    <x v="8"/>
    <s v="EUR"/>
    <n v="1434139200"/>
    <n v="1431406916"/>
    <b v="1"/>
    <n v="1637"/>
    <b v="1"/>
    <s v="technology/hardware"/>
    <n v="382.12909090909091"/>
    <n v="128.38790470372632"/>
    <x v="5"/>
    <x v="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8"/>
    <s v="EUR"/>
    <n v="1433996746"/>
    <n v="1431404746"/>
    <b v="1"/>
    <n v="729"/>
    <b v="1"/>
    <s v="technology/hardware"/>
    <n v="201.15"/>
    <n v="220.74074074074073"/>
    <x v="5"/>
    <x v="25"/>
  </r>
  <r>
    <n v="3900"/>
    <s v="HUB Theatre Group presents John Logan's RED"/>
    <s v="HUB Theatre Group collaborates with local artists to present John Logan's RED to the community."/>
    <n v="2500"/>
    <n v="135"/>
    <x v="3"/>
    <x v="2"/>
    <s v="USD"/>
    <n v="1433988791"/>
    <n v="1431396791"/>
    <b v="0"/>
    <n v="5"/>
    <b v="0"/>
    <s v="theater/plays"/>
    <n v="5.4"/>
    <n v="27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2"/>
    <s v="USD"/>
    <n v="1434847859"/>
    <n v="1431391859"/>
    <b v="0"/>
    <n v="5"/>
    <b v="0"/>
    <s v="film &amp; video/drama"/>
    <n v="40.1"/>
    <n v="80.2"/>
    <x v="7"/>
    <x v="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0"/>
    <s v="GBP"/>
    <n v="1433964444"/>
    <n v="1431372444"/>
    <b v="0"/>
    <n v="41"/>
    <b v="1"/>
    <s v="theater/plays"/>
    <n v="108.8"/>
    <n v="26.536585365853657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2"/>
    <s v="USD"/>
    <n v="1436544332"/>
    <n v="1431360332"/>
    <b v="0"/>
    <n v="0"/>
    <b v="0"/>
    <s v="film &amp; video/drama"/>
    <n v="0"/>
    <e v="#DIV/0!"/>
    <x v="7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2"/>
    <s v="USD"/>
    <n v="1434074400"/>
    <n v="1431354258"/>
    <b v="0"/>
    <n v="270"/>
    <b v="1"/>
    <s v="theater/plays"/>
    <n v="104.3047619047619"/>
    <n v="81.12592592592592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2"/>
    <s v="USD"/>
    <n v="1433988000"/>
    <n v="1431353337"/>
    <b v="0"/>
    <n v="13"/>
    <b v="0"/>
    <s v="film &amp; video/science fiction"/>
    <n v="5.548"/>
    <n v="106.69230769230769"/>
    <x v="7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1"/>
    <s v="AUD"/>
    <n v="1436506726"/>
    <n v="1431322726"/>
    <b v="0"/>
    <n v="0"/>
    <b v="0"/>
    <s v="film &amp; video/drama"/>
    <n v="0"/>
    <e v="#DIV/0!"/>
    <x v="7"/>
    <x v="17"/>
  </r>
  <r>
    <n v="3712"/>
    <s v="IT'S JUST MY LIFE"/>
    <s v="Married, Single, Divorced, Straight, Gay, Transgendered, Birth Mother, Adoptive Mother.... Everyone has a story.  These are ours."/>
    <n v="7500"/>
    <n v="11530"/>
    <x v="1"/>
    <x v="2"/>
    <s v="USD"/>
    <n v="1433055540"/>
    <n v="1431230867"/>
    <b v="0"/>
    <n v="104"/>
    <b v="1"/>
    <s v="theater/plays"/>
    <n v="153.73333333333332"/>
    <n v="110.86538461538461"/>
    <x v="0"/>
    <x v="0"/>
  </r>
  <r>
    <n v="1210"/>
    <s v="Det Andra GÃ¶teborg"/>
    <s v="En fotobok om livet i det enda andra GÃ¶teborg i vÃ¤rlden"/>
    <n v="20000"/>
    <n v="50863"/>
    <x v="1"/>
    <x v="13"/>
    <s v="SEK"/>
    <n v="1433106000"/>
    <n v="1431124572"/>
    <b v="0"/>
    <n v="103"/>
    <b v="1"/>
    <s v="photography/photobooks"/>
    <n v="254.315"/>
    <n v="493.81553398058253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3"/>
    <x v="2"/>
    <s v="USD"/>
    <n v="1433714198"/>
    <n v="1431122198"/>
    <b v="0"/>
    <n v="1"/>
    <b v="0"/>
    <s v="theater/spaces"/>
    <n v="1"/>
    <n v="100"/>
    <x v="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0"/>
    <s v="GBP"/>
    <n v="1436297180"/>
    <n v="1431113180"/>
    <b v="0"/>
    <n v="5"/>
    <b v="0"/>
    <s v="theater/plays"/>
    <n v="20"/>
    <n v="3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0"/>
    <s v="GBP"/>
    <n v="1433685354"/>
    <n v="1431093354"/>
    <b v="0"/>
    <n v="1"/>
    <b v="0"/>
    <s v="theater/musical"/>
    <n v="1"/>
    <n v="50"/>
    <x v="0"/>
    <x v="19"/>
  </r>
  <r>
    <n v="3499"/>
    <s v="Fefu and Her Friends"/>
    <s v="Figure 8 Troupe's debut performance! A stunning piece of theatre written by premier female playwright Maria Irene Fornes."/>
    <n v="2000"/>
    <n v="2110"/>
    <x v="1"/>
    <x v="2"/>
    <s v="USD"/>
    <n v="1435733940"/>
    <n v="1431046325"/>
    <b v="0"/>
    <n v="35"/>
    <b v="1"/>
    <s v="theater/plays"/>
    <n v="105.5"/>
    <n v="60.285714285714285"/>
    <x v="0"/>
    <x v="0"/>
  </r>
  <r>
    <n v="636"/>
    <s v="Keto Advice (Canceled)"/>
    <s v="With no central location for keto knowledge, keto advice will be a community run knowledge base."/>
    <n v="2000"/>
    <n v="4"/>
    <x v="2"/>
    <x v="0"/>
    <s v="GBP"/>
    <n v="1433587620"/>
    <n v="1430996150"/>
    <b v="0"/>
    <n v="1"/>
    <b v="0"/>
    <s v="technology/web"/>
    <n v="0.2"/>
    <n v="4"/>
    <x v="5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2"/>
    <s v="USD"/>
    <n v="1433736000"/>
    <n v="1430945149"/>
    <b v="0"/>
    <n v="111"/>
    <b v="1"/>
    <s v="photography/photobooks"/>
    <n v="105.44"/>
    <n v="118.73873873873873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2"/>
    <s v="USD"/>
    <n v="1434827173"/>
    <n v="1430939173"/>
    <b v="0"/>
    <n v="3"/>
    <b v="0"/>
    <s v="publishing/fiction"/>
    <n v="2.2388059701492535"/>
    <n v="50"/>
    <x v="4"/>
    <x v="35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n v="1430938104"/>
    <b v="0"/>
    <n v="0"/>
    <b v="0"/>
    <s v="technology/web"/>
    <n v="0"/>
    <e v="#DIV/0!"/>
    <x v="5"/>
    <x v="7"/>
  </r>
  <r>
    <n v="1379"/>
    <s v="J. Walter Makes a Record"/>
    <s v="---------The long-awaited debut full-length from Justin Ruddy--------"/>
    <n v="10000"/>
    <n v="11160"/>
    <x v="1"/>
    <x v="2"/>
    <s v="USD"/>
    <n v="1433504876"/>
    <n v="1430912876"/>
    <b v="0"/>
    <n v="151"/>
    <b v="1"/>
    <s v="music/rock"/>
    <n v="111.6"/>
    <n v="73.907284768211923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2"/>
    <s v="USD"/>
    <n v="1432195375"/>
    <n v="1430899375"/>
    <b v="0"/>
    <n v="2"/>
    <b v="0"/>
    <s v="film &amp; video/animation"/>
    <n v="3.3333333333333335E-3"/>
    <n v="1"/>
    <x v="7"/>
    <x v="2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2"/>
    <s v="USD"/>
    <n v="1435730400"/>
    <n v="1430855315"/>
    <b v="0"/>
    <n v="3"/>
    <b v="0"/>
    <s v="music/faith"/>
    <n v="6.5"/>
    <n v="216.66666666666666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3"/>
    <x v="2"/>
    <s v="USD"/>
    <n v="1433443151"/>
    <n v="1430851151"/>
    <b v="0"/>
    <n v="2"/>
    <b v="0"/>
    <s v="film &amp; video/drama"/>
    <n v="0.4"/>
    <n v="30"/>
    <x v="7"/>
    <x v="17"/>
  </r>
  <r>
    <n v="3701"/>
    <s v="Dog Show"/>
    <s v="Part-silent film, part-thriller, Dog Show sees four actors play a community of dogs and their owners. One autumn, a killer strikes."/>
    <n v="1500"/>
    <n v="1505"/>
    <x v="1"/>
    <x v="0"/>
    <s v="GBP"/>
    <n v="1433422793"/>
    <n v="1430830793"/>
    <b v="0"/>
    <n v="39"/>
    <b v="1"/>
    <s v="theater/plays"/>
    <n v="100.33333333333333"/>
    <n v="38.589743589743591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2"/>
    <s v="USD"/>
    <n v="1433395560"/>
    <n v="1430803560"/>
    <b v="0"/>
    <n v="42"/>
    <b v="0"/>
    <s v="technology/gadgets"/>
    <n v="59.3"/>
    <n v="70.595238095238102"/>
    <x v="5"/>
    <x v="24"/>
  </r>
  <r>
    <n v="3753"/>
    <s v="Wagner in English"/>
    <s v="An English-language production of the opera TannhÃ¤user. Some of the greatest songs ever composed, now with lyrics we can understand."/>
    <n v="5000"/>
    <n v="5167"/>
    <x v="1"/>
    <x v="2"/>
    <s v="USD"/>
    <n v="1433289600"/>
    <n v="1430768800"/>
    <b v="0"/>
    <n v="30"/>
    <b v="1"/>
    <s v="theater/musical"/>
    <n v="103.34"/>
    <n v="172.23333333333332"/>
    <x v="0"/>
    <x v="19"/>
  </r>
  <r>
    <n v="859"/>
    <s v="Rise With Us Campaign"/>
    <s v="We are heading to the studio to create our second album and we want you to be right there with us!"/>
    <n v="4000"/>
    <n v="4187"/>
    <x v="1"/>
    <x v="2"/>
    <s v="USD"/>
    <n v="1433376000"/>
    <n v="1430768468"/>
    <b v="0"/>
    <n v="98"/>
    <b v="1"/>
    <s v="music/metal"/>
    <n v="104.675"/>
    <n v="42.724489795918366"/>
    <x v="1"/>
    <x v="34"/>
  </r>
  <r>
    <n v="3107"/>
    <s v="Creating Cabaret"/>
    <s v="When opportunity knocks, we answer!  Help expand the ravishingly talented troupe into a new and exciting market and venue!"/>
    <n v="40000"/>
    <n v="7905"/>
    <x v="3"/>
    <x v="2"/>
    <s v="USD"/>
    <n v="1431372751"/>
    <n v="1430767951"/>
    <b v="0"/>
    <n v="29"/>
    <b v="0"/>
    <s v="theater/spaces"/>
    <n v="19.762499999999999"/>
    <n v="272.58620689655174"/>
    <x v="0"/>
    <x v="3"/>
  </r>
  <r>
    <n v="3477"/>
    <s v="PCSF's Biannual 24-Hour Play Festival"/>
    <s v="8 ten-minute plays, written, directed, rehearsed, and fully produced in only 24 hours! Are we crazy? You bet we are!"/>
    <n v="1800"/>
    <n v="2076"/>
    <x v="1"/>
    <x v="2"/>
    <s v="USD"/>
    <n v="1431831600"/>
    <n v="1430761243"/>
    <b v="0"/>
    <n v="39"/>
    <b v="1"/>
    <s v="theater/plays"/>
    <n v="115.33333333333333"/>
    <n v="53.230769230769234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x v="2"/>
    <s v="USD"/>
    <n v="1433343869"/>
    <n v="1430751869"/>
    <b v="0"/>
    <n v="50"/>
    <b v="1"/>
    <s v="technology/space exploration"/>
    <n v="112"/>
    <n v="56"/>
    <x v="5"/>
    <x v="14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0"/>
    <s v="GBP"/>
    <n v="1433343850"/>
    <n v="1430751850"/>
    <b v="0"/>
    <n v="56"/>
    <b v="1"/>
    <s v="theater/plays"/>
    <n v="101"/>
    <n v="36.07142857142856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0"/>
    <s v="GBP"/>
    <n v="1435934795"/>
    <n v="1430750795"/>
    <b v="0"/>
    <n v="4"/>
    <b v="0"/>
    <s v="theater/plays"/>
    <n v="2.1"/>
    <n v="15.7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0"/>
    <s v="GBP"/>
    <n v="1432328400"/>
    <n v="1430734844"/>
    <b v="0"/>
    <n v="1"/>
    <b v="0"/>
    <s v="theater/plays"/>
    <n v="2"/>
    <n v="10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7"/>
    <s v="CAD"/>
    <n v="1433206020"/>
    <n v="1430617209"/>
    <b v="0"/>
    <n v="30"/>
    <b v="1"/>
    <s v="music/electronic music"/>
    <n v="205.54838709677421"/>
    <n v="106.2"/>
    <x v="1"/>
    <x v="21"/>
  </r>
  <r>
    <n v="1387"/>
    <s v="FAMILY BUSINESS KICKSTARTER"/>
    <s v="Less than one week to PLEDGE YOUR SUPPORT for THE FAMILY BUSINESS as the band raises funds for the next full length rock album."/>
    <n v="4000"/>
    <n v="5465"/>
    <x v="1"/>
    <x v="2"/>
    <s v="USD"/>
    <n v="1433305800"/>
    <n v="1430604395"/>
    <b v="0"/>
    <n v="78"/>
    <b v="1"/>
    <s v="music/rock"/>
    <n v="136.625"/>
    <n v="70.06410256410256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2"/>
    <s v="USD"/>
    <n v="1433314740"/>
    <n v="1430600401"/>
    <b v="0"/>
    <n v="56"/>
    <b v="1"/>
    <s v="theater/plays"/>
    <n v="155.19999999999999"/>
    <n v="83.142857142857139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2"/>
    <s v="USD"/>
    <n v="1435701353"/>
    <n v="1430517353"/>
    <b v="0"/>
    <n v="0"/>
    <b v="0"/>
    <s v="music/faith"/>
    <n v="0"/>
    <e v="#DIV/0!"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2"/>
    <s v="USD"/>
    <n v="1433097171"/>
    <n v="1430505171"/>
    <b v="0"/>
    <n v="46"/>
    <b v="1"/>
    <s v="theater/plays"/>
    <n v="102.66666666666667"/>
    <n v="66.956521739130437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2"/>
    <s v="USD"/>
    <n v="1432654347"/>
    <n v="1430494347"/>
    <b v="0"/>
    <n v="62"/>
    <b v="1"/>
    <s v="theater/plays"/>
    <n v="127.5"/>
    <n v="82.258064516129039"/>
    <x v="0"/>
    <x v="0"/>
  </r>
  <r>
    <n v="3991"/>
    <s v="NTACTheatre - North Texas Actor's Collaborative Theatre"/>
    <s v="North Texas first actor-driven theatre company needs your help"/>
    <n v="500"/>
    <n v="100"/>
    <x v="3"/>
    <x v="2"/>
    <s v="USD"/>
    <n v="1433086082"/>
    <n v="1430494082"/>
    <b v="0"/>
    <n v="1"/>
    <b v="0"/>
    <s v="theater/plays"/>
    <n v="20"/>
    <n v="10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2"/>
    <s v="USD"/>
    <n v="1433083527"/>
    <n v="1430491527"/>
    <b v="0"/>
    <n v="101"/>
    <b v="1"/>
    <s v="photography/photobooks"/>
    <n v="102.45398773006134"/>
    <n v="165.34653465346534"/>
    <x v="6"/>
    <x v="11"/>
  </r>
  <r>
    <n v="111"/>
    <s v="Judi Dench is Cool in Person"/>
    <s v="Two actors, one bookie and a very bad day.  Judi Dench is Cool in Person is fast, funny and only a little bit nasty."/>
    <n v="3500"/>
    <n v="5410"/>
    <x v="1"/>
    <x v="11"/>
    <s v="AUD"/>
    <n v="1433059187"/>
    <n v="1430467187"/>
    <b v="0"/>
    <n v="53"/>
    <b v="1"/>
    <s v="film &amp; video/shorts"/>
    <n v="154.57142857142858"/>
    <n v="102.0754716981132"/>
    <x v="7"/>
    <x v="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2"/>
    <s v="USD"/>
    <n v="1433131140"/>
    <n v="1430445163"/>
    <b v="0"/>
    <n v="67"/>
    <b v="1"/>
    <s v="music/classical music"/>
    <n v="122.8"/>
    <n v="54.985074626865675"/>
    <x v="1"/>
    <x v="16"/>
  </r>
  <r>
    <n v="1170"/>
    <s v="Its A Rib Thing"/>
    <s v="They are sweet, sticky and incredibly addictive. People are left with a huge smile and a full stomach but still ask for more!!!"/>
    <n v="25000"/>
    <n v="100"/>
    <x v="3"/>
    <x v="0"/>
    <s v="GBP"/>
    <n v="1433021171"/>
    <n v="1430429171"/>
    <b v="0"/>
    <n v="2"/>
    <b v="0"/>
    <s v="food/food trucks"/>
    <n v="0.4"/>
    <n v="50"/>
    <x v="2"/>
    <x v="2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0"/>
    <s v="GBP"/>
    <n v="1433017303"/>
    <n v="1430425303"/>
    <b v="1"/>
    <n v="34"/>
    <b v="1"/>
    <s v="theater/plays"/>
    <n v="103.4"/>
    <n v="76.029411764705884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1"/>
    <x v="2"/>
    <s v="USD"/>
    <n v="1433016672"/>
    <n v="1430424672"/>
    <b v="0"/>
    <n v="8"/>
    <b v="1"/>
    <s v="theater/plays"/>
    <n v="100"/>
    <n v="31.2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0"/>
    <s v="GBP"/>
    <n v="1434063600"/>
    <n v="1430405903"/>
    <b v="0"/>
    <n v="7"/>
    <b v="0"/>
    <s v="theater/plays"/>
    <n v="11.533333333333333"/>
    <n v="24.714285714285715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0"/>
    <s v="GBP"/>
    <n v="1433198520"/>
    <n v="1430340195"/>
    <b v="0"/>
    <n v="123"/>
    <b v="1"/>
    <s v="photography/photobooks"/>
    <n v="106.73333333333333"/>
    <n v="65.081300813008127"/>
    <x v="6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2"/>
    <s v="USD"/>
    <n v="1432916235"/>
    <n v="1430324235"/>
    <b v="0"/>
    <n v="41"/>
    <b v="0"/>
    <s v="technology/wearables"/>
    <n v="3.5520833333333335"/>
    <n v="41.585365853658537"/>
    <x v="5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2"/>
    <s v="USD"/>
    <n v="1432913659"/>
    <n v="1430321659"/>
    <b v="0"/>
    <n v="3"/>
    <b v="0"/>
    <s v="theater/plays"/>
    <n v="0.2"/>
    <n v="23.333333333333332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1"/>
    <s v="AUD"/>
    <n v="1432873653"/>
    <n v="1430281653"/>
    <b v="0"/>
    <n v="1"/>
    <b v="0"/>
    <s v="games/video games"/>
    <n v="3.8464497269020695E-2"/>
    <n v="5"/>
    <x v="3"/>
    <x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2"/>
    <s v="USD"/>
    <n v="1433093700"/>
    <n v="1430242488"/>
    <b v="0"/>
    <n v="8"/>
    <b v="0"/>
    <s v="theater/plays"/>
    <n v="4.8"/>
    <n v="30"/>
    <x v="0"/>
    <x v="0"/>
  </r>
  <r>
    <n v="3735"/>
    <s v="Women Beware Women"/>
    <s v="Young Actor's taking on a Jacobean tragedy. Family, betrayal, love, lust, sex and death."/>
    <n v="150"/>
    <n v="20"/>
    <x v="3"/>
    <x v="0"/>
    <s v="GBP"/>
    <n v="1432831089"/>
    <n v="1430239089"/>
    <b v="0"/>
    <n v="2"/>
    <b v="0"/>
    <s v="theater/plays"/>
    <n v="13.333333333333334"/>
    <n v="10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3"/>
    <x v="2"/>
    <s v="USD"/>
    <n v="1432828740"/>
    <n v="1430237094"/>
    <b v="0"/>
    <n v="2"/>
    <b v="0"/>
    <s v="theater/spaces"/>
    <n v="0.15"/>
    <n v="37.5"/>
    <x v="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2"/>
    <s v="USD"/>
    <n v="1432047989"/>
    <n v="1430233589"/>
    <b v="0"/>
    <n v="0"/>
    <b v="0"/>
    <s v="food/food trucks"/>
    <n v="0"/>
    <e v="#DIV/0!"/>
    <x v="2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1"/>
    <s v="AUD"/>
    <n v="1432771997"/>
    <n v="1430179997"/>
    <b v="0"/>
    <n v="0"/>
    <b v="0"/>
    <s v="technology/web"/>
    <n v="0"/>
    <e v="#DIV/0!"/>
    <x v="5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2"/>
    <s v="USD"/>
    <n v="1432756039"/>
    <n v="1430164039"/>
    <b v="0"/>
    <n v="0"/>
    <b v="0"/>
    <s v="photography/nature"/>
    <n v="0"/>
    <e v="#DIV/0!"/>
    <x v="6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2"/>
    <s v="USD"/>
    <n v="1433134800"/>
    <n v="1430158198"/>
    <b v="0"/>
    <n v="30"/>
    <b v="1"/>
    <s v="theater/plays"/>
    <n v="103"/>
    <n v="68.6666666666666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0"/>
    <s v="GBP"/>
    <n v="1434039186"/>
    <n v="1430151186"/>
    <b v="0"/>
    <n v="6"/>
    <b v="1"/>
    <s v="theater/spaces"/>
    <n v="103"/>
    <n v="120.16666666666667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2"/>
    <s v="USD"/>
    <n v="1432843500"/>
    <n v="1430124509"/>
    <b v="0"/>
    <n v="1"/>
    <b v="0"/>
    <s v="publishing/art books"/>
    <n v="0.1"/>
    <n v="10"/>
    <x v="4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2"/>
    <s v="USD"/>
    <n v="1431928784"/>
    <n v="1430114384"/>
    <b v="0"/>
    <n v="10"/>
    <b v="1"/>
    <s v="theater/plays"/>
    <n v="158.19999999999999"/>
    <n v="79.099999999999994"/>
    <x v="0"/>
    <x v="0"/>
  </r>
  <r>
    <n v="1741"/>
    <s v="Caught off Guard"/>
    <s v="A photo journal documenting my experiences and travels across New Zealand"/>
    <n v="1200"/>
    <n v="1330"/>
    <x v="1"/>
    <x v="0"/>
    <s v="GBP"/>
    <n v="1433948671"/>
    <n v="1430060671"/>
    <b v="0"/>
    <n v="52"/>
    <b v="1"/>
    <s v="photography/photobooks"/>
    <n v="110.83333333333333"/>
    <n v="25.576923076923077"/>
    <x v="6"/>
    <x v="11"/>
  </r>
  <r>
    <n v="3678"/>
    <s v="Some big Some bang"/>
    <s v="The Ugly Collective takes Some big Some bang to the Underbelly Venues at the Edinburgh Fringe!"/>
    <n v="2000"/>
    <n v="2050"/>
    <x v="1"/>
    <x v="0"/>
    <s v="GBP"/>
    <n v="1433076298"/>
    <n v="1430052298"/>
    <b v="0"/>
    <n v="31"/>
    <b v="1"/>
    <s v="theater/plays"/>
    <n v="102.5"/>
    <n v="66.129032258064512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2"/>
    <s v="USD"/>
    <n v="1431925200"/>
    <n v="1429991062"/>
    <b v="0"/>
    <n v="21"/>
    <b v="1"/>
    <s v="music/electronic music"/>
    <n v="102.1"/>
    <n v="48.61904761904762"/>
    <x v="1"/>
    <x v="21"/>
  </r>
  <r>
    <n v="3714"/>
    <s v="Expedition (to NYC)"/>
    <s v="This summer, help some of the top high school theater students from across the country come to NYC to create a world premiere play."/>
    <n v="10000"/>
    <n v="10235"/>
    <x v="1"/>
    <x v="2"/>
    <s v="USD"/>
    <n v="1432612740"/>
    <n v="1429881667"/>
    <b v="0"/>
    <n v="97"/>
    <b v="1"/>
    <s v="theater/plays"/>
    <n v="102.35"/>
    <n v="105.51546391752578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3"/>
    <s v="SEK"/>
    <n v="1432455532"/>
    <n v="1429863532"/>
    <b v="0"/>
    <n v="19"/>
    <b v="0"/>
    <s v="theater/musical"/>
    <n v="12.327272727272728"/>
    <n v="356.84210526315792"/>
    <x v="0"/>
    <x v="19"/>
  </r>
  <r>
    <n v="2945"/>
    <s v="A Midsummer Night's Pub"/>
    <s v="Where people that enjoy theater, or just something new can go to have fun and experience varying types of theater in Albuquerque."/>
    <n v="50000"/>
    <n v="0"/>
    <x v="3"/>
    <x v="2"/>
    <s v="USD"/>
    <n v="1432437660"/>
    <n v="1429845660"/>
    <b v="0"/>
    <n v="0"/>
    <b v="0"/>
    <s v="theater/spaces"/>
    <n v="0"/>
    <e v="#DIV/0!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2"/>
    <s v="USD"/>
    <n v="1432416219"/>
    <n v="1429824219"/>
    <b v="1"/>
    <n v="951"/>
    <b v="1"/>
    <s v="film &amp; video/documentary"/>
    <n v="110.38153846153845"/>
    <n v="75.444794952681391"/>
    <x v="7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3"/>
    <s v="SEK"/>
    <n v="1432314209"/>
    <n v="1429722209"/>
    <b v="0"/>
    <n v="100"/>
    <b v="1"/>
    <s v="theater/plays"/>
    <n v="100.824"/>
    <n v="1008.2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0"/>
    <s v="GBP"/>
    <n v="1432299600"/>
    <n v="1429707729"/>
    <b v="0"/>
    <n v="25"/>
    <b v="0"/>
    <s v="technology/gadgets"/>
    <n v="2.6969696969696968"/>
    <n v="106.8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3"/>
    <x v="2"/>
    <s v="USD"/>
    <n v="1432248478"/>
    <n v="1429656478"/>
    <b v="1"/>
    <n v="185"/>
    <b v="0"/>
    <s v="photography/photobooks"/>
    <n v="23.692499999999999"/>
    <n v="51.227027027027027"/>
    <x v="6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1"/>
    <s v="AUD"/>
    <n v="1432272300"/>
    <n v="1429655318"/>
    <b v="0"/>
    <n v="0"/>
    <b v="0"/>
    <s v="publishing/translations"/>
    <n v="0"/>
    <e v="#DIV/0!"/>
    <x v="4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7"/>
    <s v="CAD"/>
    <n v="1432694700"/>
    <n v="1429651266"/>
    <b v="0"/>
    <n v="74"/>
    <b v="1"/>
    <s v="theater/plays"/>
    <n v="108.4375"/>
    <n v="46.891891891891895"/>
    <x v="0"/>
    <x v="0"/>
  </r>
  <r>
    <n v="2067"/>
    <s v="Luminite (LED lighting)"/>
    <s v="The next generation of premium quality LED lighting. Extreme power efficiency in a small package."/>
    <n v="495"/>
    <n v="628"/>
    <x v="1"/>
    <x v="0"/>
    <s v="GBP"/>
    <n v="1432499376"/>
    <n v="1429648176"/>
    <b v="0"/>
    <n v="10"/>
    <b v="1"/>
    <s v="technology/hardware"/>
    <n v="126.86868686868686"/>
    <n v="62.8"/>
    <x v="5"/>
    <x v="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2"/>
    <s v="USD"/>
    <n v="1432230988"/>
    <n v="1429638988"/>
    <b v="1"/>
    <n v="465"/>
    <b v="1"/>
    <s v="technology/space exploration"/>
    <n v="145.88"/>
    <n v="47.058064516129029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b v="0"/>
    <n v="4"/>
    <b v="0"/>
    <s v="technology/wearables"/>
    <n v="0.30285714285714288"/>
    <n v="26.5"/>
    <x v="5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x v="2"/>
    <s v="USD"/>
    <n v="1433336895"/>
    <n v="1429621695"/>
    <b v="0"/>
    <n v="3"/>
    <b v="0"/>
    <s v="film &amp; video/science fiction"/>
    <n v="2.6666666666666665"/>
    <n v="13.333333333333334"/>
    <x v="7"/>
    <x v="3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2"/>
    <s v="USD"/>
    <n v="1432178810"/>
    <n v="1429586810"/>
    <b v="0"/>
    <n v="3"/>
    <b v="0"/>
    <s v="publishing/fiction"/>
    <n v="3.54"/>
    <n v="59"/>
    <x v="4"/>
    <x v="35"/>
  </r>
  <r>
    <n v="2872"/>
    <s v="Loud Arts"/>
    <s v="Local Theatre group in Loudoun County, Virginia. Looking for funds to start producing shows!"/>
    <n v="3000"/>
    <n v="0"/>
    <x v="3"/>
    <x v="2"/>
    <s v="USD"/>
    <n v="1434768438"/>
    <n v="1429584438"/>
    <b v="0"/>
    <n v="0"/>
    <b v="0"/>
    <s v="theater/plays"/>
    <n v="0"/>
    <e v="#DIV/0!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2"/>
    <s v="USD"/>
    <n v="1433036578"/>
    <n v="1429580578"/>
    <b v="0"/>
    <n v="170"/>
    <b v="1"/>
    <s v="technology/hardware"/>
    <n v="473.27"/>
    <n v="278.39411764705881"/>
    <x v="5"/>
    <x v="2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2"/>
    <s v="USD"/>
    <n v="1432161590"/>
    <n v="1429569590"/>
    <b v="1"/>
    <n v="179"/>
    <b v="1"/>
    <s v="film &amp; video/documentary"/>
    <n v="123.27586206896552"/>
    <n v="99.860335195530723"/>
    <x v="7"/>
    <x v="12"/>
  </r>
  <r>
    <n v="124"/>
    <s v="Blank Bodies - Post Production (Canceled)"/>
    <s v="An artificial man and woman discover love under the unsuspecting eyes of the four renowned artists who created them."/>
    <n v="4000"/>
    <n v="0"/>
    <x v="2"/>
    <x v="2"/>
    <s v="USD"/>
    <n v="1431728242"/>
    <n v="1429568242"/>
    <b v="0"/>
    <n v="0"/>
    <b v="0"/>
    <s v="film &amp; video/science fiction"/>
    <n v="0"/>
    <e v="#DIV/0!"/>
    <x v="7"/>
    <x v="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2"/>
    <s v="USD"/>
    <n v="1432151326"/>
    <n v="1429559326"/>
    <b v="0"/>
    <n v="14"/>
    <b v="0"/>
    <s v="theater/spaces"/>
    <n v="3.9750000000000001"/>
    <n v="56.785714285714285"/>
    <x v="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0"/>
    <s v="GBP"/>
    <n v="1431298740"/>
    <n v="1429558756"/>
    <b v="0"/>
    <n v="27"/>
    <b v="0"/>
    <s v="theater/plays"/>
    <n v="36.36"/>
    <n v="33.666666666666664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x v="0"/>
    <s v="GBP"/>
    <n v="1432142738"/>
    <n v="1429550738"/>
    <b v="0"/>
    <n v="0"/>
    <b v="0"/>
    <s v="film &amp; video/animation"/>
    <n v="0"/>
    <e v="#DIV/0!"/>
    <x v="7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2"/>
    <s v="USD"/>
    <n v="1432101855"/>
    <n v="1429509855"/>
    <b v="0"/>
    <n v="292"/>
    <b v="0"/>
    <s v="journalism/audio"/>
    <n v="8.5370000000000008"/>
    <n v="29.236301369863014"/>
    <x v="8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7"/>
    <s v="CAD"/>
    <n v="1434670397"/>
    <n v="1429486397"/>
    <b v="0"/>
    <n v="7"/>
    <b v="1"/>
    <s v="film &amp; video/documentary"/>
    <n v="128.30000000000001"/>
    <n v="183.28571428571428"/>
    <x v="7"/>
    <x v="1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2"/>
    <s v="USD"/>
    <n v="1432069249"/>
    <n v="1429477249"/>
    <b v="0"/>
    <n v="8"/>
    <b v="0"/>
    <s v="technology/gadgets"/>
    <n v="47.4"/>
    <n v="29.625"/>
    <x v="5"/>
    <x v="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1"/>
    <s v="AUD"/>
    <n v="1434633191"/>
    <n v="1429449191"/>
    <b v="0"/>
    <n v="5"/>
    <b v="0"/>
    <s v="film &amp; video/science fiction"/>
    <n v="5.6000000000000001E-2"/>
    <n v="28"/>
    <x v="7"/>
    <x v="3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2"/>
    <s v="USD"/>
    <n v="1433298676"/>
    <n v="1429410676"/>
    <b v="0"/>
    <n v="118"/>
    <b v="0"/>
    <s v="food/food trucks"/>
    <n v="10.7325"/>
    <n v="72.762711864406782"/>
    <x v="2"/>
    <x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2"/>
    <s v="USD"/>
    <n v="1431046372"/>
    <n v="1429318372"/>
    <b v="0"/>
    <n v="14"/>
    <b v="1"/>
    <s v="film &amp; video/documentary"/>
    <n v="100"/>
    <n v="71.428571428571431"/>
    <x v="7"/>
    <x v="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2"/>
    <s v="USD"/>
    <n v="1433125200"/>
    <n v="1429312694"/>
    <b v="1"/>
    <n v="285"/>
    <b v="1"/>
    <s v="film &amp; video/documentary"/>
    <n v="102.08358208955224"/>
    <n v="119.99298245614035"/>
    <x v="7"/>
    <x v="12"/>
  </r>
  <r>
    <n v="3942"/>
    <s v="Epic Proportions"/>
    <s v="In the 30's, two brothers, Benny and Phil, who go to the Arizona desert to be extras in a huge Biblical epic. Riotous comedy!"/>
    <n v="1200"/>
    <n v="0"/>
    <x v="3"/>
    <x v="2"/>
    <s v="USD"/>
    <n v="1434490914"/>
    <n v="1429306914"/>
    <b v="0"/>
    <n v="0"/>
    <b v="0"/>
    <s v="theater/plays"/>
    <n v="0"/>
    <e v="#DIV/0!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2"/>
    <s v="USD"/>
    <n v="1433735400"/>
    <n v="1429306520"/>
    <b v="0"/>
    <n v="44"/>
    <b v="1"/>
    <s v="music/rock"/>
    <n v="132.19999999999999"/>
    <n v="75.11363636363636"/>
    <x v="1"/>
    <x v="6"/>
  </r>
  <r>
    <n v="2854"/>
    <s v="Ultimate Political Selfie!"/>
    <s v="Almost Random Theatre's play about a candidate - with no policies - who is seeking election in May 2015"/>
    <n v="1000"/>
    <n v="417"/>
    <x v="3"/>
    <x v="0"/>
    <s v="GBP"/>
    <n v="1431018719"/>
    <n v="1429290719"/>
    <b v="0"/>
    <n v="14"/>
    <b v="0"/>
    <s v="theater/plays"/>
    <n v="41.7"/>
    <n v="29.785714285714285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2"/>
    <s v="USD"/>
    <n v="1433178060"/>
    <n v="1429290060"/>
    <b v="0"/>
    <n v="5"/>
    <b v="0"/>
    <s v="technology/wearables"/>
    <n v="0.22600000000000001"/>
    <n v="45.2"/>
    <x v="5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2"/>
    <s v="USD"/>
    <n v="1434309540"/>
    <n v="1429287900"/>
    <b v="0"/>
    <n v="7"/>
    <b v="0"/>
    <s v="theater/spaces"/>
    <n v="2.3035714285714284E-2"/>
    <n v="92.142857142857139"/>
    <x v="0"/>
    <x v="3"/>
  </r>
  <r>
    <n v="1022"/>
    <s v="Sammy Bananas - Bootlegs Vol. 2!!"/>
    <s v="Help get four new bootlegs onto vinyl in the second installment of my series!"/>
    <n v="2000"/>
    <n v="2298"/>
    <x v="1"/>
    <x v="2"/>
    <s v="USD"/>
    <n v="1431876677"/>
    <n v="1429284677"/>
    <b v="1"/>
    <n v="74"/>
    <b v="1"/>
    <s v="music/electronic music"/>
    <n v="114.9"/>
    <n v="31.054054054054053"/>
    <x v="1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2"/>
    <s v="USD"/>
    <n v="1431745200"/>
    <n v="1429170603"/>
    <b v="0"/>
    <n v="2"/>
    <b v="0"/>
    <s v="food/food trucks"/>
    <n v="0.6"/>
    <n v="25.5"/>
    <x v="2"/>
    <x v="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2"/>
    <s v="USD"/>
    <n v="1433043623"/>
    <n v="1429155623"/>
    <b v="0"/>
    <n v="28"/>
    <b v="0"/>
    <s v="film &amp; video/science fiction"/>
    <n v="10.775"/>
    <n v="46.178571428571431"/>
    <x v="7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2"/>
    <s v="USD"/>
    <n v="1431885600"/>
    <n v="1429133323"/>
    <b v="0"/>
    <n v="70"/>
    <b v="1"/>
    <s v="photography/photobooks"/>
    <n v="104.12571428571428"/>
    <n v="130.15714285714284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2"/>
    <s v="USD"/>
    <n v="1431719379"/>
    <n v="1429127379"/>
    <b v="0"/>
    <n v="1"/>
    <b v="1"/>
    <s v="music/electronic music"/>
    <n v="200"/>
    <n v="10"/>
    <x v="1"/>
    <x v="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2"/>
    <s v="USD"/>
    <n v="1431717268"/>
    <n v="1429125268"/>
    <b v="0"/>
    <n v="1"/>
    <b v="0"/>
    <s v="theater/plays"/>
    <n v="0.25"/>
    <n v="5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7"/>
    <s v="CAD"/>
    <n v="1433131140"/>
    <n v="1429120908"/>
    <b v="0"/>
    <n v="11"/>
    <b v="1"/>
    <s v="theater/plays"/>
    <n v="109.55"/>
    <n v="199.18181818181819"/>
    <x v="0"/>
    <x v="0"/>
  </r>
  <r>
    <n v="1152"/>
    <s v="Peruvian King Food Truck"/>
    <s v="Peruvian food truck with an LA twist."/>
    <n v="16000"/>
    <n v="911"/>
    <x v="3"/>
    <x v="2"/>
    <s v="USD"/>
    <n v="1431709312"/>
    <n v="1429117312"/>
    <b v="0"/>
    <n v="15"/>
    <b v="0"/>
    <s v="food/food trucks"/>
    <n v="5.6937499999999996"/>
    <n v="60.733333333333334"/>
    <x v="2"/>
    <x v="20"/>
  </r>
  <r>
    <n v="624"/>
    <s v="NeedSomeLoven.com (Canceled)"/>
    <s v="I am designing a fun, high tech dating website, with over 25 cool features. It is innovate as well as user friendly."/>
    <n v="5000"/>
    <n v="0"/>
    <x v="2"/>
    <x v="2"/>
    <s v="USD"/>
    <n v="1431647041"/>
    <n v="1429055041"/>
    <b v="0"/>
    <n v="0"/>
    <b v="0"/>
    <s v="technology/web"/>
    <n v="0"/>
    <e v="#DIV/0!"/>
    <x v="5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2"/>
    <s v="USD"/>
    <n v="1432917394"/>
    <n v="1429029394"/>
    <b v="0"/>
    <n v="0"/>
    <b v="0"/>
    <s v="theater/plays"/>
    <n v="0"/>
    <e v="#DIV/0!"/>
    <x v="0"/>
    <x v="0"/>
  </r>
  <r>
    <n v="2629"/>
    <s v="Project Dragonfly - Sail to the Stars"/>
    <s v="The first international contest to let students shape the future of interstellar travel."/>
    <n v="5000"/>
    <n v="6387"/>
    <x v="1"/>
    <x v="0"/>
    <s v="GBP"/>
    <n v="1431608122"/>
    <n v="1429016122"/>
    <b v="0"/>
    <n v="100"/>
    <b v="1"/>
    <s v="technology/space exploration"/>
    <n v="127.74"/>
    <n v="63.87"/>
    <x v="5"/>
    <x v="14"/>
  </r>
  <r>
    <n v="1559"/>
    <s v="North Cascades Bigfoot Photo Expedition"/>
    <s v="The goal of this project is to provide scientific evidence of bigfoot in the North Cascades."/>
    <n v="15000"/>
    <n v="50"/>
    <x v="3"/>
    <x v="2"/>
    <s v="USD"/>
    <n v="1430270199"/>
    <n v="1428974199"/>
    <b v="0"/>
    <n v="1"/>
    <b v="0"/>
    <s v="photography/nature"/>
    <n v="0.33333333333333331"/>
    <n v="50"/>
    <x v="6"/>
    <x v="9"/>
  </r>
  <r>
    <n v="3993"/>
    <s v="Invincible Diamonds: A Survivor's Guide"/>
    <s v="I am seeking to turn my collection of urban poetry into a stage play. My desire is to inspire victims to heal."/>
    <n v="50000"/>
    <n v="3"/>
    <x v="3"/>
    <x v="2"/>
    <s v="USD"/>
    <n v="1431549912"/>
    <n v="1428957912"/>
    <b v="0"/>
    <n v="1"/>
    <b v="0"/>
    <s v="theater/plays"/>
    <n v="6.0000000000000001E-3"/>
    <n v="3"/>
    <x v="0"/>
    <x v="0"/>
  </r>
  <r>
    <n v="2910"/>
    <s v="Strive"/>
    <s v="Free drama, dance and singing workshops for disadvantaged young people to inspire, create and help them follow their dreams."/>
    <n v="30000"/>
    <n v="1"/>
    <x v="3"/>
    <x v="0"/>
    <s v="GBP"/>
    <n v="1434139887"/>
    <n v="1428955887"/>
    <b v="0"/>
    <n v="1"/>
    <b v="0"/>
    <s v="theater/plays"/>
    <n v="3.3333333333333335E-3"/>
    <n v="1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x v="0"/>
    <s v="GBP"/>
    <n v="1431547468"/>
    <n v="1428955468"/>
    <b v="0"/>
    <n v="1"/>
    <b v="0"/>
    <s v="games/video games"/>
    <n v="0.5"/>
    <n v="25"/>
    <x v="3"/>
    <x v="30"/>
  </r>
  <r>
    <n v="452"/>
    <s v="Lost in the Shadows"/>
    <s v="A man must find his way out of the depths of the shadows by using the aid of a little girl."/>
    <n v="750"/>
    <n v="480"/>
    <x v="3"/>
    <x v="2"/>
    <s v="USD"/>
    <n v="1431536015"/>
    <n v="1428944015"/>
    <b v="0"/>
    <n v="12"/>
    <b v="0"/>
    <s v="film &amp; video/animation"/>
    <n v="64"/>
    <n v="40"/>
    <x v="7"/>
    <x v="23"/>
  </r>
  <r>
    <n v="2402"/>
    <s v="Cupcake Truck Unite"/>
    <s v="Small town, delicious treats, and a mobile truck"/>
    <n v="12000"/>
    <n v="52"/>
    <x v="3"/>
    <x v="2"/>
    <s v="USD"/>
    <n v="1431533931"/>
    <n v="1428941931"/>
    <b v="0"/>
    <n v="1"/>
    <b v="0"/>
    <s v="food/food trucks"/>
    <n v="0.43333333333333335"/>
    <n v="52"/>
    <x v="2"/>
    <x v="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0"/>
    <s v="GBP"/>
    <n v="1434120856"/>
    <n v="1428936856"/>
    <b v="0"/>
    <n v="25"/>
    <b v="1"/>
    <s v="theater/plays"/>
    <n v="242"/>
    <n v="24.2"/>
    <x v="0"/>
    <x v="0"/>
  </r>
  <r>
    <n v="3103"/>
    <s v="Professional Venue for local artists!!"/>
    <s v="Creating a place for local artists to perform, at substantially less cost for them"/>
    <n v="4100"/>
    <n v="11"/>
    <x v="3"/>
    <x v="2"/>
    <s v="USD"/>
    <n v="1434080706"/>
    <n v="1428896706"/>
    <b v="0"/>
    <n v="2"/>
    <b v="0"/>
    <s v="theater/spaces"/>
    <n v="0.26829268292682928"/>
    <n v="5.5"/>
    <x v="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1"/>
    <x v="2"/>
    <s v="USD"/>
    <n v="1431481037"/>
    <n v="1428889037"/>
    <b v="0"/>
    <n v="18"/>
    <b v="1"/>
    <s v="theater/plays"/>
    <n v="221"/>
    <n v="61.388888888888886"/>
    <x v="0"/>
    <x v="0"/>
  </r>
  <r>
    <n v="226"/>
    <s v="MAGGIE Film"/>
    <s v="A TRUE STORY OF DOMESTIC VILOLENCE THAT SEEKS TO OFFER THE VIEWER OUTLEST OF SUPPORT."/>
    <n v="29000"/>
    <n v="250"/>
    <x v="3"/>
    <x v="0"/>
    <s v="GBP"/>
    <n v="1433064540"/>
    <n v="1428854344"/>
    <b v="0"/>
    <n v="2"/>
    <b v="0"/>
    <s v="film &amp; video/drama"/>
    <n v="0.86206896551724133"/>
    <n v="125"/>
    <x v="7"/>
    <x v="17"/>
  </r>
  <r>
    <n v="3314"/>
    <s v="The White Bike"/>
    <s v="I want to add a new perspective to the cycling safety debate by taking my play THE WHITE BIKE to the Edinburgh Festival of Cycling"/>
    <n v="800"/>
    <n v="1686"/>
    <x v="1"/>
    <x v="0"/>
    <s v="GBP"/>
    <n v="1431115500"/>
    <n v="1428733511"/>
    <b v="0"/>
    <n v="58"/>
    <b v="1"/>
    <s v="theater/plays"/>
    <n v="210.75"/>
    <n v="29.068965517241381"/>
    <x v="0"/>
    <x v="0"/>
  </r>
  <r>
    <n v="2507"/>
    <s v="Help Cafe Talavera get a New Kitchen!"/>
    <s v="Unique dishes for a unique city!."/>
    <n v="42850"/>
    <n v="0"/>
    <x v="3"/>
    <x v="2"/>
    <s v="USD"/>
    <n v="1431308704"/>
    <n v="1428716704"/>
    <b v="0"/>
    <n v="0"/>
    <b v="0"/>
    <s v="food/restaurants"/>
    <n v="0"/>
    <e v="#DIV/0!"/>
    <x v="2"/>
    <x v="2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2"/>
    <s v="USD"/>
    <n v="1433880605"/>
    <n v="1428696605"/>
    <b v="0"/>
    <n v="25"/>
    <b v="1"/>
    <s v="photography/photobooks"/>
    <n v="131.80000000000001"/>
    <n v="105.44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2"/>
    <s v="USD"/>
    <n v="1431283530"/>
    <n v="1428691530"/>
    <b v="0"/>
    <n v="3"/>
    <b v="0"/>
    <s v="theater/musical"/>
    <n v="5.5"/>
    <n v="18.333333333333332"/>
    <x v="0"/>
    <x v="19"/>
  </r>
  <r>
    <n v="3854"/>
    <s v="The Case Of Soghomon Tehlirian"/>
    <s v="A play dedicated to the 100th anniversary of the Armenian Genocide."/>
    <n v="11000"/>
    <n v="1788"/>
    <x v="3"/>
    <x v="2"/>
    <s v="USD"/>
    <n v="1431206058"/>
    <n v="1428614058"/>
    <b v="0"/>
    <n v="20"/>
    <b v="0"/>
    <s v="theater/plays"/>
    <n v="16.254545454545454"/>
    <n v="89.4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2"/>
    <s v="USD"/>
    <n v="1429632822"/>
    <n v="1428596022"/>
    <b v="0"/>
    <n v="0"/>
    <b v="0"/>
    <s v="technology/web"/>
    <n v="0"/>
    <e v="#DIV/0!"/>
    <x v="5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2"/>
    <s v="USD"/>
    <n v="1431143940"/>
    <n v="1428585710"/>
    <b v="0"/>
    <n v="147"/>
    <b v="1"/>
    <s v="theater/musical"/>
    <n v="103.2"/>
    <n v="175.51020408163265"/>
    <x v="0"/>
    <x v="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0"/>
    <s v="GBP"/>
    <n v="1429793446"/>
    <n v="1428583846"/>
    <b v="0"/>
    <n v="61"/>
    <b v="1"/>
    <s v="theater/plays"/>
    <n v="114.5"/>
    <n v="18.770491803278688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0"/>
    <s v="GBP"/>
    <n v="1431164115"/>
    <n v="1428572115"/>
    <b v="0"/>
    <n v="64"/>
    <b v="1"/>
    <s v="theater/plays"/>
    <n v="107.73333333333333"/>
    <n v="25.25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x v="2"/>
    <s v="USD"/>
    <n v="1433735474"/>
    <n v="1428551474"/>
    <b v="0"/>
    <n v="69"/>
    <b v="1"/>
    <s v="technology/space exploration"/>
    <n v="105.66666666666667"/>
    <n v="45.94202898550725"/>
    <x v="5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2"/>
    <s v="USD"/>
    <n v="1433538000"/>
    <n v="1428541276"/>
    <b v="0"/>
    <n v="188"/>
    <b v="1"/>
    <s v="technology/hardware"/>
    <n v="115.508"/>
    <n v="307.20212765957444"/>
    <x v="5"/>
    <x v="25"/>
  </r>
  <r>
    <n v="3733"/>
    <s v="laughter in the hood"/>
    <s v="want to donate tickets to residents who live in the community that cant afford the 35.00 price of ticket"/>
    <n v="1500"/>
    <n v="0"/>
    <x v="3"/>
    <x v="2"/>
    <s v="USD"/>
    <n v="1429396200"/>
    <n v="1428539708"/>
    <b v="0"/>
    <n v="0"/>
    <b v="0"/>
    <s v="theater/plays"/>
    <n v="0"/>
    <e v="#DIV/0!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2"/>
    <s v="USD"/>
    <n v="1433723033"/>
    <n v="1428539033"/>
    <b v="0"/>
    <n v="39"/>
    <b v="0"/>
    <s v="theater/plays"/>
    <n v="31.546666666666667"/>
    <n v="60.666666666666664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x v="0"/>
    <s v="GBP"/>
    <n v="1431204449"/>
    <n v="1428526049"/>
    <b v="0"/>
    <n v="13"/>
    <b v="1"/>
    <s v="theater/plays"/>
    <n v="100.75"/>
    <n v="310"/>
    <x v="0"/>
    <x v="0"/>
  </r>
  <r>
    <n v="3300"/>
    <s v="MAX &amp; ELSA: NO MUSIC. NO CHILDREN."/>
    <s v="A subversive parody about the two people for whom the hills were NOT alive with THE SOUND OF MUSIC."/>
    <n v="3000"/>
    <n v="4085"/>
    <x v="1"/>
    <x v="2"/>
    <s v="USD"/>
    <n v="1430329862"/>
    <n v="1428515462"/>
    <b v="0"/>
    <n v="88"/>
    <b v="1"/>
    <s v="theater/plays"/>
    <n v="136.16666666666666"/>
    <n v="46.420454545454547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n v="1428507409"/>
    <b v="0"/>
    <n v="1"/>
    <b v="0"/>
    <s v="technology/web"/>
    <n v="0.2"/>
    <n v="10"/>
    <x v="5"/>
    <x v="7"/>
  </r>
  <r>
    <n v="734"/>
    <s v="Sideswiped"/>
    <s v="Sideswiped is my story of growing in and trusting God through the mess and mysteries of life."/>
    <n v="8500"/>
    <n v="10670"/>
    <x v="1"/>
    <x v="7"/>
    <s v="CAD"/>
    <n v="1431147600"/>
    <n v="1428465420"/>
    <b v="0"/>
    <n v="57"/>
    <b v="1"/>
    <s v="publishing/nonfiction"/>
    <n v="125.52941176470588"/>
    <n v="187.19298245614036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3"/>
    <x v="2"/>
    <s v="USD"/>
    <n v="1431046356"/>
    <n v="1428454356"/>
    <b v="0"/>
    <n v="1"/>
    <b v="0"/>
    <s v="music/faith"/>
    <n v="2.2222222222222223E-2"/>
    <n v="1"/>
    <x v="1"/>
    <x v="1"/>
  </r>
  <r>
    <n v="3588"/>
    <s v="MENTAL Play short-tour 2015!"/>
    <s v="Touring the fast-paced, playful and poignant story of three twenty-somethings in a mental-health support group."/>
    <n v="200"/>
    <n v="201"/>
    <x v="1"/>
    <x v="0"/>
    <s v="GBP"/>
    <n v="1430348400"/>
    <n v="1428436410"/>
    <b v="0"/>
    <n v="11"/>
    <b v="1"/>
    <s v="theater/plays"/>
    <n v="100.5"/>
    <n v="18.272727272727273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2"/>
    <s v="USD"/>
    <n v="1431022342"/>
    <n v="1428430342"/>
    <b v="0"/>
    <n v="70"/>
    <b v="1"/>
    <s v="music/rock"/>
    <n v="107.08672667523932"/>
    <n v="107.07142857142857"/>
    <x v="1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2"/>
    <s v="USD"/>
    <n v="1431122400"/>
    <n v="1428428515"/>
    <b v="1"/>
    <n v="80"/>
    <b v="1"/>
    <s v="film &amp; video/documentary"/>
    <n v="102.76470588235294"/>
    <n v="109.1875"/>
    <x v="7"/>
    <x v="1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2"/>
    <s v="USD"/>
    <n v="1431716400"/>
    <n v="1428423757"/>
    <b v="1"/>
    <n v="69"/>
    <b v="1"/>
    <s v="film &amp; video/documentary"/>
    <n v="101.19"/>
    <n v="146.65217391304347"/>
    <x v="7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2"/>
    <s v="USD"/>
    <n v="1433603552"/>
    <n v="1428419552"/>
    <b v="0"/>
    <n v="0"/>
    <b v="0"/>
    <s v="technology/web"/>
    <n v="0"/>
    <e v="#DIV/0!"/>
    <x v="5"/>
    <x v="7"/>
  </r>
  <r>
    <n v="2930"/>
    <s v="Forbear! Theatre"/>
    <s v="Forbear! is a new theatre company aiming to produce exciting and innovative theatre using performers from a variety of disciplines."/>
    <n v="10000"/>
    <n v="10092"/>
    <x v="1"/>
    <x v="0"/>
    <s v="GBP"/>
    <n v="1431007264"/>
    <n v="1428415264"/>
    <b v="0"/>
    <n v="62"/>
    <b v="1"/>
    <s v="theater/musical"/>
    <n v="100.92"/>
    <n v="162.7741935483871"/>
    <x v="0"/>
    <x v="19"/>
  </r>
  <r>
    <n v="3826"/>
    <s v="DAY OF THE DOG by Blue Sparrow Theatre Company"/>
    <s v="This is the story about the Westons. One family who live with mental illness on a daily basis."/>
    <n v="600"/>
    <n v="715"/>
    <x v="1"/>
    <x v="0"/>
    <s v="GBP"/>
    <n v="1430993394"/>
    <n v="1428401394"/>
    <b v="0"/>
    <n v="26"/>
    <b v="1"/>
    <s v="theater/plays"/>
    <n v="119.16666666666667"/>
    <n v="27.5"/>
    <x v="0"/>
    <x v="0"/>
  </r>
  <r>
    <n v="3438"/>
    <s v="KLIPPIES"/>
    <s v="Klippies is the debut play from Johannesburg-born writer Jessica SiÃ¢n, premiering at the Southwark Playhouse, London in May 2015."/>
    <n v="2500"/>
    <n v="2605"/>
    <x v="1"/>
    <x v="0"/>
    <s v="GBP"/>
    <n v="1430600400"/>
    <n v="1428358567"/>
    <b v="0"/>
    <n v="14"/>
    <b v="1"/>
    <s v="theater/plays"/>
    <n v="104.2"/>
    <n v="186.07142857142858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0"/>
    <s v="GBP"/>
    <n v="1431298860"/>
    <n v="1428341985"/>
    <b v="0"/>
    <n v="2"/>
    <b v="0"/>
    <s v="publishing/fiction"/>
    <n v="0.85129023676509707"/>
    <n v="16"/>
    <x v="4"/>
    <x v="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2"/>
    <s v="USD"/>
    <n v="1430851680"/>
    <n v="1428340931"/>
    <b v="0"/>
    <n v="6"/>
    <b v="0"/>
    <s v="theater/spaces"/>
    <n v="11.57920670115792"/>
    <n v="78.333333333333329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1"/>
    <x v="2"/>
    <s v="USD"/>
    <n v="1433085875"/>
    <n v="1428333875"/>
    <b v="0"/>
    <n v="152"/>
    <b v="1"/>
    <s v="technology/wearables"/>
    <n v="105.80800000000001"/>
    <n v="174.02631578947367"/>
    <x v="5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2"/>
    <s v="USD"/>
    <n v="1430877843"/>
    <n v="1428285843"/>
    <b v="0"/>
    <n v="0"/>
    <b v="0"/>
    <s v="film &amp; video/animation"/>
    <n v="0"/>
    <e v="#DIV/0!"/>
    <x v="7"/>
    <x v="23"/>
  </r>
  <r>
    <n v="35"/>
    <s v="Why Adam? A TV show about the science behind everyday life!"/>
    <s v="Why Adam? is an independent TV show that explores concepts of basic science in everyday life."/>
    <n v="1000"/>
    <n v="1665"/>
    <x v="1"/>
    <x v="2"/>
    <s v="USD"/>
    <n v="1430179200"/>
    <n v="1428130814"/>
    <b v="0"/>
    <n v="28"/>
    <b v="1"/>
    <s v="film &amp; video/television"/>
    <n v="166.5"/>
    <n v="59.464285714285715"/>
    <x v="7"/>
    <x v="18"/>
  </r>
  <r>
    <n v="3007"/>
    <s v="Bethlem"/>
    <s v="Consuite for 2015 CoreCon.  An adventure into insanity."/>
    <n v="600"/>
    <n v="1080"/>
    <x v="1"/>
    <x v="2"/>
    <s v="USD"/>
    <n v="1429938683"/>
    <n v="1428124283"/>
    <b v="0"/>
    <n v="20"/>
    <b v="1"/>
    <s v="theater/spaces"/>
    <n v="180"/>
    <n v="54"/>
    <x v="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0"/>
    <s v="GBP"/>
    <n v="1431982727"/>
    <n v="1428094727"/>
    <b v="0"/>
    <n v="6"/>
    <b v="1"/>
    <s v="theater/musical"/>
    <n v="100"/>
    <n v="83.333333333333329"/>
    <x v="0"/>
    <x v="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7"/>
    <s v="CAD"/>
    <n v="1430693460"/>
    <n v="1428087153"/>
    <b v="0"/>
    <n v="17"/>
    <b v="1"/>
    <s v="theater/plays"/>
    <n v="162.5"/>
    <n v="95.58823529411765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2"/>
    <s v="USD"/>
    <n v="1430407200"/>
    <n v="1428086501"/>
    <b v="0"/>
    <n v="23"/>
    <b v="1"/>
    <s v="film &amp; video/television"/>
    <n v="118.5"/>
    <n v="103.04347826086956"/>
    <x v="7"/>
    <x v="18"/>
  </r>
  <r>
    <n v="3071"/>
    <s v="The Echo Theatre 2015"/>
    <s v="Anyone can create. They just need a place and an opportunity. The Echo Theatre (Provo) provides that opportunity."/>
    <n v="12000"/>
    <n v="7173"/>
    <x v="3"/>
    <x v="2"/>
    <s v="USD"/>
    <n v="1429595940"/>
    <n v="1428082481"/>
    <b v="0"/>
    <n v="117"/>
    <b v="0"/>
    <s v="theater/spaces"/>
    <n v="59.774999999999999"/>
    <n v="61.307692307692307"/>
    <x v="0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x v="2"/>
    <s v="USD"/>
    <n v="1433259293"/>
    <n v="1428075293"/>
    <b v="0"/>
    <n v="9"/>
    <b v="0"/>
    <s v="theater/spaces"/>
    <n v="4.7999999999999996E-3"/>
    <n v="2.6666666666666665"/>
    <x v="0"/>
    <x v="3"/>
  </r>
  <r>
    <n v="2355"/>
    <s v="PriceItUpPlease (Canceled)"/>
    <s v="PriceItUpPlease will be an easy to use website that estimates the amount of your startup costs for that great idea you have!"/>
    <n v="8000"/>
    <n v="55"/>
    <x v="2"/>
    <x v="11"/>
    <s v="AUD"/>
    <n v="1430604136"/>
    <n v="1428012136"/>
    <b v="0"/>
    <n v="2"/>
    <b v="0"/>
    <s v="technology/web"/>
    <n v="0.6875"/>
    <n v="27.5"/>
    <x v="5"/>
    <x v="7"/>
  </r>
  <r>
    <n v="121"/>
    <s v="MICRO-MISSION"/>
    <s v="NAVY SEALS sent on a Area 51 Top-Secret rescue mission where they are shrunken and injected into an ET body, the immune system mutated."/>
    <n v="3000"/>
    <n v="1"/>
    <x v="2"/>
    <x v="2"/>
    <s v="USD"/>
    <n v="1429352160"/>
    <n v="1427993710"/>
    <b v="0"/>
    <n v="1"/>
    <b v="0"/>
    <s v="film &amp; video/science fiction"/>
    <n v="3.3333333333333333E-2"/>
    <n v="1"/>
    <x v="7"/>
    <x v="32"/>
  </r>
  <r>
    <n v="228"/>
    <s v="Facets of a Geek life"/>
    <s v="I am making a film from one one of my books called facets of a Geek life."/>
    <n v="8000"/>
    <n v="0"/>
    <x v="3"/>
    <x v="0"/>
    <s v="GBP"/>
    <n v="1433176105"/>
    <n v="1427992105"/>
    <b v="0"/>
    <n v="0"/>
    <b v="0"/>
    <s v="film &amp; video/drama"/>
    <n v="0"/>
    <e v="#DIV/0!"/>
    <x v="7"/>
    <x v="17"/>
  </r>
  <r>
    <n v="2176"/>
    <s v="Mike Farley Band - New Album!"/>
    <s v="The Mike Farley Band has re-assembled its original line up and needs your help to make a new full-length album!"/>
    <n v="5000"/>
    <n v="6301"/>
    <x v="1"/>
    <x v="2"/>
    <s v="USD"/>
    <n v="1430579509"/>
    <n v="1427987509"/>
    <b v="0"/>
    <n v="71"/>
    <b v="1"/>
    <s v="music/rock"/>
    <n v="126.02"/>
    <n v="88.7464788732394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3"/>
    <x v="0"/>
    <s v="GBP"/>
    <n v="1430571849"/>
    <n v="1427979849"/>
    <b v="0"/>
    <n v="0"/>
    <b v="0"/>
    <s v="theater/plays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2"/>
    <s v="USD"/>
    <n v="1431771360"/>
    <n v="1427968234"/>
    <b v="0"/>
    <n v="0"/>
    <b v="0"/>
    <s v="film &amp; video/science fiction"/>
    <n v="0"/>
    <e v="#DIV/0!"/>
    <x v="7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2"/>
    <s v="USD"/>
    <n v="1430517761"/>
    <n v="1427925761"/>
    <b v="0"/>
    <n v="17"/>
    <b v="0"/>
    <s v="music/faith"/>
    <n v="7.8680000000000003"/>
    <n v="115.70588235294117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0"/>
    <s v="GBP"/>
    <n v="1430470772"/>
    <n v="1427878772"/>
    <b v="0"/>
    <n v="12"/>
    <b v="0"/>
    <s v="theater/musical"/>
    <n v="3.4125000000000001"/>
    <n v="22.75"/>
    <x v="0"/>
    <x v="19"/>
  </r>
  <r>
    <n v="2729"/>
    <s v="McChi Luggage: It's a Luggage, USB Charger and a Table Top"/>
    <s v="A luggage that is more than a luggage! It is what you want it to be."/>
    <n v="7500"/>
    <n v="7833"/>
    <x v="1"/>
    <x v="2"/>
    <s v="USD"/>
    <n v="1430459197"/>
    <n v="1427867197"/>
    <b v="0"/>
    <n v="23"/>
    <b v="1"/>
    <s v="technology/hardware"/>
    <n v="104.44"/>
    <n v="340.56521739130437"/>
    <x v="5"/>
    <x v="25"/>
  </r>
  <r>
    <n v="3904"/>
    <s v="Black America from Prophets to Pimps"/>
    <s v="A play that will cover 4000 years of black history."/>
    <n v="10000"/>
    <n v="3"/>
    <x v="3"/>
    <x v="2"/>
    <s v="USD"/>
    <n v="1429074240"/>
    <n v="1427866200"/>
    <b v="0"/>
    <n v="2"/>
    <b v="0"/>
    <s v="theater/plays"/>
    <n v="0.03"/>
    <n v="1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3"/>
    <x v="2"/>
    <s v="USD"/>
    <n v="1430421827"/>
    <n v="1427829827"/>
    <b v="0"/>
    <n v="296"/>
    <b v="0"/>
    <s v="technology/wearables"/>
    <n v="35.338000000000001"/>
    <n v="119.3851351351351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2"/>
    <s v="USD"/>
    <n v="1430409651"/>
    <n v="1427817651"/>
    <b v="0"/>
    <n v="7"/>
    <b v="0"/>
    <s v="games/mobile games"/>
    <n v="0.47222222222222221"/>
    <n v="60.714285714285715"/>
    <x v="3"/>
    <x v="2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2"/>
    <s v="USD"/>
    <n v="1429594832"/>
    <n v="1427780432"/>
    <b v="0"/>
    <n v="38"/>
    <b v="1"/>
    <s v="music/rock"/>
    <n v="120.88"/>
    <n v="79.526315789473685"/>
    <x v="1"/>
    <x v="6"/>
  </r>
  <r>
    <n v="2351"/>
    <s v="NZ Auction site.  No listing or success fees. Only $2 p/m"/>
    <s v="Donate $30 or more and receive a free selfie stick."/>
    <n v="18900"/>
    <n v="108"/>
    <x v="2"/>
    <x v="10"/>
    <s v="NZD"/>
    <n v="1430360739"/>
    <n v="1427768739"/>
    <b v="0"/>
    <n v="7"/>
    <b v="0"/>
    <s v="technology/web"/>
    <n v="0.5714285714285714"/>
    <n v="15.428571428571429"/>
    <x v="5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2"/>
    <s v="USD"/>
    <n v="1430712060"/>
    <n v="1427753265"/>
    <b v="0"/>
    <n v="78"/>
    <b v="1"/>
    <s v="music/rock"/>
    <n v="100"/>
    <n v="224.12820512820514"/>
    <x v="1"/>
    <x v="6"/>
  </r>
  <r>
    <n v="2558"/>
    <s v="Hopkins Sinfonia 2015 Season"/>
    <s v="The Hopkins Sinfonia is looking for your support to run our 2015 Season made up of five concerts."/>
    <n v="1250"/>
    <n v="1361"/>
    <x v="1"/>
    <x v="11"/>
    <s v="AUD"/>
    <n v="1430488740"/>
    <n v="1427747906"/>
    <b v="0"/>
    <n v="18"/>
    <b v="1"/>
    <s v="music/classical music"/>
    <n v="108.88"/>
    <n v="75.611111111111114"/>
    <x v="1"/>
    <x v="16"/>
  </r>
  <r>
    <n v="3577"/>
    <s v="The Laramie Project in Utah County"/>
    <s v="Our goal is to bring this story of one town's processing of tragedy and their own community identity to Utah County."/>
    <n v="600"/>
    <n v="780"/>
    <x v="1"/>
    <x v="2"/>
    <s v="USD"/>
    <n v="1430029680"/>
    <n v="1427741583"/>
    <b v="0"/>
    <n v="27"/>
    <b v="1"/>
    <s v="theater/plays"/>
    <n v="130"/>
    <n v="28.888888888888889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1"/>
    <x v="2"/>
    <s v="USD"/>
    <n v="1430331268"/>
    <n v="1427739268"/>
    <b v="1"/>
    <n v="89"/>
    <b v="1"/>
    <s v="film &amp; video/documentary"/>
    <n v="108.08333333333333"/>
    <n v="72.865168539325836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1"/>
    <s v="AUD"/>
    <n v="1430316426"/>
    <n v="1427724426"/>
    <b v="0"/>
    <n v="6"/>
    <b v="0"/>
    <s v="theater/plays"/>
    <n v="19.25"/>
    <n v="64.166666666666671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x v="2"/>
    <s v="USD"/>
    <n v="1430281320"/>
    <n v="1427689320"/>
    <b v="0"/>
    <n v="0"/>
    <b v="0"/>
    <s v="food/food trucks"/>
    <n v="0"/>
    <e v="#DIV/0!"/>
    <x v="2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2"/>
    <s v="USD"/>
    <n v="1430276959"/>
    <n v="1427684959"/>
    <b v="0"/>
    <n v="0"/>
    <b v="0"/>
    <s v="publishing/translations"/>
    <n v="0"/>
    <e v="#DIV/0!"/>
    <x v="4"/>
    <x v="5"/>
  </r>
  <r>
    <n v="516"/>
    <s v="Shipmates"/>
    <s v="A big brother style comedy animation series starring famous seafarers"/>
    <n v="5000"/>
    <n v="0"/>
    <x v="3"/>
    <x v="0"/>
    <s v="GBP"/>
    <n v="1432752080"/>
    <n v="1427568080"/>
    <b v="0"/>
    <n v="0"/>
    <b v="0"/>
    <s v="film &amp; video/animation"/>
    <n v="0"/>
    <e v="#DIV/0!"/>
    <x v="7"/>
    <x v="23"/>
  </r>
  <r>
    <n v="2996"/>
    <s v="Sea Tea Improv's Comedy Theater in Hartford, CT"/>
    <s v="A permanent home for comedy in Connecticut in the heart of downtown Hartford."/>
    <n v="35000"/>
    <n v="60180"/>
    <x v="1"/>
    <x v="2"/>
    <s v="USD"/>
    <n v="1432677240"/>
    <n v="1427493240"/>
    <b v="0"/>
    <n v="392"/>
    <b v="1"/>
    <s v="theater/spaces"/>
    <n v="171.94285714285715"/>
    <n v="153.5204081632653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2"/>
    <s v="USD"/>
    <n v="1428097739"/>
    <n v="1427492939"/>
    <b v="0"/>
    <n v="9"/>
    <b v="0"/>
    <s v="theater/musical"/>
    <n v="30.333333333333332"/>
    <n v="50.555555555555557"/>
    <x v="0"/>
    <x v="1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2"/>
    <s v="USD"/>
    <n v="1431374222"/>
    <n v="1427486222"/>
    <b v="0"/>
    <n v="25"/>
    <b v="0"/>
    <s v="technology/wearables"/>
    <n v="4.5599999999999996"/>
    <n v="27.36"/>
    <x v="5"/>
    <x v="10"/>
  </r>
  <r>
    <n v="150"/>
    <s v="Star Trek First Frontier (Canceled)"/>
    <s v="The untold story of Captain Robert April and the first launching of the starship U.S.S. Enterprise,  NCC-1701"/>
    <n v="130000"/>
    <n v="30112"/>
    <x v="2"/>
    <x v="2"/>
    <s v="USD"/>
    <n v="1432612382"/>
    <n v="1427428382"/>
    <b v="0"/>
    <n v="67"/>
    <b v="0"/>
    <s v="film &amp; video/science fiction"/>
    <n v="23.163076923076922"/>
    <n v="449.43283582089555"/>
    <x v="7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2"/>
    <s v="USD"/>
    <n v="1432589896"/>
    <n v="1427405896"/>
    <b v="0"/>
    <n v="7"/>
    <b v="0"/>
    <s v="theater/plays"/>
    <n v="28.466666666666665"/>
    <n v="61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2"/>
    <s v="USD"/>
    <n v="1429993026"/>
    <n v="1427401026"/>
    <b v="0"/>
    <n v="0"/>
    <b v="0"/>
    <s v="food/food trucks"/>
    <n v="0"/>
    <e v="#DIV/0!"/>
    <x v="2"/>
    <x v="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2"/>
    <s v="USD"/>
    <n v="1429991962"/>
    <n v="1427399962"/>
    <b v="0"/>
    <n v="69"/>
    <b v="1"/>
    <s v="film &amp; video/television"/>
    <n v="101.9"/>
    <n v="221.52173913043478"/>
    <x v="7"/>
    <x v="18"/>
  </r>
  <r>
    <n v="297"/>
    <s v="Who Owns Yoga?"/>
    <s v="Who Owns Yoga? is a feature length documentary film that explores the changing nature of yoga in the modern world."/>
    <n v="20000"/>
    <n v="20128"/>
    <x v="1"/>
    <x v="2"/>
    <s v="USD"/>
    <n v="1430452740"/>
    <n v="1427390901"/>
    <b v="1"/>
    <n v="142"/>
    <b v="1"/>
    <s v="film &amp; video/documentary"/>
    <n v="100.64"/>
    <n v="141.74647887323943"/>
    <x v="7"/>
    <x v="12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9E-2"/>
    <n v="17.5"/>
    <x v="2"/>
    <x v="20"/>
  </r>
  <r>
    <n v="1200"/>
    <s v="Modern Nomads"/>
    <s v="Modern Nomads Journal is an 88 page magazine style publication containing photo stories about Somalis in the Horn of Africa."/>
    <n v="4800"/>
    <n v="6029"/>
    <x v="1"/>
    <x v="2"/>
    <s v="USD"/>
    <n v="1429183656"/>
    <n v="1427369256"/>
    <b v="0"/>
    <n v="103"/>
    <b v="1"/>
    <s v="photography/photobooks"/>
    <n v="125.60416666666667"/>
    <n v="58.533980582524272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0"/>
    <s v="GBP"/>
    <n v="1429813800"/>
    <n v="1427363645"/>
    <b v="0"/>
    <n v="30"/>
    <b v="1"/>
    <s v="theater/plays"/>
    <n v="119.6"/>
    <n v="159.46666666666667"/>
    <x v="0"/>
    <x v="0"/>
  </r>
  <r>
    <n v="3423"/>
    <s v="And That's How The Story Goes"/>
    <s v="Forest Hills Eastern's Student Run Show 2015. Our goal is to present a professional quality show on a budget."/>
    <n v="250"/>
    <n v="350"/>
    <x v="1"/>
    <x v="2"/>
    <s v="USD"/>
    <n v="1429912341"/>
    <n v="1427320341"/>
    <b v="0"/>
    <n v="10"/>
    <b v="1"/>
    <s v="theater/plays"/>
    <n v="140"/>
    <n v="3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x v="2"/>
    <s v="USD"/>
    <n v="1429636927"/>
    <n v="1427304127"/>
    <b v="0"/>
    <n v="16"/>
    <b v="1"/>
    <s v="theater/plays"/>
    <n v="101.23076923076923"/>
    <n v="41.125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1"/>
    <s v="AUD"/>
    <n v="1429839571"/>
    <n v="1427247571"/>
    <b v="0"/>
    <n v="6"/>
    <b v="0"/>
    <s v="technology/web"/>
    <n v="3.2727272727272729"/>
    <n v="30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2"/>
    <s v="USD"/>
    <n v="1429823138"/>
    <n v="1427231138"/>
    <b v="0"/>
    <n v="2"/>
    <b v="0"/>
    <s v="food/food trucks"/>
    <n v="0.26666666666666666"/>
    <n v="60"/>
    <x v="2"/>
    <x v="20"/>
  </r>
  <r>
    <n v="1390"/>
    <s v="New Music Video/Artist Development"/>
    <s v="Breakout Artist Management will be working with us on a brand new music video and we need your help!"/>
    <n v="2800"/>
    <n v="3055"/>
    <x v="1"/>
    <x v="2"/>
    <s v="USD"/>
    <n v="1430154720"/>
    <n v="1427224606"/>
    <b v="0"/>
    <n v="19"/>
    <b v="1"/>
    <s v="music/rock"/>
    <n v="109.10714285714286"/>
    <n v="160.78947368421052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7"/>
    <s v="CAD"/>
    <n v="1428606055"/>
    <n v="1427223655"/>
    <b v="0"/>
    <n v="25"/>
    <b v="1"/>
    <s v="theater/musical"/>
    <n v="100"/>
    <n v="100"/>
    <x v="0"/>
    <x v="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2"/>
    <s v="USD"/>
    <n v="1429286400"/>
    <n v="1427221560"/>
    <b v="0"/>
    <n v="29"/>
    <b v="1"/>
    <s v="theater/plays"/>
    <n v="121.2"/>
    <n v="125.3793103448275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2"/>
    <s v="USD"/>
    <n v="1431100918"/>
    <n v="1427212918"/>
    <b v="0"/>
    <n v="470"/>
    <b v="1"/>
    <s v="technology/hardware"/>
    <n v="152.60429999999999"/>
    <n v="324.69"/>
    <x v="5"/>
    <x v="2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b v="0"/>
    <n v="3"/>
    <b v="0"/>
    <s v="technology/web"/>
    <n v="3"/>
    <n v="20"/>
    <x v="5"/>
    <x v="7"/>
  </r>
  <r>
    <n v="610"/>
    <s v="UniteChrist (Canceled)"/>
    <s v="We are creating a Christian social network to empower, educate, and connect Christians all over the world."/>
    <n v="13803"/>
    <n v="0"/>
    <x v="2"/>
    <x v="2"/>
    <s v="USD"/>
    <n v="1429732586"/>
    <n v="1427140586"/>
    <b v="0"/>
    <n v="0"/>
    <b v="0"/>
    <s v="technology/web"/>
    <n v="0"/>
    <e v="#DIV/0!"/>
    <x v="5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2"/>
    <s v="USD"/>
    <n v="1431286105"/>
    <n v="1427138905"/>
    <b v="0"/>
    <n v="0"/>
    <b v="0"/>
    <s v="publishing/translations"/>
    <n v="0"/>
    <e v="#DIV/0!"/>
    <x v="4"/>
    <x v="5"/>
  </r>
  <r>
    <n v="1290"/>
    <s v="I Died... I Came Back, ... Whatever"/>
    <s v="Sometimes your Heart has to STOP for your Life to START."/>
    <n v="3500"/>
    <n v="3800"/>
    <x v="1"/>
    <x v="2"/>
    <s v="USD"/>
    <n v="1429772340"/>
    <n v="1427121931"/>
    <b v="0"/>
    <n v="86"/>
    <b v="1"/>
    <s v="theater/plays"/>
    <n v="108.57142857142857"/>
    <n v="44.186046511627907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2"/>
    <s v="USD"/>
    <n v="1429564165"/>
    <n v="1426972165"/>
    <b v="0"/>
    <n v="37"/>
    <b v="0"/>
    <s v="theater/musical"/>
    <n v="89.666666666666671"/>
    <n v="145.40540540540542"/>
    <x v="0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2"/>
    <s v="USD"/>
    <n v="1430774974"/>
    <n v="1426886974"/>
    <b v="0"/>
    <n v="46"/>
    <b v="1"/>
    <s v="technology/makerspaces"/>
    <n v="123.14285714285714"/>
    <n v="93.695652173913047"/>
    <x v="5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7"/>
    <s v="CAD"/>
    <n v="1429152600"/>
    <n v="1426815699"/>
    <b v="0"/>
    <n v="128"/>
    <b v="1"/>
    <s v="theater/spaces"/>
    <n v="110.00666666666666"/>
    <n v="128.914062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2"/>
    <s v="USD"/>
    <n v="1430703638"/>
    <n v="1426815638"/>
    <b v="0"/>
    <n v="8"/>
    <b v="0"/>
    <s v="technology/web"/>
    <n v="0.42599999999999999"/>
    <n v="53.25"/>
    <x v="5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2"/>
    <s v="USD"/>
    <n v="1428641940"/>
    <n v="1426792563"/>
    <b v="0"/>
    <n v="17"/>
    <b v="0"/>
    <s v="technology/wearables"/>
    <n v="11.328275684711329"/>
    <n v="51.823529411764703"/>
    <x v="5"/>
    <x v="10"/>
  </r>
  <r>
    <n v="1312"/>
    <s v="GoSolo Hat for GoPro (Canceled)"/>
    <s v="People loved the original Black and Gray GoSolo hats and asked for more. So we received sample for 3 more colors!"/>
    <n v="4600"/>
    <n v="28"/>
    <x v="2"/>
    <x v="2"/>
    <s v="USD"/>
    <n v="1429375922"/>
    <n v="1426783922"/>
    <b v="0"/>
    <n v="1"/>
    <b v="0"/>
    <s v="technology/wearables"/>
    <n v="0.60869565217391308"/>
    <n v="28"/>
    <x v="5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2"/>
    <s v="USD"/>
    <n v="1429365320"/>
    <n v="1426773320"/>
    <b v="0"/>
    <n v="13"/>
    <b v="1"/>
    <s v="music/rock"/>
    <n v="100"/>
    <n v="76.92307692307692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2"/>
    <s v="USD"/>
    <n v="1428732000"/>
    <n v="1426772928"/>
    <b v="0"/>
    <n v="33"/>
    <b v="0"/>
    <s v="food/food trucks"/>
    <n v="25.259090909090908"/>
    <n v="168.39393939393941"/>
    <x v="2"/>
    <x v="20"/>
  </r>
  <r>
    <n v="2659"/>
    <s v="test (Canceled)"/>
    <s v="test"/>
    <n v="49000"/>
    <n v="1333"/>
    <x v="2"/>
    <x v="2"/>
    <s v="USD"/>
    <n v="1429321210"/>
    <n v="1426729210"/>
    <b v="0"/>
    <n v="10"/>
    <b v="0"/>
    <s v="technology/space exploration"/>
    <n v="2.7204081632653061"/>
    <n v="133.30000000000001"/>
    <x v="5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1"/>
    <s v="AUD"/>
    <n v="1429228800"/>
    <n v="1426714870"/>
    <b v="0"/>
    <n v="443"/>
    <b v="1"/>
    <s v="technology/hardware"/>
    <n v="102.99897959183673"/>
    <n v="227.85327313769753"/>
    <x v="5"/>
    <x v="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2"/>
    <s v="USD"/>
    <n v="1429505400"/>
    <n v="1426711505"/>
    <b v="0"/>
    <n v="48"/>
    <b v="1"/>
    <s v="music/classical music"/>
    <n v="100"/>
    <n v="135.41666666666666"/>
    <x v="1"/>
    <x v="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2"/>
    <s v="USD"/>
    <n v="1429920000"/>
    <n v="1426703452"/>
    <b v="0"/>
    <n v="131"/>
    <b v="1"/>
    <s v="music/rock"/>
    <n v="116.96666666666667"/>
    <n v="133.93129770992365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2"/>
    <s v="USD"/>
    <n v="1429291982"/>
    <n v="1426699982"/>
    <b v="0"/>
    <n v="37"/>
    <b v="0"/>
    <s v="theater/spaces"/>
    <n v="4.2435339894712749"/>
    <n v="125.27027027027027"/>
    <x v="0"/>
    <x v="3"/>
  </r>
  <r>
    <n v="3116"/>
    <s v="CoreCon Asylum"/>
    <s v="Creating a consuite for CoreCon. A focus on the insanity of asylums and early medical practices from history."/>
    <n v="750"/>
    <n v="430"/>
    <x v="3"/>
    <x v="2"/>
    <s v="USD"/>
    <n v="1427890925"/>
    <n v="1426681325"/>
    <b v="0"/>
    <n v="10"/>
    <b v="0"/>
    <s v="theater/spaces"/>
    <n v="57.333333333333336"/>
    <n v="43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2"/>
    <s v="USD"/>
    <n v="1429134893"/>
    <n v="1426542893"/>
    <b v="0"/>
    <n v="1"/>
    <b v="0"/>
    <s v="journalism/audio"/>
    <n v="1"/>
    <n v="50"/>
    <x v="8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2"/>
    <s v="USD"/>
    <n v="1430517600"/>
    <n v="1426538129"/>
    <b v="0"/>
    <n v="2"/>
    <b v="0"/>
    <s v="theater/musical"/>
    <n v="1.75"/>
    <n v="17.5"/>
    <x v="0"/>
    <x v="1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0"/>
    <s v="GBP"/>
    <n v="1429138740"/>
    <n v="1426528418"/>
    <b v="0"/>
    <n v="76"/>
    <b v="1"/>
    <s v="music/metal"/>
    <n v="144.00583333333333"/>
    <n v="22.737763157894737"/>
    <x v="1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2"/>
    <s v="USD"/>
    <n v="1431702289"/>
    <n v="1426518289"/>
    <b v="0"/>
    <n v="1"/>
    <b v="0"/>
    <s v="film &amp; video/drama"/>
    <n v="2"/>
    <n v="100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2"/>
    <s v="USD"/>
    <n v="1431647772"/>
    <n v="1426463772"/>
    <b v="0"/>
    <n v="2"/>
    <b v="0"/>
    <s v="food/restaurants"/>
    <n v="0.15"/>
    <n v="37.5"/>
    <x v="2"/>
    <x v="2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2"/>
    <s v="USD"/>
    <n v="1430334126"/>
    <n v="1426446126"/>
    <b v="0"/>
    <n v="67"/>
    <b v="1"/>
    <s v="film &amp; video/documentary"/>
    <n v="125.16"/>
    <n v="140.1044776119403"/>
    <x v="7"/>
    <x v="12"/>
  </r>
  <r>
    <n v="848"/>
    <s v="God Am"/>
    <s v="God Am, a Grunge/Doom metal band, who have been trying to fund the production of our EP to bring you a unique aural assault."/>
    <n v="300"/>
    <n v="300"/>
    <x v="1"/>
    <x v="2"/>
    <s v="USD"/>
    <n v="1429038033"/>
    <n v="1426446033"/>
    <b v="0"/>
    <n v="16"/>
    <b v="1"/>
    <s v="music/metal"/>
    <n v="100"/>
    <n v="18.75"/>
    <x v="1"/>
    <x v="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2"/>
    <s v="USD"/>
    <n v="1431144000"/>
    <n v="1426407426"/>
    <b v="0"/>
    <n v="2"/>
    <b v="0"/>
    <s v="theater/plays"/>
    <n v="1.0571428571428572"/>
    <n v="18.5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2"/>
    <s v="USD"/>
    <n v="1429852797"/>
    <n v="1426396797"/>
    <b v="1"/>
    <n v="303"/>
    <b v="1"/>
    <s v="film &amp; video/documentary"/>
    <n v="174"/>
    <n v="86.138613861386133"/>
    <x v="7"/>
    <x v="12"/>
  </r>
  <r>
    <n v="664"/>
    <s v="Oregon Babyâ„¢ Diapers"/>
    <s v="Save Oregon Babyâ„¢ Diapers, a handmade business, run by awesome moms in Southern Oregon, from permanently closing!"/>
    <n v="12000"/>
    <n v="904"/>
    <x v="3"/>
    <x v="2"/>
    <s v="USD"/>
    <n v="1428940775"/>
    <n v="1426348775"/>
    <b v="0"/>
    <n v="29"/>
    <b v="0"/>
    <s v="technology/wearables"/>
    <n v="7.5333333333333332"/>
    <n v="31.172413793103448"/>
    <x v="5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2"/>
    <s v="USD"/>
    <n v="1428894380"/>
    <n v="1426302380"/>
    <b v="0"/>
    <n v="0"/>
    <b v="0"/>
    <s v="theater/spaces"/>
    <n v="0"/>
    <e v="#DIV/0!"/>
    <x v="0"/>
    <x v="3"/>
  </r>
  <r>
    <n v="2572"/>
    <s v="A Dream of Naughty Nachos (Canceled)"/>
    <s v="Mesquite smoked brisket nachos, food truck style, with homemade salsa to make your taste buds dance."/>
    <n v="30000"/>
    <n v="0"/>
    <x v="2"/>
    <x v="2"/>
    <s v="USD"/>
    <n v="1428893517"/>
    <n v="1426301517"/>
    <b v="0"/>
    <n v="0"/>
    <b v="0"/>
    <s v="food/food trucks"/>
    <n v="0"/>
    <e v="#DIV/0!"/>
    <x v="2"/>
    <x v="2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2"/>
    <s v="USD"/>
    <n v="1430981880"/>
    <n v="1426216033"/>
    <b v="1"/>
    <n v="508"/>
    <b v="1"/>
    <s v="technology/hardware"/>
    <n v="386.81998717948721"/>
    <n v="593.93620078740162"/>
    <x v="5"/>
    <x v="25"/>
  </r>
  <r>
    <n v="635"/>
    <s v="Pleero, A Technology Team Building Website (Canceled)"/>
    <s v="Network used for building technology development teams."/>
    <n v="25000"/>
    <n v="2"/>
    <x v="2"/>
    <x v="2"/>
    <s v="USD"/>
    <n v="1428804762"/>
    <n v="1426212762"/>
    <b v="0"/>
    <n v="1"/>
    <b v="0"/>
    <s v="technology/web"/>
    <n v="8.0000000000000002E-3"/>
    <n v="2"/>
    <x v="5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0"/>
    <s v="GBP"/>
    <n v="1428622271"/>
    <n v="1426203071"/>
    <b v="0"/>
    <n v="17"/>
    <b v="0"/>
    <s v="theater/plays"/>
    <n v="12.034782608695652"/>
    <n v="81.411764705882348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2"/>
    <s v="USD"/>
    <n v="1428552000"/>
    <n v="1426199843"/>
    <b v="0"/>
    <n v="14"/>
    <b v="1"/>
    <s v="theater/musical"/>
    <n v="100.25"/>
    <n v="143.21428571428572"/>
    <x v="0"/>
    <x v="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2"/>
    <s v="USD"/>
    <n v="1428780159"/>
    <n v="1426188159"/>
    <b v="0"/>
    <n v="8"/>
    <b v="1"/>
    <s v="theater/plays"/>
    <n v="100.4"/>
    <n v="31.375"/>
    <x v="0"/>
    <x v="0"/>
  </r>
  <r>
    <n v="2179"/>
    <s v="Woodhouse EP"/>
    <s v="Woodhouse is making an EP!  If you are a fan of whiskey and loud guitars, contribute to the cause!"/>
    <n v="1000"/>
    <n v="1614"/>
    <x v="1"/>
    <x v="2"/>
    <s v="USD"/>
    <n v="1428725192"/>
    <n v="1426133192"/>
    <b v="0"/>
    <n v="21"/>
    <b v="1"/>
    <s v="music/rock"/>
    <n v="161.4"/>
    <n v="76.857142857142861"/>
    <x v="1"/>
    <x v="6"/>
  </r>
  <r>
    <n v="2381"/>
    <s v="Cannabis Connection (Canceled)"/>
    <s v="Social Media Platform for the Marijuana Industry to create professionalism and a stable lasting market."/>
    <n v="86350"/>
    <n v="1571"/>
    <x v="2"/>
    <x v="2"/>
    <s v="USD"/>
    <n v="1428704848"/>
    <n v="1426112848"/>
    <b v="0"/>
    <n v="7"/>
    <b v="0"/>
    <s v="technology/web"/>
    <n v="1.8193398957730167"/>
    <n v="224.42857142857142"/>
    <x v="5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2"/>
    <s v="USD"/>
    <n v="1428642000"/>
    <n v="1426050982"/>
    <b v="0"/>
    <n v="4"/>
    <b v="0"/>
    <s v="theater/plays"/>
    <n v="37.5"/>
    <n v="56.25"/>
    <x v="0"/>
    <x v="0"/>
  </r>
  <r>
    <n v="1429"/>
    <s v="10 P.M."/>
    <s v="A guy in his 30's tries to live his &quot;American Dream&quot;, but quickly it turns into a nightmare. (A Novel)"/>
    <n v="10000"/>
    <n v="0"/>
    <x v="3"/>
    <x v="2"/>
    <s v="USD"/>
    <n v="1428629242"/>
    <n v="1426037242"/>
    <b v="0"/>
    <n v="0"/>
    <b v="0"/>
    <s v="publishing/translations"/>
    <n v="0"/>
    <e v="#DIV/0!"/>
    <x v="4"/>
    <x v="5"/>
  </r>
  <r>
    <n v="1471"/>
    <s v="93.5 KNCE: True Taos Radio"/>
    <s v="Help improve the equipment, signal, and reach of 93.5 KNCE True Taos Radio, a new experiment in grassroots community media."/>
    <n v="32000"/>
    <n v="33229"/>
    <x v="1"/>
    <x v="2"/>
    <s v="USD"/>
    <n v="1428620334"/>
    <n v="1426028334"/>
    <b v="1"/>
    <n v="343"/>
    <b v="1"/>
    <s v="publishing/radio &amp; podcasts"/>
    <n v="103.840625"/>
    <n v="96.877551020408163"/>
    <x v="4"/>
    <x v="39"/>
  </r>
  <r>
    <n v="600"/>
    <s v="Anaheim California here we come but we need your help."/>
    <s v="Science Technology Engineering and Math + youth = a brighter tomorrow."/>
    <n v="5000"/>
    <n v="100"/>
    <x v="2"/>
    <x v="2"/>
    <s v="USD"/>
    <n v="1431198562"/>
    <n v="1426014562"/>
    <b v="0"/>
    <n v="1"/>
    <b v="0"/>
    <s v="technology/web"/>
    <n v="2"/>
    <n v="100"/>
    <x v="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2"/>
    <s v="USD"/>
    <n v="1427860740"/>
    <n v="1426002684"/>
    <b v="0"/>
    <n v="19"/>
    <b v="1"/>
    <s v="theater/plays"/>
    <n v="102.27272727272727"/>
    <n v="59.210526315789473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x v="3"/>
    <s v="EUR"/>
    <n v="1428519527"/>
    <n v="1425927527"/>
    <b v="0"/>
    <n v="15"/>
    <b v="0"/>
    <s v="publishing/children's books"/>
    <n v="52"/>
    <n v="17.333333333333332"/>
    <x v="4"/>
    <x v="15"/>
  </r>
  <r>
    <n v="174"/>
    <s v="I Am Forgotten"/>
    <s v="An international short film project. It is about loneliness, wich is caused by the current compulsion to check your Facebook every day."/>
    <n v="6000"/>
    <n v="0"/>
    <x v="3"/>
    <x v="4"/>
    <s v="EUR"/>
    <n v="1431108776"/>
    <n v="1425924776"/>
    <b v="0"/>
    <n v="0"/>
    <b v="0"/>
    <s v="film &amp; video/drama"/>
    <n v="0"/>
    <e v="#DIV/0!"/>
    <x v="7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2"/>
    <s v="USD"/>
    <n v="1428514969"/>
    <n v="1425922969"/>
    <b v="1"/>
    <n v="942"/>
    <b v="1"/>
    <s v="film &amp; video/documentary"/>
    <n v="131.93789333333334"/>
    <n v="105.04609341825902"/>
    <x v="7"/>
    <x v="12"/>
  </r>
  <r>
    <n v="3710"/>
    <s v="&quot;Loving Alanis&quot; Rocky Mountain Regional Premier"/>
    <s v="A comedy about, life, death, men, women, and the power of a good Kegel."/>
    <n v="1300"/>
    <n v="1835"/>
    <x v="1"/>
    <x v="2"/>
    <s v="USD"/>
    <n v="1428068988"/>
    <n v="1425908988"/>
    <b v="0"/>
    <n v="27"/>
    <b v="1"/>
    <s v="theater/plays"/>
    <n v="141.15384615384616"/>
    <n v="67.962962962962962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3"/>
    <s v="EUR"/>
    <n v="1428493379"/>
    <n v="1425901379"/>
    <b v="0"/>
    <n v="714"/>
    <b v="1"/>
    <s v="photography/photobooks"/>
    <n v="322.24"/>
    <n v="56.414565826330531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0"/>
    <s v="GBP"/>
    <n v="1428483201"/>
    <n v="1425891201"/>
    <b v="0"/>
    <n v="51"/>
    <b v="1"/>
    <s v="theater/plays"/>
    <n v="136"/>
    <n v="66.666666666666671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0"/>
    <s v="GBP"/>
    <n v="1428333345"/>
    <n v="1425744945"/>
    <b v="0"/>
    <n v="7"/>
    <b v="0"/>
    <s v="technology/web"/>
    <n v="23"/>
    <n v="16.428571428571427"/>
    <x v="5"/>
    <x v="7"/>
  </r>
  <r>
    <n v="177"/>
    <s v="The Good Samaritan"/>
    <s v="I'm making a modern day version of the bible story &quot; The Good Samaritan&quot;"/>
    <n v="450"/>
    <n v="180"/>
    <x v="3"/>
    <x v="2"/>
    <s v="USD"/>
    <n v="1427155726"/>
    <n v="1425690526"/>
    <b v="0"/>
    <n v="7"/>
    <b v="0"/>
    <s v="film &amp; video/drama"/>
    <n v="40"/>
    <n v="25.714285714285715"/>
    <x v="7"/>
    <x v="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0"/>
    <s v="GBP"/>
    <n v="1427659200"/>
    <n v="1425678057"/>
    <b v="0"/>
    <n v="6"/>
    <b v="0"/>
    <s v="theater/plays"/>
    <n v="1.8333333333333333"/>
    <n v="18.333333333333332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x v="0"/>
    <s v="GBP"/>
    <n v="1428222221"/>
    <n v="1425633821"/>
    <b v="0"/>
    <n v="0"/>
    <b v="0"/>
    <s v="theater/plays"/>
    <n v="0"/>
    <e v="#DIV/0!"/>
    <x v="0"/>
    <x v="0"/>
  </r>
  <r>
    <n v="1586"/>
    <s v="Missouri In Pictures"/>
    <s v="Show the world the beauty that is in all of our back yards!"/>
    <n v="1500"/>
    <n v="0"/>
    <x v="3"/>
    <x v="2"/>
    <s v="USD"/>
    <n v="1428197422"/>
    <n v="1425609022"/>
    <b v="0"/>
    <n v="0"/>
    <b v="0"/>
    <s v="photography/places"/>
    <n v="0"/>
    <e v="#DIV/0!"/>
    <x v="6"/>
    <x v="33"/>
  </r>
  <r>
    <n v="3248"/>
    <s v="Honest Accomplice Theatre 2015-16 Season"/>
    <s v="Honest Accomplice Theatre produces theatre for social change."/>
    <n v="12000"/>
    <n v="12095"/>
    <x v="1"/>
    <x v="2"/>
    <s v="USD"/>
    <n v="1428178757"/>
    <n v="1425590357"/>
    <b v="1"/>
    <n v="200"/>
    <b v="1"/>
    <s v="theater/plays"/>
    <n v="100.79166666666667"/>
    <n v="60.475000000000001"/>
    <x v="0"/>
    <x v="0"/>
  </r>
  <r>
    <n v="1759"/>
    <s v="Death Valley"/>
    <s v="Death Valley will be the first photo book of Andi State"/>
    <n v="5000"/>
    <n v="5330"/>
    <x v="1"/>
    <x v="2"/>
    <s v="USD"/>
    <n v="1427309629"/>
    <n v="1425585229"/>
    <b v="0"/>
    <n v="49"/>
    <b v="1"/>
    <s v="photography/photobooks"/>
    <n v="106.6"/>
    <n v="108.77551020408163"/>
    <x v="6"/>
    <x v="11"/>
  </r>
  <r>
    <n v="2749"/>
    <s v="A Tree is a Tree, no matter what you see.  CHILDREN'S BOOK"/>
    <s v="Self-publishing my children's book."/>
    <n v="10000"/>
    <n v="110"/>
    <x v="3"/>
    <x v="2"/>
    <s v="USD"/>
    <n v="1428171037"/>
    <n v="1425582637"/>
    <b v="0"/>
    <n v="2"/>
    <b v="0"/>
    <s v="publishing/children's books"/>
    <n v="1.1000000000000001"/>
    <n v="55"/>
    <x v="4"/>
    <x v="15"/>
  </r>
  <r>
    <n v="1787"/>
    <s v="Alpamayo to Yerupaja"/>
    <s v="Raising awareness to the effects of global warming through photographs of the high mountains of Peru."/>
    <n v="10000"/>
    <n v="1533"/>
    <x v="3"/>
    <x v="2"/>
    <s v="USD"/>
    <n v="1428158637"/>
    <n v="1425570237"/>
    <b v="1"/>
    <n v="24"/>
    <b v="0"/>
    <s v="photography/photobooks"/>
    <n v="15.33"/>
    <n v="63.875"/>
    <x v="6"/>
    <x v="11"/>
  </r>
  <r>
    <n v="36"/>
    <s v="THE LISTENING BOX"/>
    <s v="A modern day priest makes an unusual discovery, setting off a chain of events."/>
    <n v="6000"/>
    <n v="8529"/>
    <x v="1"/>
    <x v="2"/>
    <s v="USD"/>
    <n v="1428128525"/>
    <n v="1425540125"/>
    <b v="0"/>
    <n v="44"/>
    <b v="1"/>
    <s v="film &amp; video/television"/>
    <n v="142.15"/>
    <n v="193.84090909090909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1"/>
    <x v="2"/>
    <s v="USD"/>
    <n v="1428033540"/>
    <n v="1425531666"/>
    <b v="1"/>
    <n v="3562"/>
    <b v="1"/>
    <s v="games/tabletop games"/>
    <n v="1014.6425"/>
    <n v="56.97038180797304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0"/>
    <s v="GBP"/>
    <n v="1428951600"/>
    <n v="1425512843"/>
    <b v="0"/>
    <n v="13"/>
    <b v="0"/>
    <s v="film &amp; video/drama"/>
    <n v="33.416666666666664"/>
    <n v="30.846153846153847"/>
    <x v="7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2"/>
    <s v="USD"/>
    <n v="1428097450"/>
    <n v="1425509050"/>
    <b v="0"/>
    <n v="2"/>
    <b v="0"/>
    <s v="theater/plays"/>
    <n v="1.4814814814814814"/>
    <n v="10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2"/>
    <s v="USD"/>
    <n v="1429391405"/>
    <n v="1425507005"/>
    <b v="1"/>
    <n v="365"/>
    <b v="1"/>
    <s v="technology/hardware"/>
    <n v="294.03333333333336"/>
    <n v="483.34246575342468"/>
    <x v="5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7"/>
    <s v="CAD"/>
    <n v="1428091353"/>
    <n v="1425502953"/>
    <b v="0"/>
    <n v="90"/>
    <b v="1"/>
    <s v="photography/photobooks"/>
    <n v="110.52941176470588"/>
    <n v="104.38888888888889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2"/>
    <s v="USD"/>
    <n v="1428075480"/>
    <n v="1425489613"/>
    <b v="0"/>
    <n v="11"/>
    <b v="0"/>
    <s v="publishing/fiction"/>
    <n v="8.9"/>
    <n v="40.454545454545453"/>
    <x v="4"/>
    <x v="3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2"/>
    <s v="USD"/>
    <n v="1428069541"/>
    <n v="1425481141"/>
    <b v="0"/>
    <n v="4"/>
    <b v="0"/>
    <s v="film &amp; video/science fiction"/>
    <n v="2.375"/>
    <n v="47.5"/>
    <x v="7"/>
    <x v="32"/>
  </r>
  <r>
    <n v="1818"/>
    <s v="Give Me Your Goofy-ist"/>
    <s v="We are all different, this is a way to honor and celebrate the authenticity in being different."/>
    <n v="15000"/>
    <n v="0"/>
    <x v="3"/>
    <x v="2"/>
    <s v="USD"/>
    <n v="1428035850"/>
    <n v="1425447450"/>
    <b v="0"/>
    <n v="0"/>
    <b v="0"/>
    <s v="photography/photobooks"/>
    <n v="0"/>
    <e v="#DIV/0!"/>
    <x v="6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0"/>
    <s v="GBP"/>
    <n v="1427842740"/>
    <n v="1425428206"/>
    <b v="0"/>
    <n v="14"/>
    <b v="1"/>
    <s v="theater/plays"/>
    <n v="124"/>
    <n v="8.8571428571428577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2"/>
    <s v="USD"/>
    <n v="1429740037"/>
    <n v="1425423637"/>
    <b v="0"/>
    <n v="84"/>
    <b v="0"/>
    <s v="film &amp; video/drama"/>
    <n v="55.698439999999998"/>
    <n v="331.53833333333336"/>
    <x v="7"/>
    <x v="17"/>
  </r>
  <r>
    <n v="2148"/>
    <s v="ZomBlock's"/>
    <s v="zomblock's is a online zombie survival game where you can craft new weapons,find food and water to keep yourself alive."/>
    <n v="100"/>
    <n v="2"/>
    <x v="3"/>
    <x v="0"/>
    <s v="GBP"/>
    <n v="1427992582"/>
    <n v="1425404182"/>
    <b v="0"/>
    <n v="2"/>
    <b v="0"/>
    <s v="games/video games"/>
    <n v="2"/>
    <n v="1"/>
    <x v="3"/>
    <x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2"/>
    <s v="USD"/>
    <n v="1427921509"/>
    <n v="1425333109"/>
    <b v="0"/>
    <n v="0"/>
    <b v="0"/>
    <s v="film &amp; video/animation"/>
    <n v="0"/>
    <e v="#DIV/0!"/>
    <x v="7"/>
    <x v="23"/>
  </r>
  <r>
    <n v="893"/>
    <s v="The Big Band Theory Music Festival"/>
    <s v="The Philly music scene is full of amazing talent. This annual music festival is to celebrate those gems within that scene!"/>
    <n v="2000"/>
    <n v="200"/>
    <x v="3"/>
    <x v="2"/>
    <s v="USD"/>
    <n v="1427920363"/>
    <n v="1425331963"/>
    <b v="0"/>
    <n v="5"/>
    <b v="0"/>
    <s v="music/indie rock"/>
    <n v="10"/>
    <n v="40"/>
    <x v="1"/>
    <x v="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0"/>
    <s v="GBP"/>
    <n v="1427919468"/>
    <n v="1425331068"/>
    <b v="0"/>
    <n v="69"/>
    <b v="1"/>
    <s v="theater/plays"/>
    <n v="106.26666666666667"/>
    <n v="23.10144927536232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x v="2"/>
    <s v="USD"/>
    <n v="1430505545"/>
    <n v="1425325145"/>
    <b v="0"/>
    <n v="9"/>
    <b v="0"/>
    <s v="theater/spaces"/>
    <n v="5.0808888888888886"/>
    <n v="1270.2222222222222"/>
    <x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2"/>
    <s v="USD"/>
    <n v="1427479192"/>
    <n v="1425322792"/>
    <b v="0"/>
    <n v="0"/>
    <b v="0"/>
    <s v="theater/musical"/>
    <n v="0"/>
    <e v="#DIV/0!"/>
    <x v="0"/>
    <x v="19"/>
  </r>
  <r>
    <n v="3763"/>
    <s v="[title of show] â€” The Chicago Storefront Premiere"/>
    <s v="A musical about two guys writing a musical about...two guys writing a musical."/>
    <n v="5000"/>
    <n v="5000"/>
    <x v="1"/>
    <x v="2"/>
    <s v="USD"/>
    <n v="1427907626"/>
    <n v="1425319226"/>
    <b v="0"/>
    <n v="77"/>
    <b v="1"/>
    <s v="theater/musical"/>
    <n v="100"/>
    <n v="64.935064935064929"/>
    <x v="0"/>
    <x v="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2"/>
    <s v="USD"/>
    <n v="1427427276"/>
    <n v="1425270876"/>
    <b v="0"/>
    <n v="2"/>
    <b v="0"/>
    <s v="theater/plays"/>
    <n v="0.2"/>
    <n v="1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2"/>
    <s v="USD"/>
    <n v="1427850090"/>
    <n v="1425261690"/>
    <b v="0"/>
    <n v="8"/>
    <b v="0"/>
    <s v="photography/photobooks"/>
    <n v="6.5653846153846152"/>
    <n v="213.375"/>
    <x v="6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0"/>
    <s v="GBP"/>
    <n v="1430439411"/>
    <n v="1425259011"/>
    <b v="0"/>
    <n v="113"/>
    <b v="1"/>
    <s v="music/rock"/>
    <n v="109.16"/>
    <n v="24.150442477876105"/>
    <x v="1"/>
    <x v="6"/>
  </r>
  <r>
    <n v="2391"/>
    <s v="oToBOTS.com - Freedom from high cost auto repairs (Canceled)"/>
    <s v="Using the power of internet to help people save hundreds in car repair."/>
    <n v="20000"/>
    <n v="25"/>
    <x v="2"/>
    <x v="2"/>
    <s v="USD"/>
    <n v="1427825044"/>
    <n v="1425236644"/>
    <b v="0"/>
    <n v="1"/>
    <b v="0"/>
    <s v="technology/web"/>
    <n v="0.125"/>
    <n v="25"/>
    <x v="5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0"/>
    <s v="GBP"/>
    <n v="1428256277"/>
    <n v="1425235877"/>
    <b v="0"/>
    <n v="15"/>
    <b v="1"/>
    <s v="theater/plays"/>
    <n v="112.5"/>
    <n v="3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2"/>
    <s v="USD"/>
    <n v="1428390000"/>
    <n v="1425224391"/>
    <b v="0"/>
    <n v="42"/>
    <b v="1"/>
    <s v="theater/plays"/>
    <n v="145.69999999999999"/>
    <n v="104.07142857142857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7"/>
    <s v="CAD"/>
    <n v="1427775414"/>
    <n v="1425187014"/>
    <b v="0"/>
    <n v="40"/>
    <b v="1"/>
    <s v="theater/plays"/>
    <n v="101.425"/>
    <n v="202.85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x v="2"/>
    <s v="USD"/>
    <n v="1427772120"/>
    <n v="1425186785"/>
    <b v="0"/>
    <n v="2"/>
    <b v="0"/>
    <s v="music/faith"/>
    <n v="0.22"/>
    <n v="5.5"/>
    <x v="1"/>
    <x v="1"/>
  </r>
  <r>
    <n v="1702"/>
    <s v="lyndale lewis and new vision prosper cd release"/>
    <s v="I can do all things through christ jesus"/>
    <n v="16500"/>
    <n v="1"/>
    <x v="3"/>
    <x v="2"/>
    <s v="USD"/>
    <n v="1427745150"/>
    <n v="1425156750"/>
    <b v="0"/>
    <n v="1"/>
    <b v="0"/>
    <s v="music/faith"/>
    <n v="6.0606060606060606E-3"/>
    <n v="1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2"/>
    <s v="USD"/>
    <n v="1429028365"/>
    <n v="1425143965"/>
    <b v="0"/>
    <n v="2"/>
    <b v="0"/>
    <s v="technology/web"/>
    <n v="0.25"/>
    <n v="50"/>
    <x v="5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2"/>
    <s v="USD"/>
    <n v="1426883220"/>
    <n v="1425067296"/>
    <b v="0"/>
    <n v="33"/>
    <b v="1"/>
    <s v="theater/plays"/>
    <n v="100"/>
    <n v="148.4848484848485"/>
    <x v="0"/>
    <x v="0"/>
  </r>
  <r>
    <n v="3108"/>
    <s v="Funding a home for our Children's Theater"/>
    <s v="We need a permanent home for the theater!"/>
    <n v="50000"/>
    <n v="26"/>
    <x v="3"/>
    <x v="2"/>
    <s v="USD"/>
    <n v="1430234394"/>
    <n v="1425053994"/>
    <b v="0"/>
    <n v="2"/>
    <b v="0"/>
    <s v="theater/spaces"/>
    <n v="5.1999999999999998E-2"/>
    <n v="13"/>
    <x v="0"/>
    <x v="3"/>
  </r>
  <r>
    <n v="3342"/>
    <s v="Uprising Theatre Company's First Production"/>
    <s v="We believe in the power of stories to change the world. Theatre that inspires transformation."/>
    <n v="6000"/>
    <n v="6100"/>
    <x v="1"/>
    <x v="2"/>
    <s v="USD"/>
    <n v="1427864340"/>
    <n v="1425020810"/>
    <b v="0"/>
    <n v="78"/>
    <b v="1"/>
    <s v="theater/plays"/>
    <n v="101.66666666666667"/>
    <n v="78.205128205128204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1"/>
    <x v="7"/>
    <s v="CAD"/>
    <n v="1427585511"/>
    <n v="1424997111"/>
    <b v="0"/>
    <n v="147"/>
    <b v="1"/>
    <s v="games/tabletop games"/>
    <n v="153.3153846153846"/>
    <n v="135.58503401360545"/>
    <x v="3"/>
    <x v="4"/>
  </r>
  <r>
    <n v="3998"/>
    <s v="Forsaken Angels-A New Play"/>
    <s v="Forsaken Angels, a powerful new play by William Leary, author of DCMTA's Best Of 2014 Play Masquerade."/>
    <n v="1250"/>
    <n v="715"/>
    <x v="3"/>
    <x v="2"/>
    <s v="USD"/>
    <n v="1427580426"/>
    <n v="1424992026"/>
    <b v="0"/>
    <n v="12"/>
    <b v="0"/>
    <s v="theater/plays"/>
    <n v="57.2"/>
    <n v="59.583333333333336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3"/>
    <x v="2"/>
    <s v="USD"/>
    <n v="1430149330"/>
    <n v="1424968930"/>
    <b v="0"/>
    <n v="1"/>
    <b v="0"/>
    <s v="food/food trucks"/>
    <n v="0.02"/>
    <n v="10"/>
    <x v="2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2"/>
    <s v="USD"/>
    <n v="1427342400"/>
    <n v="1424927159"/>
    <b v="0"/>
    <n v="108"/>
    <b v="1"/>
    <s v="theater/plays"/>
    <n v="109.62"/>
    <n v="50.75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2"/>
    <s v="USD"/>
    <n v="1427510586"/>
    <n v="1424922186"/>
    <b v="0"/>
    <n v="19"/>
    <b v="0"/>
    <s v="food/food trucks"/>
    <n v="3.85"/>
    <n v="60.789473684210527"/>
    <x v="2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2"/>
    <s v="USD"/>
    <n v="1427507208"/>
    <n v="1424918808"/>
    <b v="0"/>
    <n v="3"/>
    <b v="0"/>
    <s v="technology/wearables"/>
    <n v="1.06"/>
    <n v="35.333333333333336"/>
    <x v="5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x v="2"/>
    <s v="USD"/>
    <n v="1430081759"/>
    <n v="1424901359"/>
    <b v="0"/>
    <n v="17"/>
    <b v="0"/>
    <s v="technology/wearables"/>
    <n v="1.722"/>
    <n v="50.647058823529413"/>
    <x v="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2"/>
    <s v="USD"/>
    <n v="1427469892"/>
    <n v="1424881492"/>
    <b v="0"/>
    <n v="94"/>
    <b v="1"/>
    <s v="theater/plays"/>
    <n v="100"/>
    <n v="63.829787234042556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2"/>
    <s v="USD"/>
    <n v="1427414732"/>
    <n v="1424826332"/>
    <b v="0"/>
    <n v="1"/>
    <b v="0"/>
    <s v="theater/spaces"/>
    <n v="0.05"/>
    <n v="5"/>
    <x v="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0"/>
    <s v="GBP"/>
    <n v="1426698000"/>
    <n v="1424825479"/>
    <b v="0"/>
    <n v="132"/>
    <b v="1"/>
    <s v="theater/plays"/>
    <n v="104"/>
    <n v="19.696969696969695"/>
    <x v="0"/>
    <x v="0"/>
  </r>
  <r>
    <n v="2576"/>
    <s v="2 Go Fast Food (Canceled)"/>
    <s v="A New Twist with an American and Philippine fast food Mobile Trailer."/>
    <n v="10000"/>
    <n v="0"/>
    <x v="2"/>
    <x v="2"/>
    <s v="USD"/>
    <n v="1428707647"/>
    <n v="1424823247"/>
    <b v="0"/>
    <n v="0"/>
    <b v="0"/>
    <s v="food/food trucks"/>
    <n v="0"/>
    <e v="#DIV/0!"/>
    <x v="2"/>
    <x v="20"/>
  </r>
  <r>
    <n v="2345"/>
    <s v="Social Media Website (Canceled)"/>
    <s v="My team and I are creating a social media website for pet lovers across the world! Fashion, animal shows, adoptions, and more."/>
    <n v="3000"/>
    <n v="0"/>
    <x v="2"/>
    <x v="2"/>
    <s v="USD"/>
    <n v="1427845140"/>
    <n v="1424822556"/>
    <b v="0"/>
    <n v="0"/>
    <b v="0"/>
    <s v="technology/web"/>
    <n v="0"/>
    <e v="#DIV/0!"/>
    <x v="5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2"/>
    <s v="USD"/>
    <n v="1427408271"/>
    <n v="1424819871"/>
    <b v="0"/>
    <n v="1"/>
    <b v="0"/>
    <s v="theater/plays"/>
    <n v="2.5"/>
    <n v="25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1"/>
    <x v="2"/>
    <s v="USD"/>
    <n v="1429976994"/>
    <n v="1424796594"/>
    <b v="0"/>
    <n v="19"/>
    <b v="1"/>
    <s v="theater/plays"/>
    <n v="100.0125"/>
    <n v="421.10526315789474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0"/>
    <s v="GBP"/>
    <n v="1429955619"/>
    <n v="1424775219"/>
    <b v="0"/>
    <n v="24"/>
    <b v="1"/>
    <s v="theater/plays"/>
    <n v="100"/>
    <n v="41.666666666666664"/>
    <x v="0"/>
    <x v="0"/>
  </r>
  <r>
    <n v="3912"/>
    <s v="JoLee Productions"/>
    <s v="Producing &amp; directing Jake's Women by Neil Simon opening July 9 and running through July 26 for Sonoma Arts Live"/>
    <n v="15000"/>
    <n v="1"/>
    <x v="3"/>
    <x v="2"/>
    <s v="USD"/>
    <n v="1429936500"/>
    <n v="1424759330"/>
    <b v="0"/>
    <n v="1"/>
    <b v="0"/>
    <s v="theater/plays"/>
    <n v="6.6666666666666671E-3"/>
    <n v="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s v="GBP"/>
    <n v="1427331809"/>
    <n v="1424743409"/>
    <b v="1"/>
    <n v="186"/>
    <b v="1"/>
    <s v="theater/plays"/>
    <n v="101.25769230769231"/>
    <n v="70.771505376344081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2"/>
    <s v="USD"/>
    <n v="1427319366"/>
    <n v="1424730966"/>
    <b v="0"/>
    <n v="42"/>
    <b v="1"/>
    <s v="music/indie rock"/>
    <n v="133.33333333333334"/>
    <n v="28.571428571428573"/>
    <x v="1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2"/>
    <s v="USD"/>
    <n v="1427860740"/>
    <n v="1424727712"/>
    <b v="0"/>
    <n v="34"/>
    <b v="1"/>
    <s v="theater/plays"/>
    <n v="140.13333333333333"/>
    <n v="61.823529411764703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0"/>
    <s v="GBP"/>
    <n v="1429554349"/>
    <n v="1424719549"/>
    <b v="0"/>
    <n v="28"/>
    <b v="0"/>
    <s v="food/restaurants"/>
    <n v="1.0526315789473684"/>
    <n v="35.714285714285715"/>
    <x v="2"/>
    <x v="2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"/>
    <n v="51.615384615384613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2"/>
    <s v="USD"/>
    <n v="1429892177"/>
    <n v="1424711777"/>
    <b v="0"/>
    <n v="0"/>
    <b v="0"/>
    <s v="journalism/audio"/>
    <n v="0"/>
    <e v="#DIV/0!"/>
    <x v="8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2"/>
    <s v="USD"/>
    <n v="1427169540"/>
    <n v="1424701775"/>
    <b v="0"/>
    <n v="1"/>
    <b v="0"/>
    <s v="theater/plays"/>
    <n v="0.2857142857142857"/>
    <n v="10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2"/>
    <s v="USD"/>
    <n v="1427266860"/>
    <n v="1424678460"/>
    <b v="0"/>
    <n v="1"/>
    <b v="0"/>
    <s v="food/food trucks"/>
    <n v="0.7142857142857143"/>
    <n v="25"/>
    <x v="2"/>
    <x v="2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2"/>
    <s v="USD"/>
    <n v="1427011200"/>
    <n v="1424669929"/>
    <b v="1"/>
    <n v="34"/>
    <b v="1"/>
    <s v="film &amp; video/documentary"/>
    <n v="136.4"/>
    <n v="160.47058823529412"/>
    <x v="7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2"/>
    <s v="USD"/>
    <n v="1427227905"/>
    <n v="1424639505"/>
    <b v="0"/>
    <n v="0"/>
    <b v="0"/>
    <s v="technology/web"/>
    <n v="0"/>
    <e v="#DIV/0!"/>
    <x v="5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0"/>
    <s v="GBP"/>
    <n v="1429789992"/>
    <n v="1424609592"/>
    <b v="0"/>
    <n v="17"/>
    <b v="1"/>
    <s v="theater/plays"/>
    <n v="100"/>
    <n v="58.823529411764703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2"/>
    <s v="USD"/>
    <n v="1429767607"/>
    <n v="1424587207"/>
    <b v="0"/>
    <n v="36"/>
    <b v="0"/>
    <s v="theater/musical"/>
    <n v="46.363636363636367"/>
    <n v="70.833333333333329"/>
    <x v="0"/>
    <x v="19"/>
  </r>
  <r>
    <n v="4020"/>
    <s v="Those That Fly"/>
    <s v="Having lived her whole life in the midst of a civil war, 11 year old Leyla dreams of being a pilot so she may fly her family to safety."/>
    <n v="600"/>
    <n v="100"/>
    <x v="3"/>
    <x v="2"/>
    <s v="USD"/>
    <n v="1427168099"/>
    <n v="1424579699"/>
    <b v="0"/>
    <n v="3"/>
    <b v="0"/>
    <s v="theater/plays"/>
    <n v="16.666666666666668"/>
    <n v="33.333333333333336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1"/>
    <x v="2"/>
    <s v="USD"/>
    <n v="1427553484"/>
    <n v="1424533084"/>
    <b v="0"/>
    <n v="35"/>
    <b v="1"/>
    <s v="theater/plays"/>
    <n v="115.88888888888889"/>
    <n v="59.6"/>
    <x v="0"/>
    <x v="0"/>
  </r>
  <r>
    <n v="3891"/>
    <s v="Out of the Box: A Mime Story"/>
    <s v="A comedy about a mime who dreams of becoming a stand up comedian."/>
    <n v="800"/>
    <n v="260"/>
    <x v="3"/>
    <x v="2"/>
    <s v="USD"/>
    <n v="1427086740"/>
    <n v="1424488244"/>
    <b v="0"/>
    <n v="7"/>
    <b v="0"/>
    <s v="theater/plays"/>
    <n v="32.5"/>
    <n v="37.14285714285714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2"/>
    <s v="USD"/>
    <n v="1425704100"/>
    <n v="1424484717"/>
    <b v="0"/>
    <n v="20"/>
    <b v="1"/>
    <s v="theater/plays"/>
    <n v="218"/>
    <n v="54.5"/>
    <x v="0"/>
    <x v="0"/>
  </r>
  <r>
    <n v="2789"/>
    <s v="The Adventurers Club"/>
    <s v="BNT's Biggest Adventure So Far: Our 2015 full length production!"/>
    <n v="3000"/>
    <n v="3035"/>
    <x v="1"/>
    <x v="2"/>
    <s v="USD"/>
    <n v="1426132800"/>
    <n v="1424477934"/>
    <b v="0"/>
    <n v="24"/>
    <b v="1"/>
    <s v="theater/plays"/>
    <n v="101.16666666666667"/>
    <n v="126.45833333333333"/>
    <x v="0"/>
    <x v="0"/>
  </r>
  <r>
    <n v="823"/>
    <s v="Debut Album"/>
    <s v="Eyes For Fire is finally ready to release their Debut Album but we need YOU to help us put the final touches on it."/>
    <n v="800"/>
    <n v="1436"/>
    <x v="1"/>
    <x v="2"/>
    <s v="USD"/>
    <n v="1427062852"/>
    <n v="1424474452"/>
    <b v="0"/>
    <n v="33"/>
    <b v="1"/>
    <s v="music/rock"/>
    <n v="179.5"/>
    <n v="43.515151515151516"/>
    <x v="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2"/>
    <s v="USD"/>
    <n v="1426442400"/>
    <n v="1424454319"/>
    <b v="0"/>
    <n v="0"/>
    <b v="0"/>
    <s v="technology/web"/>
    <n v="0"/>
    <e v="#DIV/0!"/>
    <x v="5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2"/>
    <s v="USD"/>
    <n v="1427040435"/>
    <n v="1424452035"/>
    <b v="0"/>
    <n v="27"/>
    <b v="0"/>
    <s v="theater/spaces"/>
    <n v="0.84173998587352461"/>
    <n v="415.77777777777777"/>
    <x v="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2"/>
    <s v="USD"/>
    <n v="1429622726"/>
    <n v="1424442326"/>
    <b v="0"/>
    <n v="6"/>
    <b v="0"/>
    <s v="technology/space exploration"/>
    <n v="5.0999999999999997E-2"/>
    <n v="8.5"/>
    <x v="5"/>
    <x v="14"/>
  </r>
  <r>
    <n v="3659"/>
    <s v="Reality of Love Remix (Love in Disguise)"/>
    <s v="We want you to analyze while we dramatize if people who romanticize can recognize true love in a disguise."/>
    <n v="3000"/>
    <n v="3061"/>
    <x v="1"/>
    <x v="2"/>
    <s v="USD"/>
    <n v="1426775940"/>
    <n v="1424414350"/>
    <b v="0"/>
    <n v="13"/>
    <b v="1"/>
    <s v="theater/plays"/>
    <n v="102.03333333333333"/>
    <n v="235.4615384615384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1"/>
    <x v="2"/>
    <s v="USD"/>
    <n v="1426965758"/>
    <n v="1424377358"/>
    <b v="0"/>
    <n v="26"/>
    <b v="1"/>
    <s v="theater/plays"/>
    <n v="121.73333333333333"/>
    <n v="70.230769230769226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7"/>
    <s v="CAD"/>
    <n v="1428292800"/>
    <n v="1424368298"/>
    <b v="0"/>
    <n v="83"/>
    <b v="1"/>
    <s v="theater/plays"/>
    <n v="113.3"/>
    <n v="68.253012048192772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2"/>
    <s v="USD"/>
    <n v="1424910910"/>
    <n v="1424306110"/>
    <b v="0"/>
    <n v="18"/>
    <b v="1"/>
    <s v="theater/plays"/>
    <n v="110"/>
    <n v="91.666666666666671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2"/>
    <s v="USD"/>
    <n v="1426539600"/>
    <n v="1424296822"/>
    <b v="0"/>
    <n v="57"/>
    <b v="1"/>
    <s v="theater/plays"/>
    <n v="112.85"/>
    <n v="39.596491228070178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2"/>
    <s v="USD"/>
    <n v="1425099540"/>
    <n v="1424280938"/>
    <b v="0"/>
    <n v="14"/>
    <b v="1"/>
    <s v="theater/plays"/>
    <n v="130"/>
    <n v="46.42857142857143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1"/>
    <x v="0"/>
    <s v="GBP"/>
    <n v="1426870560"/>
    <n v="1424280899"/>
    <b v="0"/>
    <n v="77"/>
    <b v="1"/>
    <s v="theater/plays"/>
    <n v="101.05"/>
    <n v="104.98701298701299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3"/>
    <x v="2"/>
    <s v="USD"/>
    <n v="1429460386"/>
    <n v="1424279986"/>
    <b v="0"/>
    <n v="3"/>
    <b v="0"/>
    <s v="theater/plays"/>
    <n v="6.3"/>
    <n v="4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2"/>
    <s v="USD"/>
    <n v="1426866851"/>
    <n v="1424278451"/>
    <b v="0"/>
    <n v="320"/>
    <b v="1"/>
    <s v="theater/spaces"/>
    <n v="131.44"/>
    <n v="164.3"/>
    <x v="0"/>
    <x v="3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0"/>
    <x v="19"/>
  </r>
  <r>
    <n v="3467"/>
    <s v="Venus in Fur, Los Angeles."/>
    <s v="Venus in Fur, By David Ives."/>
    <n v="3000"/>
    <n v="3030"/>
    <x v="1"/>
    <x v="2"/>
    <s v="USD"/>
    <n v="1426864032"/>
    <n v="1424275632"/>
    <b v="0"/>
    <n v="47"/>
    <b v="1"/>
    <s v="theater/plays"/>
    <n v="101"/>
    <n v="64.46808510638297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x v="2"/>
    <s v="USD"/>
    <n v="1426823132"/>
    <n v="1424234732"/>
    <b v="0"/>
    <n v="0"/>
    <b v="0"/>
    <s v="film &amp; video/science fiction"/>
    <n v="0"/>
    <e v="#DIV/0!"/>
    <x v="7"/>
    <x v="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2"/>
    <s v="USD"/>
    <n v="1429317420"/>
    <n v="1424226768"/>
    <b v="0"/>
    <n v="13"/>
    <b v="1"/>
    <s v="theater/plays"/>
    <n v="130"/>
    <n v="50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3"/>
    <x v="2"/>
    <s v="USD"/>
    <n v="1427847480"/>
    <n v="1424222024"/>
    <b v="0"/>
    <n v="0"/>
    <b v="0"/>
    <s v="photography/nature"/>
    <n v="0"/>
    <e v="#DIV/0!"/>
    <x v="6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2"/>
    <s v="USD"/>
    <n v="1427936400"/>
    <n v="1424221866"/>
    <b v="0"/>
    <n v="33"/>
    <b v="0"/>
    <s v="theater/plays"/>
    <n v="70.599999999999994"/>
    <n v="106.96969696969697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0"/>
    <s v="GBP"/>
    <n v="1426801664"/>
    <n v="1424213264"/>
    <b v="0"/>
    <n v="45"/>
    <b v="1"/>
    <s v="theater/plays"/>
    <n v="124.8"/>
    <n v="69.333333333333329"/>
    <x v="0"/>
    <x v="0"/>
  </r>
  <r>
    <n v="583"/>
    <s v="HackersArchive.com"/>
    <s v="HackersArchive.com will help rid the web of viruses and scams found everywhere else you look!"/>
    <n v="9000"/>
    <n v="1"/>
    <x v="3"/>
    <x v="2"/>
    <s v="USD"/>
    <n v="1426800687"/>
    <n v="1424212287"/>
    <b v="0"/>
    <n v="1"/>
    <b v="0"/>
    <s v="technology/web"/>
    <n v="1.1111111111111112E-2"/>
    <n v="1"/>
    <x v="5"/>
    <x v="7"/>
  </r>
  <r>
    <n v="168"/>
    <s v="Moving On"/>
    <s v="A homeless Gulf War 2 vet, and Congressional Medal of Honor recipient fights for his sanity on the mean streets of Albuquerque."/>
    <n v="8000"/>
    <n v="325"/>
    <x v="3"/>
    <x v="2"/>
    <s v="USD"/>
    <n v="1426791770"/>
    <n v="1424203370"/>
    <b v="0"/>
    <n v="3"/>
    <b v="0"/>
    <s v="film &amp; video/drama"/>
    <n v="4.0625"/>
    <n v="108.33333333333333"/>
    <x v="7"/>
    <x v="17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2"/>
    <x v="28"/>
  </r>
  <r>
    <n v="1751"/>
    <s v="Daily Bread: Stories from Rural Greece"/>
    <s v="Photographs and stories culled from 10 years of road trips through rural Greece"/>
    <n v="10000"/>
    <n v="10290"/>
    <x v="1"/>
    <x v="2"/>
    <s v="USD"/>
    <n v="1426787123"/>
    <n v="1424198723"/>
    <b v="0"/>
    <n v="61"/>
    <b v="1"/>
    <s v="photography/photobooks"/>
    <n v="102.9"/>
    <n v="168.68852459016392"/>
    <x v="6"/>
    <x v="11"/>
  </r>
  <r>
    <n v="2442"/>
    <s v="Young Mountain Tea: A New White Tea from India's Himalayas"/>
    <s v="The first tea from a new sustainable tea region in India's young, rising Himalayas."/>
    <n v="24000"/>
    <n v="30226"/>
    <x v="1"/>
    <x v="2"/>
    <s v="USD"/>
    <n v="1426777228"/>
    <n v="1424188828"/>
    <b v="0"/>
    <n v="372"/>
    <b v="1"/>
    <s v="food/small batch"/>
    <n v="125.94166666666666"/>
    <n v="81.252688172043008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1"/>
    <x v="2"/>
    <s v="USD"/>
    <n v="1426773920"/>
    <n v="1424185520"/>
    <b v="1"/>
    <n v="141"/>
    <b v="1"/>
    <s v="photography/photobooks"/>
    <n v="100.67894736842105"/>
    <n v="135.66666666666666"/>
    <x v="6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2"/>
    <s v="USD"/>
    <n v="1426473264"/>
    <n v="1424057664"/>
    <b v="0"/>
    <n v="115"/>
    <b v="1"/>
    <s v="music/metal"/>
    <n v="119.9"/>
    <n v="41.704347826086959"/>
    <x v="1"/>
    <x v="34"/>
  </r>
  <r>
    <n v="3219"/>
    <s v="Eyes Closed - The First In-Dream Theater Experience"/>
    <s v="Eyes Closed is a collaborative play and docudrama about New Yorkers and their dreams."/>
    <n v="20000"/>
    <n v="20022"/>
    <x v="1"/>
    <x v="2"/>
    <s v="USD"/>
    <n v="1427063747"/>
    <n v="1424043347"/>
    <b v="1"/>
    <n v="119"/>
    <b v="1"/>
    <s v="theater/plays"/>
    <n v="100.11"/>
    <n v="168.25210084033614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1"/>
    <x v="2"/>
    <s v="USD"/>
    <n v="1425185940"/>
    <n v="1423960097"/>
    <b v="0"/>
    <n v="56"/>
    <b v="1"/>
    <s v="theater/musical"/>
    <n v="116.75"/>
    <n v="41.696428571428569"/>
    <x v="0"/>
    <x v="19"/>
  </r>
  <r>
    <n v="3595"/>
    <s v="The Flu Season"/>
    <s v="A new theatre company staging Will Eno's The Flu Season in Seattle"/>
    <n v="2600"/>
    <n v="3081"/>
    <x v="1"/>
    <x v="2"/>
    <s v="USD"/>
    <n v="1426229940"/>
    <n v="1423959123"/>
    <b v="0"/>
    <n v="62"/>
    <b v="1"/>
    <s v="theater/plays"/>
    <n v="118.5"/>
    <n v="49.693548387096776"/>
    <x v="0"/>
    <x v="0"/>
  </r>
  <r>
    <n v="1025"/>
    <s v="[NUREN] The New Renaissance"/>
    <s v="Jake Kaufman and Jessie Seely present THE WORLD'S FIRST VIRTUAL REALITY ROCK OPERA."/>
    <n v="70000"/>
    <n v="76949.820000000007"/>
    <x v="1"/>
    <x v="2"/>
    <s v="USD"/>
    <n v="1426532437"/>
    <n v="1423944037"/>
    <b v="1"/>
    <n v="1071"/>
    <b v="1"/>
    <s v="music/electronic music"/>
    <n v="109.92831428571429"/>
    <n v="71.848571428571432"/>
    <x v="1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2"/>
    <s v="USD"/>
    <n v="1426523752"/>
    <n v="1423935352"/>
    <b v="0"/>
    <n v="92"/>
    <b v="1"/>
    <s v="music/rock"/>
    <n v="100.26666666666667"/>
    <n v="81.739130434782609"/>
    <x v="1"/>
    <x v="6"/>
  </r>
  <r>
    <n v="584"/>
    <s v="scriptCall - The Personal Presentation Platform"/>
    <s v="Script Call takes your presentation from the wall to your audience; from your device to theirs."/>
    <n v="1000"/>
    <n v="10"/>
    <x v="3"/>
    <x v="2"/>
    <s v="USD"/>
    <n v="1426522316"/>
    <n v="1423933916"/>
    <b v="0"/>
    <n v="2"/>
    <b v="0"/>
    <s v="technology/web"/>
    <n v="1"/>
    <n v="5"/>
    <x v="5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2"/>
    <s v="USD"/>
    <n v="1427740319"/>
    <n v="1423855919"/>
    <b v="1"/>
    <n v="539"/>
    <b v="1"/>
    <s v="technology/hardware"/>
    <n v="120.249"/>
    <n v="223.09647495361781"/>
    <x v="5"/>
    <x v="2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0"/>
    <s v="GBP"/>
    <n v="1427133600"/>
    <n v="1423847093"/>
    <b v="0"/>
    <n v="1"/>
    <b v="0"/>
    <s v="theater/plays"/>
    <n v="0.66666666666666663"/>
    <n v="10"/>
    <x v="0"/>
    <x v="0"/>
  </r>
  <r>
    <n v="2695"/>
    <s v="Fat daddy mac food truck"/>
    <s v="I am creating food magic on the go! Amazing food isn't just for sitdown restaraunts anymore!"/>
    <n v="15000"/>
    <n v="71"/>
    <x v="3"/>
    <x v="2"/>
    <s v="USD"/>
    <n v="1428981718"/>
    <n v="1423801318"/>
    <b v="0"/>
    <n v="3"/>
    <b v="0"/>
    <s v="food/food trucks"/>
    <n v="0.47333333333333333"/>
    <n v="23.666666666666668"/>
    <x v="2"/>
    <x v="2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2"/>
    <s v="USD"/>
    <n v="1427328000"/>
    <n v="1423777043"/>
    <b v="0"/>
    <n v="0"/>
    <b v="0"/>
    <s v="journalism/audio"/>
    <n v="0"/>
    <e v="#DIV/0!"/>
    <x v="8"/>
    <x v="13"/>
  </r>
  <r>
    <n v="599"/>
    <s v="Mail 4 Jail"/>
    <s v="We send care packages to incarcerated individuals throughout the country that include specific items hand picked by the sender."/>
    <n v="50000"/>
    <n v="31"/>
    <x v="3"/>
    <x v="2"/>
    <s v="USD"/>
    <n v="1425827760"/>
    <n v="1423769402"/>
    <b v="0"/>
    <n v="2"/>
    <b v="0"/>
    <s v="technology/web"/>
    <n v="6.2E-2"/>
    <n v="15.5"/>
    <x v="5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7"/>
    <s v="CAD"/>
    <n v="1428945472"/>
    <n v="1423765072"/>
    <b v="0"/>
    <n v="37"/>
    <b v="0"/>
    <s v="film &amp; video/science fiction"/>
    <n v="27.6"/>
    <n v="55.945945945945944"/>
    <x v="7"/>
    <x v="32"/>
  </r>
  <r>
    <n v="3869"/>
    <s v="The Masturbation Musical (Canceled)"/>
    <s v="A Musical about 3 women who pursue their Pleasure and end up finding themselves."/>
    <n v="13111"/>
    <n v="452"/>
    <x v="2"/>
    <x v="2"/>
    <s v="USD"/>
    <n v="1426302660"/>
    <n v="1423761792"/>
    <b v="0"/>
    <n v="15"/>
    <b v="0"/>
    <s v="theater/musical"/>
    <n v="3.4474868431088401"/>
    <n v="30.133333333333333"/>
    <x v="0"/>
    <x v="19"/>
  </r>
  <r>
    <n v="172"/>
    <s v="The Blind Dolphin Story"/>
    <s v="A short film on the rarest mammal and the second most endangered freshwater river dolphin, in Pakistan."/>
    <n v="95000"/>
    <n v="0"/>
    <x v="3"/>
    <x v="2"/>
    <s v="USD"/>
    <n v="1426753723"/>
    <n v="1423733323"/>
    <b v="0"/>
    <n v="0"/>
    <b v="0"/>
    <s v="film &amp; video/drama"/>
    <n v="0"/>
    <e v="#DIV/0!"/>
    <x v="7"/>
    <x v="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2"/>
    <s v="USD"/>
    <n v="1426298708"/>
    <n v="1423710308"/>
    <b v="1"/>
    <n v="31"/>
    <b v="1"/>
    <s v="film &amp; video/documentary"/>
    <n v="101.16833333333334"/>
    <n v="97.904838709677421"/>
    <x v="7"/>
    <x v="12"/>
  </r>
  <r>
    <n v="2885"/>
    <s v="The Wedding"/>
    <s v="An historic and proud work of Polish nationalistic literature performed on stage."/>
    <n v="400"/>
    <n v="130"/>
    <x v="3"/>
    <x v="2"/>
    <s v="USD"/>
    <n v="1426294201"/>
    <n v="1423705801"/>
    <b v="0"/>
    <n v="5"/>
    <b v="0"/>
    <s v="theater/plays"/>
    <n v="32.5"/>
    <n v="26"/>
    <x v="0"/>
    <x v="0"/>
  </r>
  <r>
    <n v="2505"/>
    <s v="PASTATUTION"/>
    <s v="PASTATUTION- The act or practice of engaging in Pasta Making for money.  _x000a__x000a_Help us get the Arcobaleno Pasta Extruder!"/>
    <n v="7000"/>
    <n v="0"/>
    <x v="3"/>
    <x v="2"/>
    <s v="USD"/>
    <n v="1426292416"/>
    <n v="1423704016"/>
    <b v="0"/>
    <n v="0"/>
    <b v="0"/>
    <s v="food/restaurants"/>
    <n v="0"/>
    <e v="#DIV/0!"/>
    <x v="2"/>
    <x v="28"/>
  </r>
  <r>
    <n v="1059"/>
    <s v="Voice Over Artist (Canceled)"/>
    <s v="Turning myself into a vocal artist."/>
    <n v="1100"/>
    <n v="0"/>
    <x v="2"/>
    <x v="2"/>
    <s v="USD"/>
    <n v="1426269456"/>
    <n v="1423681056"/>
    <b v="0"/>
    <n v="0"/>
    <b v="0"/>
    <s v="journalism/audio"/>
    <n v="0"/>
    <e v="#DIV/0!"/>
    <x v="8"/>
    <x v="13"/>
  </r>
  <r>
    <n v="1592"/>
    <s v="The Views of Pittsburgh"/>
    <s v="A portfolio collage of beautiful pictures of authentic Pittsburgh locations and scenery."/>
    <n v="25"/>
    <n v="0"/>
    <x v="3"/>
    <x v="2"/>
    <s v="USD"/>
    <n v="1427503485"/>
    <n v="1423619085"/>
    <b v="0"/>
    <n v="0"/>
    <b v="0"/>
    <s v="photography/places"/>
    <n v="0"/>
    <e v="#DIV/0!"/>
    <x v="6"/>
    <x v="33"/>
  </r>
  <r>
    <n v="655"/>
    <s v="Spark: The Watch That Keeps You Awake"/>
    <s v="Meet Spark: The friendly companion that helps you stay awake during the day. Re-released with new features!"/>
    <n v="8000"/>
    <n v="11751"/>
    <x v="1"/>
    <x v="2"/>
    <s v="USD"/>
    <n v="1426197512"/>
    <n v="1423609112"/>
    <b v="0"/>
    <n v="274"/>
    <b v="1"/>
    <s v="technology/wearables"/>
    <n v="146.88749999999999"/>
    <n v="42.886861313868614"/>
    <x v="5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2"/>
    <s v="USD"/>
    <n v="1427485395"/>
    <n v="1423600995"/>
    <b v="1"/>
    <n v="15"/>
    <b v="0"/>
    <s v="photography/photobooks"/>
    <n v="1.99"/>
    <n v="66.333333333333329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1"/>
    <x v="2"/>
    <s v="USD"/>
    <n v="1426187582"/>
    <n v="1423599182"/>
    <b v="0"/>
    <n v="10"/>
    <b v="1"/>
    <s v="theater/plays"/>
    <n v="228"/>
    <n v="57"/>
    <x v="0"/>
    <x v="0"/>
  </r>
  <r>
    <n v="2428"/>
    <s v="Premium Burgers"/>
    <s v="From Moo 2 You! We want to offer premium burgers to a taco flooded environment."/>
    <n v="35000"/>
    <n v="1"/>
    <x v="3"/>
    <x v="2"/>
    <s v="USD"/>
    <n v="1426182551"/>
    <n v="1423594151"/>
    <b v="0"/>
    <n v="1"/>
    <b v="0"/>
    <s v="food/food trucks"/>
    <n v="2.8571428571428571E-3"/>
    <n v="1"/>
    <x v="2"/>
    <x v="20"/>
  </r>
  <r>
    <n v="2127"/>
    <s v="Three Monkeys - Part 1: Into the Abyss"/>
    <s v="Three Monkeys is an audio adventure game for PC."/>
    <n v="28000"/>
    <n v="8076"/>
    <x v="3"/>
    <x v="0"/>
    <s v="GBP"/>
    <n v="1426158463"/>
    <n v="1423570063"/>
    <b v="0"/>
    <n v="236"/>
    <b v="0"/>
    <s v="games/video games"/>
    <n v="28.842857142857142"/>
    <n v="34.220338983050844"/>
    <x v="3"/>
    <x v="30"/>
  </r>
  <r>
    <n v="2740"/>
    <s v="Vertical Garden Prototype"/>
    <s v="I am interested in testing the plant yields of this vertical garden as well as some other applications"/>
    <n v="300"/>
    <n v="310"/>
    <x v="1"/>
    <x v="2"/>
    <s v="USD"/>
    <n v="1426117552"/>
    <n v="1423529152"/>
    <b v="0"/>
    <n v="17"/>
    <b v="1"/>
    <s v="technology/hardware"/>
    <n v="103.33333333333333"/>
    <n v="18.235294117647058"/>
    <x v="5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0"/>
    <s v="GBP"/>
    <n v="1428231600"/>
    <n v="1423520177"/>
    <b v="0"/>
    <n v="1"/>
    <b v="0"/>
    <s v="music/faith"/>
    <n v="3.3333333333333333E-2"/>
    <n v="1"/>
    <x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2"/>
    <s v="USD"/>
    <n v="1424715779"/>
    <n v="1423506179"/>
    <b v="0"/>
    <n v="50"/>
    <b v="1"/>
    <s v="theater/musical"/>
    <n v="125"/>
    <n v="75"/>
    <x v="0"/>
    <x v="19"/>
  </r>
  <r>
    <n v="2422"/>
    <s v="Help starting a family owned food truck"/>
    <s v="Family owned business serving BBQ and seafood to the public"/>
    <n v="500"/>
    <n v="1"/>
    <x v="3"/>
    <x v="2"/>
    <s v="USD"/>
    <n v="1426091036"/>
    <n v="1423502636"/>
    <b v="0"/>
    <n v="1"/>
    <b v="0"/>
    <s v="food/food trucks"/>
    <n v="0.2"/>
    <n v="1"/>
    <x v="2"/>
    <x v="20"/>
  </r>
  <r>
    <n v="1029"/>
    <s v="StrobeHouse presents Valborg 2015"/>
    <s v="We want to recreate last years massive Valborgparty in Lund but this time even bigger!"/>
    <n v="10000"/>
    <n v="11176"/>
    <x v="1"/>
    <x v="13"/>
    <s v="SEK"/>
    <n v="1428184740"/>
    <n v="1423501507"/>
    <b v="0"/>
    <n v="141"/>
    <b v="1"/>
    <s v="music/electronic music"/>
    <n v="111.76"/>
    <n v="79.262411347517727"/>
    <x v="1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2"/>
    <s v="USD"/>
    <n v="1428643974"/>
    <n v="1423463574"/>
    <b v="0"/>
    <n v="119"/>
    <b v="1"/>
    <s v="technology/hardware"/>
    <n v="107.538"/>
    <n v="451.84033613445376"/>
    <x v="5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2"/>
    <s v="USD"/>
    <n v="1426044383"/>
    <n v="1423455983"/>
    <b v="0"/>
    <n v="48"/>
    <b v="1"/>
    <s v="theater/plays"/>
    <n v="102.25"/>
    <n v="85.208333333333329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2"/>
    <s v="USD"/>
    <n v="1426426322"/>
    <n v="1423405922"/>
    <b v="0"/>
    <n v="159"/>
    <b v="1"/>
    <s v="film &amp; video/documentary"/>
    <n v="104.11199999999999"/>
    <n v="81.84905660377359"/>
    <x v="7"/>
    <x v="12"/>
  </r>
  <r>
    <n v="1881"/>
    <s v="Story Rock by The Jolly Llamas -- Our First Album!"/>
    <s v="We're now raising money to produce a music video. Those who donate get a vote in deciding which song!"/>
    <n v="2000"/>
    <n v="3453.69"/>
    <x v="1"/>
    <x v="2"/>
    <s v="USD"/>
    <n v="1425955189"/>
    <n v="1423366789"/>
    <b v="0"/>
    <n v="70"/>
    <b v="1"/>
    <s v="music/indie rock"/>
    <n v="172.68450000000001"/>
    <n v="49.338428571428572"/>
    <x v="1"/>
    <x v="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2"/>
    <s v="USD"/>
    <n v="1427807640"/>
    <n v="1423325626"/>
    <b v="0"/>
    <n v="8"/>
    <b v="0"/>
    <s v="food/food trucks"/>
    <n v="3.8833333333333333"/>
    <n v="29.125"/>
    <x v="2"/>
    <x v="20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0"/>
    <s v="GBP"/>
    <n v="1424604600"/>
    <n v="1423320389"/>
    <b v="0"/>
    <n v="13"/>
    <b v="1"/>
    <s v="film &amp; video/shorts"/>
    <n v="102.5"/>
    <n v="15.76923076923077"/>
    <x v="7"/>
    <x v="2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2"/>
    <s v="USD"/>
    <n v="1425872692"/>
    <n v="1423284292"/>
    <b v="0"/>
    <n v="71"/>
    <b v="1"/>
    <s v="theater/plays"/>
    <n v="113.92"/>
    <n v="80.225352112676063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2"/>
    <s v="USD"/>
    <n v="1425833403"/>
    <n v="1423245003"/>
    <b v="0"/>
    <n v="1"/>
    <b v="0"/>
    <s v="theater/plays"/>
    <n v="0.02"/>
    <n v="1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1"/>
    <x v="2"/>
    <s v="USD"/>
    <n v="1425830905"/>
    <n v="1423242505"/>
    <b v="0"/>
    <n v="57"/>
    <b v="1"/>
    <s v="theater/plays"/>
    <n v="101.375"/>
    <n v="142.28070175438597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2"/>
    <s v="USD"/>
    <n v="1425819425"/>
    <n v="1423231025"/>
    <b v="0"/>
    <n v="12"/>
    <b v="0"/>
    <s v="theater/plays"/>
    <n v="15.737410071942445"/>
    <n v="29.166666666666668"/>
    <x v="0"/>
    <x v="0"/>
  </r>
  <r>
    <n v="2432"/>
    <s v="funding for bbq trailer"/>
    <s v="Looking to start competition cooking and need start-up help.  Offering brisket tasting to all contributors."/>
    <n v="14000"/>
    <n v="2"/>
    <x v="3"/>
    <x v="2"/>
    <s v="USD"/>
    <n v="1425791697"/>
    <n v="1423199697"/>
    <b v="0"/>
    <n v="2"/>
    <b v="0"/>
    <s v="food/food trucks"/>
    <n v="1.4285714285714285E-2"/>
    <n v="1"/>
    <x v="2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2"/>
    <s v="USD"/>
    <n v="1427082912"/>
    <n v="1423198512"/>
    <b v="0"/>
    <n v="5"/>
    <b v="0"/>
    <s v="theater/plays"/>
    <n v="7.24"/>
    <n v="72.400000000000006"/>
    <x v="0"/>
    <x v="0"/>
  </r>
  <r>
    <n v="3544"/>
    <s v="Gruoch, or Lady Macbeth"/>
    <s v="Death &amp; Pretzels presents the world premiere of Paul Pasulka's Gruoch, or Lady Macbeth"/>
    <n v="2500"/>
    <n v="2500"/>
    <x v="1"/>
    <x v="2"/>
    <s v="USD"/>
    <n v="1425758257"/>
    <n v="1423166257"/>
    <b v="0"/>
    <n v="24"/>
    <b v="1"/>
    <s v="theater/plays"/>
    <n v="100"/>
    <n v="104.16666666666667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2"/>
    <s v="USD"/>
    <n v="1425741525"/>
    <n v="1423149525"/>
    <b v="0"/>
    <n v="31"/>
    <b v="1"/>
    <s v="publishing/nonfiction"/>
    <n v="102.2"/>
    <n v="82.41935483870968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0"/>
    <s v="GBP"/>
    <n v="1425682174"/>
    <n v="1423090174"/>
    <b v="0"/>
    <n v="21"/>
    <b v="1"/>
    <s v="music/classical music"/>
    <n v="100.1"/>
    <n v="143"/>
    <x v="1"/>
    <x v="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2"/>
    <s v="USD"/>
    <n v="1425675892"/>
    <n v="1423083892"/>
    <b v="0"/>
    <n v="59"/>
    <b v="1"/>
    <s v="music/pop"/>
    <n v="128.0952380952381"/>
    <n v="45.593220338983052"/>
    <x v="1"/>
    <x v="37"/>
  </r>
  <r>
    <n v="1286"/>
    <s v="The Diary of a Nobody"/>
    <s v="A touring production of FRED's modern adaptation of the classic Victorian comic novel, reaching out to new audiences."/>
    <n v="1500"/>
    <n v="1625"/>
    <x v="1"/>
    <x v="0"/>
    <s v="GBP"/>
    <n v="1424181600"/>
    <n v="1423041227"/>
    <b v="0"/>
    <n v="20"/>
    <b v="1"/>
    <s v="theater/plays"/>
    <n v="108.33333333333333"/>
    <n v="81.2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x v="2"/>
    <s v="USD"/>
    <n v="1428205247"/>
    <n v="1423024847"/>
    <b v="0"/>
    <n v="1"/>
    <b v="0"/>
    <s v="theater/plays"/>
    <n v="1.8181818181818181E-2"/>
    <n v="2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2"/>
    <s v="USD"/>
    <n v="1424375279"/>
    <n v="1422992879"/>
    <b v="0"/>
    <n v="2"/>
    <b v="0"/>
    <s v="film &amp; video/animation"/>
    <n v="2.7404479578392621E-2"/>
    <n v="13"/>
    <x v="7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0"/>
    <s v="GBP"/>
    <n v="1425142800"/>
    <n v="1422983847"/>
    <b v="0"/>
    <n v="51"/>
    <b v="1"/>
    <s v="theater/plays"/>
    <n v="102.75"/>
    <n v="40.294117647058826"/>
    <x v="0"/>
    <x v="0"/>
  </r>
  <r>
    <n v="2894"/>
    <s v="How Could You Do This To Me (The Stage Play)"/>
    <s v="This Is A Story About A Woman A Man And A Woman"/>
    <n v="50000"/>
    <n v="0"/>
    <x v="3"/>
    <x v="2"/>
    <s v="USD"/>
    <n v="1428100815"/>
    <n v="1422920415"/>
    <b v="0"/>
    <n v="0"/>
    <b v="0"/>
    <s v="theater/plays"/>
    <n v="0"/>
    <e v="#DIV/0!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7"/>
    <s v="CAD"/>
    <n v="1425937761"/>
    <n v="1422917361"/>
    <b v="0"/>
    <n v="84"/>
    <b v="1"/>
    <s v="technology/space exploration"/>
    <n v="100"/>
    <n v="136.9047619047619"/>
    <x v="5"/>
    <x v="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2"/>
    <s v="USD"/>
    <n v="1425528000"/>
    <n v="1422916261"/>
    <b v="0"/>
    <n v="197"/>
    <b v="1"/>
    <s v="theater/plays"/>
    <n v="105.19047619047619"/>
    <n v="56.06598984771573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2"/>
    <s v="USD"/>
    <n v="1425495563"/>
    <n v="1422903563"/>
    <b v="0"/>
    <n v="98"/>
    <b v="1"/>
    <s v="theater/plays"/>
    <n v="101.15"/>
    <n v="103.21428571428571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x v="4"/>
    <s v="EUR"/>
    <n v="1425495447"/>
    <n v="1422903447"/>
    <b v="0"/>
    <n v="3"/>
    <b v="0"/>
    <s v="technology/gadgets"/>
    <n v="1.2"/>
    <n v="4"/>
    <x v="5"/>
    <x v="24"/>
  </r>
  <r>
    <n v="3519"/>
    <s v="Bookstory"/>
    <s v="Bookstory is a tiny puppet musical with some very big ideas that tells the story of the story in the digital age"/>
    <n v="2000"/>
    <n v="2027"/>
    <x v="1"/>
    <x v="0"/>
    <s v="GBP"/>
    <n v="1425478950"/>
    <n v="1422886950"/>
    <b v="0"/>
    <n v="28"/>
    <b v="1"/>
    <s v="theater/plays"/>
    <n v="101.35"/>
    <n v="72.392857142857139"/>
    <x v="0"/>
    <x v="0"/>
  </r>
  <r>
    <n v="446"/>
    <s v="DisChord"/>
    <s v="A faith based animated short. (The same guy who said a picture is worth a thousand words also said a cartoon is worth two thousand.)"/>
    <n v="10500"/>
    <n v="766"/>
    <x v="3"/>
    <x v="2"/>
    <s v="USD"/>
    <n v="1425434420"/>
    <n v="1422842420"/>
    <b v="0"/>
    <n v="16"/>
    <b v="0"/>
    <s v="film &amp; video/animation"/>
    <n v="7.2952380952380951"/>
    <n v="47.875"/>
    <x v="7"/>
    <x v="23"/>
  </r>
  <r>
    <n v="3715"/>
    <s v="The Inspectors Call"/>
    <s v="Vibrant contemporary political theatre, exploring the professional and human impact of the growing corporate culture in education."/>
    <n v="3500"/>
    <n v="3590"/>
    <x v="1"/>
    <x v="0"/>
    <s v="GBP"/>
    <n v="1427806320"/>
    <n v="1422834819"/>
    <b v="0"/>
    <n v="27"/>
    <b v="1"/>
    <s v="theater/plays"/>
    <n v="102.57142857142857"/>
    <n v="132.96296296296296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x v="0"/>
    <s v="GBP"/>
    <n v="1427990071"/>
    <n v="1422809671"/>
    <b v="0"/>
    <n v="39"/>
    <b v="1"/>
    <s v="theater/plays"/>
    <n v="152"/>
    <n v="19.48717948717948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2"/>
    <s v="USD"/>
    <n v="1425193140"/>
    <n v="1422769906"/>
    <b v="0"/>
    <n v="20"/>
    <b v="1"/>
    <s v="theater/plays"/>
    <n v="121.8"/>
    <n v="60.9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x v="2"/>
    <s v="USD"/>
    <n v="1425170525"/>
    <n v="1422664925"/>
    <b v="0"/>
    <n v="0"/>
    <b v="0"/>
    <s v="games/mobile games"/>
    <n v="0"/>
    <e v="#DIV/0!"/>
    <x v="3"/>
    <x v="22"/>
  </r>
  <r>
    <n v="2941"/>
    <s v="Help Us Help Artists"/>
    <s v="Ovations wants to buy property to open a variety club to become the 1st minority owned club in Cincy, focusing on artists on the rise."/>
    <n v="25000"/>
    <n v="1"/>
    <x v="3"/>
    <x v="2"/>
    <s v="USD"/>
    <n v="1425250955"/>
    <n v="1422658955"/>
    <b v="0"/>
    <n v="1"/>
    <b v="0"/>
    <s v="theater/spaces"/>
    <n v="4.0000000000000001E-3"/>
    <n v="1"/>
    <x v="0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0"/>
    <s v="GBP"/>
    <n v="1427414400"/>
    <n v="1422656201"/>
    <b v="0"/>
    <n v="65"/>
    <b v="1"/>
    <s v="theater/plays"/>
    <n v="152.66666666666666"/>
    <n v="70.461538461538467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2"/>
    <s v="USD"/>
    <n v="1425242029"/>
    <n v="1422650029"/>
    <b v="0"/>
    <n v="0"/>
    <b v="0"/>
    <s v="theater/spaces"/>
    <n v="0"/>
    <e v="#DIV/0!"/>
    <x v="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2"/>
    <s v="USD"/>
    <n v="1425233240"/>
    <n v="1422641240"/>
    <b v="0"/>
    <n v="3"/>
    <b v="0"/>
    <s v="food/food trucks"/>
    <n v="0.24"/>
    <n v="12"/>
    <x v="2"/>
    <x v="20"/>
  </r>
  <r>
    <n v="1987"/>
    <s v="Ethiopia: Beheld"/>
    <s v="A collection of images that depicts the beauty and diversity within Ethiopia"/>
    <n v="5500"/>
    <n v="2336"/>
    <x v="3"/>
    <x v="0"/>
    <s v="GBP"/>
    <n v="1425223276"/>
    <n v="1422631276"/>
    <b v="0"/>
    <n v="28"/>
    <b v="0"/>
    <s v="photography/people"/>
    <n v="42.472727272727276"/>
    <n v="83.428571428571431"/>
    <x v="6"/>
    <x v="36"/>
  </r>
  <r>
    <n v="1181"/>
    <s v="Gringo Loco Tacos Food Truck"/>
    <s v="Bringing the best tacos to the streets of Chicago!"/>
    <n v="50000"/>
    <n v="4"/>
    <x v="3"/>
    <x v="2"/>
    <s v="USD"/>
    <n v="1425197321"/>
    <n v="1422605321"/>
    <b v="0"/>
    <n v="3"/>
    <b v="0"/>
    <s v="food/food trucks"/>
    <n v="8.0000000000000002E-3"/>
    <n v="1.3333333333333333"/>
    <x v="2"/>
    <x v="20"/>
  </r>
  <r>
    <n v="1593"/>
    <s v="Picturing Italy"/>
    <s v="A trip to fulfill a dream of capturing the wonders and history of ancient Italy in person."/>
    <n v="22000"/>
    <n v="3"/>
    <x v="3"/>
    <x v="2"/>
    <s v="USD"/>
    <n v="1425154655"/>
    <n v="1422562655"/>
    <b v="0"/>
    <n v="3"/>
    <b v="0"/>
    <s v="photography/places"/>
    <n v="1.3636363636363636E-2"/>
    <n v="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2"/>
    <s v="USD"/>
    <n v="1425132059"/>
    <n v="1422540059"/>
    <b v="0"/>
    <n v="4330"/>
    <b v="1"/>
    <s v="games/tabletop games"/>
    <n v="951.03110000000004"/>
    <n v="65.891300230946882"/>
    <x v="3"/>
    <x v="4"/>
  </r>
  <r>
    <n v="173"/>
    <s v="7 Sins"/>
    <s v="This is a film inspired by Quentin Tarantino, I want to make a film thats entertaining yet gritty. 7 Sins is in pre-production."/>
    <n v="1110"/>
    <n v="0"/>
    <x v="3"/>
    <x v="0"/>
    <s v="GBP"/>
    <n v="1425131108"/>
    <n v="1422539108"/>
    <b v="0"/>
    <n v="0"/>
    <b v="0"/>
    <s v="film &amp; video/drama"/>
    <n v="0"/>
    <e v="#DIV/0!"/>
    <x v="7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0"/>
    <s v="GBP"/>
    <n v="1425211200"/>
    <n v="1422534260"/>
    <b v="0"/>
    <n v="38"/>
    <b v="1"/>
    <s v="film &amp; video/television"/>
    <n v="107.95"/>
    <n v="56.815789473684212"/>
    <x v="7"/>
    <x v="18"/>
  </r>
  <r>
    <n v="1814"/>
    <s v="My Favourite Colour Was Yellow"/>
    <s v="A self published photo book documenting the overwhelming presence of the colour pink, in young girls lives here in the UK."/>
    <n v="12000"/>
    <n v="5902"/>
    <x v="3"/>
    <x v="0"/>
    <s v="GBP"/>
    <n v="1425108736"/>
    <n v="1422516736"/>
    <b v="0"/>
    <n v="140"/>
    <b v="0"/>
    <s v="photography/photobooks"/>
    <n v="49.18333333333333"/>
    <n v="42.157142857142858"/>
    <x v="6"/>
    <x v="11"/>
  </r>
  <r>
    <n v="2679"/>
    <s v="DIY Garage"/>
    <s v="A do-it-yourself auto garage in Des Moines, Iowa where people can learn how to work on cars &amp; those who know can share their knowledge."/>
    <n v="40000"/>
    <n v="132"/>
    <x v="3"/>
    <x v="2"/>
    <s v="USD"/>
    <n v="1425081694"/>
    <n v="1422489694"/>
    <b v="0"/>
    <n v="3"/>
    <b v="0"/>
    <s v="technology/makerspaces"/>
    <n v="0.33"/>
    <n v="44"/>
    <x v="5"/>
    <x v="38"/>
  </r>
  <r>
    <n v="232"/>
    <s v="#noblurredlines"/>
    <s v="A high-impact, high-quality resource to address, for young people and youth-related professionals, the issue of sexual consent."/>
    <n v="4000"/>
    <n v="110"/>
    <x v="3"/>
    <x v="0"/>
    <s v="GBP"/>
    <n v="1425066546"/>
    <n v="1422474546"/>
    <b v="0"/>
    <n v="7"/>
    <b v="0"/>
    <s v="film &amp; video/drama"/>
    <n v="2.75"/>
    <n v="15.714285714285714"/>
    <x v="7"/>
    <x v="17"/>
  </r>
  <r>
    <n v="3718"/>
    <s v="PUNK ROCK"/>
    <s v="William Carlisle has the world at his feet but its weight on his shoulders. He is intelligent, articulate and fucked."/>
    <n v="500"/>
    <n v="1197"/>
    <x v="1"/>
    <x v="0"/>
    <s v="GBP"/>
    <n v="1425057075"/>
    <n v="1422465075"/>
    <b v="0"/>
    <n v="46"/>
    <b v="1"/>
    <s v="theater/plays"/>
    <n v="239.4"/>
    <n v="26.02173913043478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x v="2"/>
    <s v="USD"/>
    <n v="1425055079"/>
    <n v="1422463079"/>
    <b v="0"/>
    <n v="253"/>
    <b v="1"/>
    <s v="film &amp; video/television"/>
    <n v="183.44090909090909"/>
    <n v="159.51383399209487"/>
    <x v="7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3"/>
    <x v="0"/>
    <s v="GBP"/>
    <n v="1424607285"/>
    <n v="1422447285"/>
    <b v="1"/>
    <n v="5"/>
    <b v="0"/>
    <s v="publishing/translations"/>
    <n v="1.6620689655172414"/>
    <n v="48.2"/>
    <x v="4"/>
    <x v="5"/>
  </r>
  <r>
    <n v="3895"/>
    <s v="Vestige"/>
    <s v="A Transgender makeup artist calls into question the loyalty of her best friend in a 1980's circus while dealing with her dying mother."/>
    <n v="1000"/>
    <n v="50"/>
    <x v="3"/>
    <x v="2"/>
    <s v="USD"/>
    <n v="1425103218"/>
    <n v="1422424818"/>
    <b v="0"/>
    <n v="1"/>
    <b v="0"/>
    <s v="theater/plays"/>
    <n v="5"/>
    <n v="5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2"/>
    <s v="USD"/>
    <n v="1425009761"/>
    <n v="1422417761"/>
    <b v="0"/>
    <n v="3"/>
    <b v="0"/>
    <s v="publishing/fiction"/>
    <n v="0.24"/>
    <n v="16"/>
    <x v="4"/>
    <x v="35"/>
  </r>
  <r>
    <n v="2437"/>
    <s v="Cuppa Gumbos"/>
    <s v="Homemade Gumbo, Stews and Curry to be served hot and fresh everyday at any festival or concert we can attend."/>
    <n v="8000"/>
    <n v="0"/>
    <x v="3"/>
    <x v="2"/>
    <s v="USD"/>
    <n v="1426615200"/>
    <n v="1422400188"/>
    <b v="0"/>
    <n v="0"/>
    <b v="0"/>
    <s v="food/food trucks"/>
    <n v="0"/>
    <e v="#DIV/0!"/>
    <x v="2"/>
    <x v="20"/>
  </r>
  <r>
    <n v="634"/>
    <s v="pitchtograndma (Canceled)"/>
    <s v="We help companies to explain what they do in simple, grandma-would-understand terms."/>
    <n v="5000"/>
    <n v="1"/>
    <x v="2"/>
    <x v="2"/>
    <s v="USD"/>
    <n v="1424989029"/>
    <n v="1422397029"/>
    <b v="0"/>
    <n v="1"/>
    <b v="0"/>
    <s v="technology/web"/>
    <n v="0.02"/>
    <n v="1"/>
    <x v="5"/>
    <x v="7"/>
  </r>
  <r>
    <n v="1545"/>
    <s v="Nevada County Hearts"/>
    <s v="&quot;He will not be a wise man who does not study human hearts!&quot;_x000a_Hope in natural art, creation!"/>
    <n v="3000"/>
    <n v="1"/>
    <x v="3"/>
    <x v="2"/>
    <s v="USD"/>
    <n v="1425330960"/>
    <n v="1422393234"/>
    <b v="0"/>
    <n v="1"/>
    <b v="0"/>
    <s v="photography/nature"/>
    <n v="3.3333333333333333E-2"/>
    <n v="1"/>
    <x v="6"/>
    <x v="9"/>
  </r>
  <r>
    <n v="221"/>
    <s v="Archetypes"/>
    <s v="Film about Schizophrenia with Surreal Twists!"/>
    <n v="50000"/>
    <n v="0"/>
    <x v="3"/>
    <x v="2"/>
    <s v="USD"/>
    <n v="1427569564"/>
    <n v="1422389164"/>
    <b v="0"/>
    <n v="0"/>
    <b v="0"/>
    <s v="film &amp; video/drama"/>
    <n v="0"/>
    <e v="#DIV/0!"/>
    <x v="7"/>
    <x v="17"/>
  </r>
  <r>
    <n v="3946"/>
    <s v="DR. Mecurio's Mythical Marvels &amp; Beastiry"/>
    <s v="Dr. Mecurio's is an original work of fantasy designed and written for the stage."/>
    <n v="6000"/>
    <n v="195"/>
    <x v="3"/>
    <x v="2"/>
    <s v="USD"/>
    <n v="1425110400"/>
    <n v="1422388822"/>
    <b v="0"/>
    <n v="5"/>
    <b v="0"/>
    <s v="theater/plays"/>
    <n v="3.25"/>
    <n v="39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2"/>
    <s v="USD"/>
    <n v="1427423940"/>
    <n v="1422383318"/>
    <b v="0"/>
    <n v="2"/>
    <b v="0"/>
    <s v="film &amp; video/drama"/>
    <n v="13"/>
    <n v="65"/>
    <x v="7"/>
    <x v="17"/>
  </r>
  <r>
    <n v="4070"/>
    <s v="Southern Utah University: V-Day 2015"/>
    <s v="V-Day Southern Utah University 2015 and Second Studio Players presents: The Vagina Monologues"/>
    <n v="1000"/>
    <n v="165"/>
    <x v="3"/>
    <x v="2"/>
    <s v="USD"/>
    <n v="1425178800"/>
    <n v="1422374420"/>
    <b v="0"/>
    <n v="6"/>
    <b v="0"/>
    <s v="theater/plays"/>
    <n v="16.5"/>
    <n v="27.5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2"/>
    <s v="USD"/>
    <n v="1425275940"/>
    <n v="1422371381"/>
    <b v="0"/>
    <n v="21"/>
    <b v="1"/>
    <s v="music/rock"/>
    <n v="125.25"/>
    <n v="119.28571428571429"/>
    <x v="1"/>
    <x v="6"/>
  </r>
  <r>
    <n v="576"/>
    <s v="Uthtopia"/>
    <s v="UthTopia Is a social media organization that believes in positive online usage, youth mentorship, and youth empowerment."/>
    <n v="80000"/>
    <n v="1"/>
    <x v="3"/>
    <x v="2"/>
    <s v="USD"/>
    <n v="1427537952"/>
    <n v="1422357552"/>
    <b v="0"/>
    <n v="1"/>
    <b v="0"/>
    <s v="technology/web"/>
    <n v="1.25E-3"/>
    <n v="1"/>
    <x v="5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3"/>
    <s v="EUR"/>
    <n v="1424940093"/>
    <n v="1422348093"/>
    <b v="0"/>
    <n v="2"/>
    <b v="0"/>
    <s v="technology/web"/>
    <n v="0.06"/>
    <n v="1.5"/>
    <x v="5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2"/>
    <s v="USD"/>
    <n v="1424920795"/>
    <n v="1422328795"/>
    <b v="0"/>
    <n v="3"/>
    <b v="0"/>
    <s v="theater/spaces"/>
    <n v="0.11833333333333333"/>
    <n v="23.666666666666668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2"/>
    <x v="2"/>
    <s v="USD"/>
    <n v="1427498172"/>
    <n v="1422317772"/>
    <b v="0"/>
    <n v="3"/>
    <b v="0"/>
    <s v="theater/spaces"/>
    <n v="1.8666666666666667"/>
    <n v="93.333333333333329"/>
    <x v="0"/>
    <x v="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x v="11"/>
  </r>
  <r>
    <n v="4111"/>
    <s v="REBORN IN LOVE"/>
    <s v="REBORN IN LOVE is the sequel to REBORN FROM ABOVE: A Tale of Eternal Love.  This is part two, of a One-Act play series."/>
    <n v="3000"/>
    <n v="94"/>
    <x v="3"/>
    <x v="2"/>
    <s v="USD"/>
    <n v="1424747740"/>
    <n v="1422155740"/>
    <b v="0"/>
    <n v="6"/>
    <b v="0"/>
    <s v="theater/plays"/>
    <n v="3.1333333333333333"/>
    <n v="15.666666666666666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3"/>
    <x v="2"/>
    <s v="USD"/>
    <n v="1424742162"/>
    <n v="1422150162"/>
    <b v="0"/>
    <n v="0"/>
    <b v="0"/>
    <s v="food/food trucks"/>
    <n v="0"/>
    <e v="#DIV/0!"/>
    <x v="2"/>
    <x v="20"/>
  </r>
  <r>
    <n v="2811"/>
    <s v="Ray Gunn and Starburst"/>
    <s v="Ray Gunn and Starburst is an audio sci-fi/comedy sending up the tropes of classic and pulp science-fiction."/>
    <n v="10000"/>
    <n v="10027"/>
    <x v="1"/>
    <x v="0"/>
    <s v="GBP"/>
    <n v="1424692503"/>
    <n v="1422100503"/>
    <b v="0"/>
    <n v="108"/>
    <b v="1"/>
    <s v="theater/plays"/>
    <n v="100.27"/>
    <n v="92.842592592592595"/>
    <x v="0"/>
    <x v="0"/>
  </r>
  <r>
    <n v="2688"/>
    <s v="Mac N Cheez Food Truck"/>
    <s v="The amazing gourmet Mac N Cheez Food Truck Campaigne!"/>
    <n v="50000"/>
    <n v="74"/>
    <x v="3"/>
    <x v="2"/>
    <s v="USD"/>
    <n v="1424746800"/>
    <n v="1422067870"/>
    <b v="0"/>
    <n v="14"/>
    <b v="0"/>
    <s v="food/food trucks"/>
    <n v="0.14799999999999999"/>
    <n v="5.2857142857142856"/>
    <x v="2"/>
    <x v="20"/>
  </r>
  <r>
    <n v="2418"/>
    <s v="Mexican food truck"/>
    <s v="I want to start my food truck business."/>
    <n v="25000"/>
    <n v="5"/>
    <x v="3"/>
    <x v="2"/>
    <s v="USD"/>
    <n v="1427225644"/>
    <n v="1422045244"/>
    <b v="0"/>
    <n v="5"/>
    <b v="0"/>
    <s v="food/food trucks"/>
    <n v="0.02"/>
    <n v="1"/>
    <x v="2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2"/>
    <s v="USD"/>
    <n v="1424635753"/>
    <n v="1422043753"/>
    <b v="0"/>
    <n v="12"/>
    <b v="0"/>
    <s v="food/restaurants"/>
    <n v="18.600000000000001"/>
    <n v="77.5"/>
    <x v="2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2"/>
    <s v="USD"/>
    <n v="1425258240"/>
    <n v="1422043154"/>
    <b v="0"/>
    <n v="0"/>
    <b v="0"/>
    <s v="theater/spaces"/>
    <n v="0"/>
    <e v="#DIV/0!"/>
    <x v="0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2"/>
    <s v="USD"/>
    <n v="1424593763"/>
    <n v="1422001763"/>
    <b v="0"/>
    <n v="3"/>
    <b v="0"/>
    <s v="food/food trucks"/>
    <n v="0.17"/>
    <n v="5.666666666666667"/>
    <x v="2"/>
    <x v="2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2"/>
    <s v="USD"/>
    <n v="1424997000"/>
    <n v="1421983138"/>
    <b v="0"/>
    <n v="61"/>
    <b v="1"/>
    <s v="music/classical music"/>
    <n v="195.3"/>
    <n v="64.032786885245898"/>
    <x v="1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0"/>
    <s v="NZD"/>
    <n v="1424568107"/>
    <n v="1421976107"/>
    <b v="0"/>
    <n v="3"/>
    <b v="0"/>
    <s v="technology/web"/>
    <n v="4.3499999999999996"/>
    <n v="145"/>
    <x v="5"/>
    <x v="7"/>
  </r>
  <r>
    <n v="2782"/>
    <s v="Better Than Ever Productions presents Geezer Game"/>
    <s v="The premiere theatre troupe in SE Michigan offering acting opportunities for the 50+ actor."/>
    <n v="1000"/>
    <n v="1200"/>
    <x v="1"/>
    <x v="2"/>
    <s v="USD"/>
    <n v="1424149140"/>
    <n v="1421964718"/>
    <b v="0"/>
    <n v="18"/>
    <b v="1"/>
    <s v="theater/plays"/>
    <n v="120"/>
    <n v="66.666666666666671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1"/>
    <x v="0"/>
    <s v="GBP"/>
    <n v="1424556325"/>
    <n v="1421964325"/>
    <b v="0"/>
    <n v="46"/>
    <b v="1"/>
    <s v="theater/plays"/>
    <n v="103.75"/>
    <n v="27.065217391304348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2"/>
    <s v="USD"/>
    <n v="1427076840"/>
    <n v="1421960934"/>
    <b v="0"/>
    <n v="30"/>
    <b v="1"/>
    <s v="theater/plays"/>
    <n v="113.56666666666666"/>
    <n v="113.56666666666666"/>
    <x v="0"/>
    <x v="0"/>
  </r>
  <r>
    <n v="2421"/>
    <s v="hot dog cart"/>
    <s v="help me start Merrill's first hot dog cart in this empty lot"/>
    <n v="6000"/>
    <n v="1"/>
    <x v="3"/>
    <x v="2"/>
    <s v="USD"/>
    <n v="1424536196"/>
    <n v="1421944196"/>
    <b v="0"/>
    <n v="1"/>
    <b v="0"/>
    <s v="food/food trucks"/>
    <n v="1.6666666666666666E-2"/>
    <n v="1"/>
    <x v="2"/>
    <x v="20"/>
  </r>
  <r>
    <n v="1744"/>
    <s v="Water World"/>
    <s v="This book is the embodiment of my passion for water &amp; photography, which I hope will inspire you to pick up your camera and explore."/>
    <n v="5500"/>
    <n v="6515"/>
    <x v="1"/>
    <x v="0"/>
    <s v="GBP"/>
    <n v="1425821477"/>
    <n v="1421937077"/>
    <b v="0"/>
    <n v="70"/>
    <b v="1"/>
    <s v="photography/photobooks"/>
    <n v="118.45454545454545"/>
    <n v="93.071428571428569"/>
    <x v="6"/>
    <x v="11"/>
  </r>
  <r>
    <n v="2058"/>
    <s v="Raspberry Pi Debug Clip"/>
    <s v="Making using the serial terminal on the Raspberry Pi as easy as Pi!"/>
    <n v="2560"/>
    <n v="4308"/>
    <x v="1"/>
    <x v="0"/>
    <s v="GBP"/>
    <n v="1425326400"/>
    <n v="1421916830"/>
    <b v="0"/>
    <n v="410"/>
    <b v="1"/>
    <s v="technology/hardware"/>
    <n v="168.28125"/>
    <n v="10.507317073170732"/>
    <x v="5"/>
    <x v="25"/>
  </r>
  <r>
    <n v="3580"/>
    <s v="Annabel Lost"/>
    <s v="Annabel Lost combines visual art and performance poetry to tell the story of two orphaned refugees, Quetzal and Rhime."/>
    <n v="900"/>
    <n v="1025"/>
    <x v="1"/>
    <x v="2"/>
    <s v="USD"/>
    <n v="1425185940"/>
    <n v="1421900022"/>
    <b v="0"/>
    <n v="27"/>
    <b v="1"/>
    <s v="theater/plays"/>
    <n v="113.88888888888889"/>
    <n v="37.962962962962962"/>
    <x v="0"/>
    <x v="0"/>
  </r>
  <r>
    <n v="866"/>
    <s v="California Dreamin' Tour 2015"/>
    <s v="Drivetime heads to Cali for summer tour supported by @Smoothjazz.com &amp; @JJZPhilly  #Spaghettini #The Roxy"/>
    <n v="3500"/>
    <n v="640"/>
    <x v="3"/>
    <x v="2"/>
    <s v="USD"/>
    <n v="1425136200"/>
    <n v="1421853518"/>
    <b v="0"/>
    <n v="11"/>
    <b v="0"/>
    <s v="music/jazz"/>
    <n v="18.285714285714285"/>
    <n v="58.18181818181818"/>
    <x v="1"/>
    <x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4"/>
    <s v="EUR"/>
    <n v="1424421253"/>
    <n v="1421829253"/>
    <b v="1"/>
    <n v="10"/>
    <b v="0"/>
    <s v="photography/photobooks"/>
    <n v="13.5625"/>
    <n v="65.099999999999994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1"/>
    <s v="AUD"/>
    <n v="1424516400"/>
    <n v="1421812637"/>
    <b v="0"/>
    <n v="38"/>
    <b v="1"/>
    <s v="theater/musical"/>
    <n v="105.09677419354838"/>
    <n v="85.736842105263165"/>
    <x v="0"/>
    <x v="19"/>
  </r>
  <r>
    <n v="442"/>
    <s v="The Paranormal Idiot"/>
    <s v="Doomsday is here"/>
    <n v="17000"/>
    <n v="6691"/>
    <x v="3"/>
    <x v="2"/>
    <s v="USD"/>
    <n v="1424380783"/>
    <n v="1421788783"/>
    <b v="0"/>
    <n v="17"/>
    <b v="0"/>
    <s v="film &amp; video/animation"/>
    <n v="39.358823529411765"/>
    <n v="393.58823529411762"/>
    <x v="7"/>
    <x v="23"/>
  </r>
  <r>
    <n v="2639"/>
    <s v="Mission Space"/>
    <s v="Mission Space is run by me, a teenager who has a passion for space! I will fly a weather balloon to the edge of space with your help."/>
    <n v="300"/>
    <n v="492"/>
    <x v="1"/>
    <x v="0"/>
    <s v="GBP"/>
    <n v="1424378748"/>
    <n v="1421786748"/>
    <b v="0"/>
    <n v="49"/>
    <b v="1"/>
    <s v="technology/space exploration"/>
    <n v="164"/>
    <n v="10.040816326530612"/>
    <x v="5"/>
    <x v="14"/>
  </r>
  <r>
    <n v="3012"/>
    <s v="Up-lifting Up-Fit!"/>
    <s v="Spring Theatre has recently found a new home in the heart of Winston Salem. We need your help for an up-lifting up-fit!"/>
    <n v="4000"/>
    <n v="4685"/>
    <x v="1"/>
    <x v="2"/>
    <s v="USD"/>
    <n v="1423587130"/>
    <n v="1421772730"/>
    <b v="0"/>
    <n v="55"/>
    <b v="1"/>
    <s v="theater/spaces"/>
    <n v="117.125"/>
    <n v="85.1818181818181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2"/>
    <s v="USD"/>
    <n v="1423424329"/>
    <n v="1421696329"/>
    <b v="0"/>
    <n v="7"/>
    <b v="0"/>
    <s v="film &amp; video/drama"/>
    <n v="58.46153846153846"/>
    <n v="54.285714285714285"/>
    <x v="7"/>
    <x v="17"/>
  </r>
  <r>
    <n v="2817"/>
    <s v="After The End"/>
    <s v="Let Go Theatre Co's very first production is going ahead in June 2015. Help support a brand new theatre co as we begin our adventure"/>
    <n v="600"/>
    <n v="780"/>
    <x v="1"/>
    <x v="0"/>
    <s v="GBP"/>
    <n v="1425136462"/>
    <n v="1421680462"/>
    <b v="0"/>
    <n v="33"/>
    <b v="1"/>
    <s v="theater/plays"/>
    <n v="130"/>
    <n v="23.636363636363637"/>
    <x v="0"/>
    <x v="0"/>
  </r>
  <r>
    <n v="1992"/>
    <s v="The Wonderful World of Princes &amp; Princesses"/>
    <s v="A complete revamp of all the Disney Princes &amp; Princesses!"/>
    <n v="1500"/>
    <n v="2"/>
    <x v="3"/>
    <x v="2"/>
    <s v="USD"/>
    <n v="1424229991"/>
    <n v="1421637991"/>
    <b v="0"/>
    <n v="2"/>
    <b v="0"/>
    <s v="photography/people"/>
    <n v="0.13333333333333333"/>
    <n v="1"/>
    <x v="6"/>
    <x v="36"/>
  </r>
  <r>
    <n v="4069"/>
    <s v="The Pendulum Swings"/>
    <s v="'The Pendulum Swings' is a three-act dark comedy that sees Frank and Michael await their execution on Death Row."/>
    <n v="1250"/>
    <n v="430"/>
    <x v="3"/>
    <x v="0"/>
    <s v="GBP"/>
    <n v="1425124800"/>
    <n v="1421596356"/>
    <b v="0"/>
    <n v="13"/>
    <b v="0"/>
    <s v="theater/plays"/>
    <n v="34.4"/>
    <n v="33.07692307692308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1"/>
    <s v="AUD"/>
    <n v="1424137247"/>
    <n v="1421545247"/>
    <b v="0"/>
    <n v="2"/>
    <b v="0"/>
    <s v="technology/web"/>
    <n v="9.0666666666666673E-2"/>
    <n v="34"/>
    <x v="5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2"/>
    <s v="USD"/>
    <n v="1424131727"/>
    <n v="1421539727"/>
    <b v="0"/>
    <n v="0"/>
    <b v="0"/>
    <s v="games/mobile games"/>
    <n v="0"/>
    <e v="#DIV/0!"/>
    <x v="3"/>
    <x v="22"/>
  </r>
  <r>
    <n v="853"/>
    <s v="sloggoth"/>
    <s v="Help release a CD of sloggoth's first album &quot;sloggoth&quot;.  All contributors of $5 or more get a CD when the goal is met!"/>
    <n v="300"/>
    <n v="300"/>
    <x v="1"/>
    <x v="2"/>
    <s v="USD"/>
    <n v="1424116709"/>
    <n v="1421524709"/>
    <b v="0"/>
    <n v="10"/>
    <b v="1"/>
    <s v="music/metal"/>
    <n v="100"/>
    <n v="30"/>
    <x v="1"/>
    <x v="3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4"/>
    <x v="3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2"/>
    <s v="USD"/>
    <n v="1424070823"/>
    <n v="1421478823"/>
    <b v="0"/>
    <n v="2"/>
    <b v="0"/>
    <s v="theater/plays"/>
    <n v="1.3"/>
    <n v="13"/>
    <x v="0"/>
    <x v="0"/>
  </r>
  <r>
    <n v="1704"/>
    <s v="Jericho Down Worship Album"/>
    <s v="We want to record an album of popular praise &amp; worship songs with our own influence and style."/>
    <n v="2000"/>
    <n v="1302"/>
    <x v="3"/>
    <x v="2"/>
    <s v="USD"/>
    <n v="1424056873"/>
    <n v="1421464873"/>
    <b v="0"/>
    <n v="11"/>
    <b v="0"/>
    <s v="music/faith"/>
    <n v="65.099999999999994"/>
    <n v="118.36363636363636"/>
    <x v="1"/>
    <x v="1"/>
  </r>
  <r>
    <n v="586"/>
    <s v="Employ College 2K"/>
    <s v="Employ College is a movement for companies to hire college graduates from their respected institutions."/>
    <n v="10000"/>
    <n v="56"/>
    <x v="3"/>
    <x v="2"/>
    <s v="USD"/>
    <n v="1424032207"/>
    <n v="1421440207"/>
    <b v="0"/>
    <n v="4"/>
    <b v="0"/>
    <s v="technology/web"/>
    <n v="0.56000000000000005"/>
    <n v="14"/>
    <x v="5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2"/>
    <s v="USD"/>
    <n v="1422853140"/>
    <n v="1421439552"/>
    <b v="0"/>
    <n v="10"/>
    <b v="1"/>
    <s v="theater/plays"/>
    <n v="110"/>
    <n v="5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1"/>
    <x v="2"/>
    <s v="USD"/>
    <n v="1423022400"/>
    <n v="1421436099"/>
    <b v="0"/>
    <n v="32"/>
    <b v="1"/>
    <s v="games/tabletop games"/>
    <n v="153.80000000000001"/>
    <n v="48.0625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2"/>
    <s v="USD"/>
    <n v="1425337200"/>
    <n v="1421432810"/>
    <b v="0"/>
    <n v="6"/>
    <b v="0"/>
    <s v="theater/plays"/>
    <n v="8.1333333333333329"/>
    <n v="10.166666666666666"/>
    <x v="0"/>
    <x v="0"/>
  </r>
  <r>
    <n v="3691"/>
    <s v="Most Dangerous Man in America (WEB DuBois) by Amiri  Baraka"/>
    <s v="World Premiere of last play written by Amiri Baraka"/>
    <n v="40000"/>
    <n v="51184"/>
    <x v="1"/>
    <x v="2"/>
    <s v="USD"/>
    <n v="1425272340"/>
    <n v="1421426929"/>
    <b v="0"/>
    <n v="274"/>
    <b v="1"/>
    <s v="theater/plays"/>
    <n v="127.96"/>
    <n v="186.80291970802921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3"/>
    <x v="2"/>
    <s v="USD"/>
    <n v="1424009147"/>
    <n v="1421417147"/>
    <b v="0"/>
    <n v="2"/>
    <b v="0"/>
    <s v="theater/plays"/>
    <n v="10.050000000000001"/>
    <n v="100.5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1"/>
    <x v="0"/>
    <s v="GBP"/>
    <n v="1422658930"/>
    <n v="1421362930"/>
    <b v="0"/>
    <n v="21"/>
    <b v="1"/>
    <s v="theater/plays"/>
    <n v="170"/>
    <n v="64.761904761904759"/>
    <x v="0"/>
    <x v="0"/>
  </r>
  <r>
    <n v="2583"/>
    <s v="Crazy Daisy Food Truck"/>
    <s v="Crazy Daisy will become the newest member of the food truck distributors in Kansas City, Missouri."/>
    <n v="1000"/>
    <n v="5"/>
    <x v="3"/>
    <x v="2"/>
    <s v="USD"/>
    <n v="1426526880"/>
    <n v="1421346480"/>
    <b v="0"/>
    <n v="5"/>
    <b v="0"/>
    <s v="food/food trucks"/>
    <n v="0.5"/>
    <n v="1"/>
    <x v="2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2"/>
    <s v="USD"/>
    <n v="1426345200"/>
    <n v="1421343743"/>
    <b v="0"/>
    <n v="1"/>
    <b v="0"/>
    <s v="food/food trucks"/>
    <n v="2.5000000000000001E-2"/>
    <n v="5"/>
    <x v="2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0"/>
    <s v="GBP"/>
    <n v="1423913220"/>
    <n v="1421339077"/>
    <b v="0"/>
    <n v="4"/>
    <b v="0"/>
    <s v="theater/plays"/>
    <n v="35"/>
    <n v="17.5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2"/>
    <s v="USD"/>
    <n v="1423922991"/>
    <n v="1421330991"/>
    <b v="0"/>
    <n v="26"/>
    <b v="1"/>
    <s v="publishing/nonfiction"/>
    <n v="128"/>
    <n v="492.30769230769232"/>
    <x v="4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2"/>
    <s v="USD"/>
    <n v="1423871882"/>
    <n v="1421279882"/>
    <b v="0"/>
    <n v="73"/>
    <b v="1"/>
    <s v="music/rock"/>
    <n v="107.3"/>
    <n v="88.19178082191780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2"/>
    <s v="USD"/>
    <n v="1423724400"/>
    <n v="1421274954"/>
    <b v="0"/>
    <n v="28"/>
    <b v="1"/>
    <s v="theater/plays"/>
    <n v="105.28"/>
    <n v="47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3"/>
    <x v="0"/>
    <s v="GBP"/>
    <n v="1425160800"/>
    <n v="1421274859"/>
    <b v="0"/>
    <n v="8"/>
    <b v="0"/>
    <s v="theater/musical"/>
    <n v="1.02"/>
    <n v="12.75"/>
    <x v="0"/>
    <x v="1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2"/>
    <s v="USD"/>
    <n v="1423119540"/>
    <n v="1421252084"/>
    <b v="0"/>
    <n v="76"/>
    <b v="1"/>
    <s v="theater/plays"/>
    <n v="103.58333333333333"/>
    <n v="81.776315789473685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x v="2"/>
    <s v="USD"/>
    <n v="1423878182"/>
    <n v="1421199782"/>
    <b v="1"/>
    <n v="75"/>
    <b v="0"/>
    <s v="photography/photobooks"/>
    <n v="30.8"/>
    <n v="71.86666666666666"/>
    <x v="6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2"/>
    <s v="USD"/>
    <n v="1422400387"/>
    <n v="1421190787"/>
    <b v="0"/>
    <n v="20"/>
    <b v="1"/>
    <s v="music/indie rock"/>
    <n v="105.6"/>
    <n v="52.8"/>
    <x v="1"/>
    <x v="3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2"/>
    <s v="USD"/>
    <n v="1424211329"/>
    <n v="1421187329"/>
    <b v="0"/>
    <n v="6"/>
    <b v="0"/>
    <s v="publishing/art books"/>
    <n v="5.0599999999999996"/>
    <n v="84.333333333333329"/>
    <x v="4"/>
    <x v="8"/>
  </r>
  <r>
    <n v="2914"/>
    <s v="Hercules the Panto"/>
    <s v="Hercules must complete four challenges in order to meet the father he never knew"/>
    <n v="25000"/>
    <n v="1"/>
    <x v="3"/>
    <x v="0"/>
    <s v="GBP"/>
    <n v="1426365994"/>
    <n v="1421185594"/>
    <b v="0"/>
    <n v="1"/>
    <b v="0"/>
    <s v="theater/plays"/>
    <n v="4.0000000000000001E-3"/>
    <n v="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2"/>
    <s v="USD"/>
    <n v="1423456200"/>
    <n v="1421183271"/>
    <b v="1"/>
    <n v="12"/>
    <b v="1"/>
    <s v="theater/plays"/>
    <n v="100.27777777777777"/>
    <n v="150.41666666666666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2"/>
    <s v="USD"/>
    <n v="1423772060"/>
    <n v="1421180060"/>
    <b v="0"/>
    <n v="1"/>
    <b v="0"/>
    <s v="technology/web"/>
    <n v="4.5454545454545456E-2"/>
    <n v="10"/>
    <x v="5"/>
    <x v="7"/>
  </r>
  <r>
    <n v="3195"/>
    <s v="Emerson Sings!"/>
    <s v="Emerson Sings is the first cabaret to celebrate the work of up and coming musical theater composers who are alumni of Emerson College."/>
    <n v="3500"/>
    <n v="2070"/>
    <x v="3"/>
    <x v="2"/>
    <s v="USD"/>
    <n v="1423750542"/>
    <n v="1421158542"/>
    <b v="0"/>
    <n v="39"/>
    <b v="0"/>
    <s v="theater/musical"/>
    <n v="59.142857142857146"/>
    <n v="53.07692307692308"/>
    <x v="0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2"/>
    <s v="USD"/>
    <n v="1423555140"/>
    <n v="1421105608"/>
    <b v="0"/>
    <n v="28"/>
    <b v="1"/>
    <s v="theater/musical"/>
    <n v="100.45"/>
    <n v="215.25"/>
    <x v="0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2"/>
    <s v="USD"/>
    <n v="1423693903"/>
    <n v="1421101903"/>
    <b v="0"/>
    <n v="66"/>
    <b v="1"/>
    <s v="theater/plays"/>
    <n v="105.33333333333333"/>
    <n v="47.878787878787875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0"/>
    <s v="GBP"/>
    <n v="1423138800"/>
    <n v="1421092725"/>
    <b v="0"/>
    <n v="25"/>
    <b v="1"/>
    <s v="theater/plays"/>
    <n v="108.2"/>
    <n v="43.28"/>
    <x v="0"/>
    <x v="0"/>
  </r>
  <r>
    <n v="3264"/>
    <s v="Kapow-i GoGo at The PIT"/>
    <s v="The three part comedic saga of Kapow-i GoGo, who saves the world.  Again.  And again."/>
    <n v="2500"/>
    <n v="2575"/>
    <x v="1"/>
    <x v="2"/>
    <s v="USD"/>
    <n v="1422482400"/>
    <n v="1421089938"/>
    <b v="1"/>
    <n v="49"/>
    <b v="1"/>
    <s v="theater/plays"/>
    <n v="103"/>
    <n v="52.551020408163268"/>
    <x v="0"/>
    <x v="0"/>
  </r>
  <r>
    <n v="3457"/>
    <s v="The Impossible Adventures Of Supernova Jones"/>
    <s v="Robots, Space Battles, Mystery, and Intrigue. Nothing is Impossible..."/>
    <n v="2000"/>
    <n v="2804"/>
    <x v="1"/>
    <x v="2"/>
    <s v="USD"/>
    <n v="1423720740"/>
    <n v="1421081857"/>
    <b v="0"/>
    <n v="55"/>
    <b v="1"/>
    <s v="theater/plays"/>
    <n v="140.19999999999999"/>
    <n v="50.981818181818184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2"/>
    <s v="USD"/>
    <n v="1423668220"/>
    <n v="1421076220"/>
    <b v="0"/>
    <n v="76"/>
    <b v="1"/>
    <s v="music/electronic music"/>
    <n v="107.65217391304348"/>
    <n v="65.15789473684211"/>
    <x v="1"/>
    <x v="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1"/>
    <s v="AUD"/>
    <n v="1423623221"/>
    <n v="1421031221"/>
    <b v="0"/>
    <n v="32"/>
    <b v="0"/>
    <s v="theater/plays"/>
    <n v="15.77"/>
    <n v="49.28125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1"/>
    <x v="2"/>
    <s v="USD"/>
    <n v="1423674000"/>
    <n v="1421025159"/>
    <b v="0"/>
    <n v="53"/>
    <b v="1"/>
    <s v="theater/plays"/>
    <n v="113.4222"/>
    <n v="107.00207547169811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1"/>
    <x v="13"/>
    <s v="SEK"/>
    <n v="1422734313"/>
    <n v="1420919913"/>
    <b v="0"/>
    <n v="60"/>
    <b v="1"/>
    <s v="games/tabletop games"/>
    <n v="115.54666666666667"/>
    <n v="144.43333333333334"/>
    <x v="3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3"/>
    <s v="SEK"/>
    <n v="1423432709"/>
    <n v="1420840709"/>
    <b v="0"/>
    <n v="2"/>
    <b v="0"/>
    <s v="publishing/translations"/>
    <n v="0.1"/>
    <n v="100"/>
    <x v="4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9"/>
    <s v="DKK"/>
    <n v="1424081477"/>
    <n v="1420798277"/>
    <b v="0"/>
    <n v="3"/>
    <b v="0"/>
    <s v="theater/musical"/>
    <n v="0.36666666666666664"/>
    <n v="36.666666666666664"/>
    <x v="0"/>
    <x v="19"/>
  </r>
  <r>
    <n v="2923"/>
    <s v="Kaylee's Senior Project"/>
    <s v="Spreading the love of theatre, one step at a time. I would like to produce a reading of one of my favorite musicals"/>
    <n v="300"/>
    <n v="300"/>
    <x v="1"/>
    <x v="2"/>
    <s v="USD"/>
    <n v="1422068400"/>
    <n v="1420774779"/>
    <b v="0"/>
    <n v="10"/>
    <b v="1"/>
    <s v="theater/musical"/>
    <n v="100"/>
    <n v="30"/>
    <x v="0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0"/>
    <s v="GBP"/>
    <n v="1423185900"/>
    <n v="1420766700"/>
    <b v="0"/>
    <n v="3"/>
    <b v="0"/>
    <s v="publishing/translations"/>
    <n v="0.23333333333333334"/>
    <n v="2.3333333333333335"/>
    <x v="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2"/>
    <s v="USD"/>
    <n v="1425587220"/>
    <n v="1420668801"/>
    <b v="0"/>
    <n v="2"/>
    <b v="0"/>
    <s v="journalism/audio"/>
    <n v="8.5714285714285715E-2"/>
    <n v="3"/>
    <x v="8"/>
    <x v="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2"/>
    <s v="USD"/>
    <n v="1423235071"/>
    <n v="1420643071"/>
    <b v="1"/>
    <n v="352"/>
    <b v="1"/>
    <s v="food/small batch"/>
    <n v="106.30800000000001"/>
    <n v="75.502840909090907"/>
    <x v="2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2"/>
    <s v="USD"/>
    <n v="1423660422"/>
    <n v="1420636422"/>
    <b v="1"/>
    <n v="18"/>
    <b v="0"/>
    <s v="photography/photobooks"/>
    <n v="11.077777777777778"/>
    <n v="55.388888888888886"/>
    <x v="6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2"/>
    <s v="USD"/>
    <n v="1422937620"/>
    <n v="1420606303"/>
    <b v="0"/>
    <n v="27"/>
    <b v="1"/>
    <s v="theater/plays"/>
    <n v="124.33537832310839"/>
    <n v="45.037037037037038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0"/>
    <s v="GBP"/>
    <n v="1424474056"/>
    <n v="1420586056"/>
    <b v="0"/>
    <n v="24"/>
    <b v="0"/>
    <s v="theater/musical"/>
    <n v="11.74"/>
    <n v="24.458333333333332"/>
    <x v="0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2"/>
    <s v="USD"/>
    <n v="1423165441"/>
    <n v="1420573441"/>
    <b v="1"/>
    <n v="183"/>
    <b v="1"/>
    <s v="technology/hardware"/>
    <n v="234.9"/>
    <n v="64.180327868852459"/>
    <x v="5"/>
    <x v="25"/>
  </r>
  <r>
    <n v="1790"/>
    <s v="Return to Relevance: The Scott Hyde Archive"/>
    <s v="70 years of incredible photography sits patiently in old film sheet boxes, waiting for a return to relevance."/>
    <n v="33000"/>
    <n v="1636"/>
    <x v="3"/>
    <x v="2"/>
    <s v="USD"/>
    <n v="1423152678"/>
    <n v="1420560678"/>
    <b v="1"/>
    <n v="15"/>
    <b v="0"/>
    <s v="photography/photobooks"/>
    <n v="4.957575757575758"/>
    <n v="109.06666666666666"/>
    <x v="6"/>
    <x v="11"/>
  </r>
  <r>
    <n v="1019"/>
    <s v="Tempi - The Smart Way to Monitor Temperature and Humidity"/>
    <s v="Tempi Is a Wearable Bluetooth Device That Gives Accurate Temperature and Humidity Readings."/>
    <n v="45000"/>
    <n v="21300"/>
    <x v="2"/>
    <x v="2"/>
    <s v="USD"/>
    <n v="1423092149"/>
    <n v="1420500149"/>
    <b v="0"/>
    <n v="400"/>
    <b v="0"/>
    <s v="technology/wearables"/>
    <n v="47.333333333333336"/>
    <n v="53.25"/>
    <x v="5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2"/>
    <s v="USD"/>
    <n v="1423078606"/>
    <n v="1420486606"/>
    <b v="0"/>
    <n v="1"/>
    <b v="0"/>
    <s v="technology/web"/>
    <n v="6.6666666666666671E-3"/>
    <n v="1"/>
    <x v="5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2"/>
    <s v="USD"/>
    <n v="1425655349"/>
    <n v="1420471349"/>
    <b v="0"/>
    <n v="1"/>
    <b v="0"/>
    <s v="film &amp; video/drama"/>
    <n v="8.0000000000000002E-3"/>
    <n v="1"/>
    <x v="7"/>
    <x v="17"/>
  </r>
  <r>
    <n v="3197"/>
    <s v="Mirror, mirror on the wall"/>
    <s v="This years most important stage project for young artists in our region. www.ungespor.no"/>
    <n v="10000"/>
    <n v="1145"/>
    <x v="3"/>
    <x v="16"/>
    <s v="NOK"/>
    <n v="1423050618"/>
    <n v="1420458618"/>
    <b v="0"/>
    <n v="4"/>
    <b v="0"/>
    <s v="theater/musical"/>
    <n v="11.45"/>
    <n v="286.25"/>
    <x v="0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0"/>
    <s v="GBP"/>
    <n v="1422903342"/>
    <n v="1420311342"/>
    <b v="0"/>
    <n v="0"/>
    <b v="0"/>
    <s v="music/world music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0"/>
    <s v="NZD"/>
    <n v="1422061200"/>
    <n v="1420244622"/>
    <b v="0"/>
    <n v="0"/>
    <b v="0"/>
    <s v="theater/musical"/>
    <n v="0"/>
    <e v="#DIV/0!"/>
    <x v="0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1"/>
    <s v="AUD"/>
    <n v="1422928800"/>
    <n v="1420235311"/>
    <b v="0"/>
    <n v="5"/>
    <b v="0"/>
    <s v="theater/spaces"/>
    <n v="29.625"/>
    <n v="237"/>
    <x v="0"/>
    <x v="3"/>
  </r>
  <r>
    <n v="1663"/>
    <s v="ghost -- a music video"/>
    <s v="music is as important to the eyes as it is to the ears. help bring ghost to life in front of your eyes."/>
    <n v="1000"/>
    <n v="1080"/>
    <x v="1"/>
    <x v="2"/>
    <s v="USD"/>
    <n v="1422750707"/>
    <n v="1420158707"/>
    <b v="0"/>
    <n v="32"/>
    <b v="1"/>
    <s v="music/pop"/>
    <n v="108"/>
    <n v="33.75"/>
    <x v="1"/>
    <x v="37"/>
  </r>
  <r>
    <n v="1588"/>
    <s v="The Right Side of Texas"/>
    <s v="Southeast Texas as seen through the lens of a cell phone camera"/>
    <n v="516"/>
    <n v="0"/>
    <x v="3"/>
    <x v="2"/>
    <s v="USD"/>
    <n v="1422735120"/>
    <n v="1420091999"/>
    <b v="0"/>
    <n v="0"/>
    <b v="0"/>
    <s v="photography/places"/>
    <n v="0"/>
    <e v="#DIV/0!"/>
    <x v="6"/>
    <x v="33"/>
  </r>
  <r>
    <n v="2938"/>
    <s v="Keep It Spinning."/>
    <s v="Keep It Spinning! Is an after-school, six week workshop, during which students create an musical based on on an overarching theme."/>
    <n v="4000"/>
    <n v="4055"/>
    <x v="1"/>
    <x v="2"/>
    <s v="USD"/>
    <n v="1422636814"/>
    <n v="1420044814"/>
    <b v="0"/>
    <n v="32"/>
    <b v="1"/>
    <s v="theater/musical"/>
    <n v="101.375"/>
    <n v="126.71875"/>
    <x v="0"/>
    <x v="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2"/>
    <s v="USD"/>
    <n v="1422075540"/>
    <n v="1419979544"/>
    <b v="0"/>
    <n v="18"/>
    <b v="1"/>
    <s v="theater/plays"/>
    <n v="175"/>
    <n v="68.055555555555557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2"/>
    <s v="USD"/>
    <n v="1422674700"/>
    <n v="1419954240"/>
    <b v="1"/>
    <n v="33"/>
    <b v="0"/>
    <s v="photography/photobooks"/>
    <n v="39.76"/>
    <n v="60.242424242424242"/>
    <x v="6"/>
    <x v="11"/>
  </r>
  <r>
    <n v="1081"/>
    <s v="The Creature"/>
    <s v="Finishing your last job before you retire until a disaster strikes the cargo ship can you survive The Creature?"/>
    <n v="68000"/>
    <n v="12"/>
    <x v="3"/>
    <x v="2"/>
    <s v="USD"/>
    <n v="1422483292"/>
    <n v="1419891292"/>
    <b v="0"/>
    <n v="4"/>
    <b v="0"/>
    <s v="games/video games"/>
    <n v="1.7647058823529412E-2"/>
    <n v="3"/>
    <x v="3"/>
    <x v="3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2"/>
    <s v="USD"/>
    <n v="1422473831"/>
    <n v="1419881831"/>
    <b v="0"/>
    <n v="8"/>
    <b v="0"/>
    <s v="theater/plays"/>
    <n v="38.119999999999997"/>
    <n v="119.125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0"/>
    <s v="GBP"/>
    <n v="1422450278"/>
    <n v="1419858278"/>
    <b v="0"/>
    <n v="4"/>
    <b v="0"/>
    <s v="theater/plays"/>
    <n v="7.6"/>
    <n v="4.75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0"/>
    <s v="GBP"/>
    <n v="1422256341"/>
    <n v="1419664341"/>
    <b v="0"/>
    <n v="0"/>
    <b v="0"/>
    <s v="games/mobile games"/>
    <n v="0"/>
    <e v="#DIV/0!"/>
    <x v="3"/>
    <x v="22"/>
  </r>
  <r>
    <n v="3879"/>
    <s v="Theatre 'Portable' Royal (Canceled)"/>
    <s v="Theatre â€˜Portableâ€™ Royal is a portable, fully working, 40 seater theatre which will tour the UK and beyond!"/>
    <n v="15000"/>
    <n v="0"/>
    <x v="2"/>
    <x v="0"/>
    <s v="GBP"/>
    <n v="1422218396"/>
    <n v="1419626396"/>
    <b v="0"/>
    <n v="0"/>
    <b v="0"/>
    <s v="theater/musical"/>
    <n v="0"/>
    <e v="#DIV/0!"/>
    <x v="0"/>
    <x v="1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2"/>
    <s v="USD"/>
    <n v="1422158199"/>
    <n v="1419566199"/>
    <b v="0"/>
    <n v="5"/>
    <b v="0"/>
    <s v="technology/wearables"/>
    <n v="0.84"/>
    <n v="25.2"/>
    <x v="5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0"/>
    <s v="GBP"/>
    <n v="1422015083"/>
    <n v="1419423083"/>
    <b v="0"/>
    <n v="38"/>
    <b v="1"/>
    <s v="theater/plays"/>
    <n v="104.75"/>
    <n v="55.131578947368418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2"/>
    <s v="USD"/>
    <n v="1424548719"/>
    <n v="1419364719"/>
    <b v="0"/>
    <n v="15"/>
    <b v="1"/>
    <s v="theater/spaces"/>
    <n v="158"/>
    <n v="158"/>
    <x v="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2"/>
    <s v="USD"/>
    <n v="1421009610"/>
    <n v="1419281610"/>
    <b v="0"/>
    <n v="33"/>
    <b v="1"/>
    <s v="theater/plays"/>
    <n v="100.125"/>
    <n v="121.36363636363636"/>
    <x v="0"/>
    <x v="0"/>
  </r>
  <r>
    <n v="50"/>
    <s v="The Love Lounge"/>
    <s v="A brand new dating show which helps one lucky lady find her Mr Right with difficult decisions to make along the way."/>
    <n v="600"/>
    <n v="600"/>
    <x v="1"/>
    <x v="0"/>
    <s v="GBP"/>
    <n v="1422637200"/>
    <n v="1419271458"/>
    <b v="0"/>
    <n v="22"/>
    <b v="1"/>
    <s v="film &amp; video/television"/>
    <n v="100"/>
    <n v="27.272727272727273"/>
    <x v="7"/>
    <x v="18"/>
  </r>
  <r>
    <n v="4042"/>
    <s v="Messages"/>
    <s v="Acting group and production for inner city youth, about inner city youth. The problems and stuation that they see everyday."/>
    <n v="10000"/>
    <n v="21"/>
    <x v="3"/>
    <x v="2"/>
    <s v="USD"/>
    <n v="1421781360"/>
    <n v="1419213664"/>
    <b v="0"/>
    <n v="3"/>
    <b v="0"/>
    <s v="theater/plays"/>
    <n v="0.21"/>
    <n v="7"/>
    <x v="0"/>
    <x v="0"/>
  </r>
  <r>
    <n v="2979"/>
    <s v="'ART'"/>
    <s v="Dear Stone returns with Yasmina Reza's 'ART', a compelling, clever exploration of friendship under duress. Thanks for watching!"/>
    <n v="5000"/>
    <n v="5070"/>
    <x v="1"/>
    <x v="2"/>
    <s v="USD"/>
    <n v="1420524000"/>
    <n v="1419104823"/>
    <b v="0"/>
    <n v="46"/>
    <b v="1"/>
    <s v="theater/plays"/>
    <n v="101.4"/>
    <n v="110.21739130434783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2"/>
    <s v="USD"/>
    <n v="1424281389"/>
    <n v="1419097389"/>
    <b v="0"/>
    <n v="0"/>
    <b v="0"/>
    <s v="food/food trucks"/>
    <n v="0"/>
    <e v="#DIV/0!"/>
    <x v="2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2"/>
    <s v="USD"/>
    <n v="1421640665"/>
    <n v="1419048665"/>
    <b v="0"/>
    <n v="171"/>
    <b v="0"/>
    <s v="technology/wearables"/>
    <n v="38.86"/>
    <n v="113.62573099415205"/>
    <x v="5"/>
    <x v="10"/>
  </r>
  <r>
    <n v="1491"/>
    <s v="Tales of guns, gold and a beagle in the Old West"/>
    <s v="What do you get when you take outlaws, guns, gold and and old beagle in the old west? Adventure!"/>
    <n v="1200"/>
    <n v="100"/>
    <x v="3"/>
    <x v="2"/>
    <s v="USD"/>
    <n v="1424014680"/>
    <n v="1418922443"/>
    <b v="0"/>
    <n v="1"/>
    <b v="0"/>
    <s v="publishing/fiction"/>
    <n v="8.3333333333333339"/>
    <n v="100"/>
    <x v="4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0"/>
    <s v="GBP"/>
    <n v="1421498303"/>
    <n v="1418906303"/>
    <b v="0"/>
    <n v="9"/>
    <b v="0"/>
    <s v="film &amp; video/animation"/>
    <n v="1.7538461538461538"/>
    <n v="12.666666666666666"/>
    <x v="7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2"/>
    <s v="USD"/>
    <n v="1420938000"/>
    <n v="1418862743"/>
    <b v="0"/>
    <n v="4"/>
    <b v="0"/>
    <s v="theater/plays"/>
    <n v="2.2000000000000002"/>
    <n v="27.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0"/>
    <s v="GBP"/>
    <n v="1421452682"/>
    <n v="1418860682"/>
    <b v="0"/>
    <n v="53"/>
    <b v="1"/>
    <s v="theater/plays"/>
    <n v="104.35"/>
    <n v="39.377358490566039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0"/>
    <s v="GBP"/>
    <n v="1421403960"/>
    <n v="1418827324"/>
    <b v="0"/>
    <n v="3"/>
    <b v="0"/>
    <s v="theater/plays"/>
    <n v="10.8"/>
    <n v="72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1"/>
    <x v="0"/>
    <s v="GBP"/>
    <n v="1422712986"/>
    <n v="1418824986"/>
    <b v="0"/>
    <n v="16"/>
    <b v="1"/>
    <s v="theater/plays"/>
    <n v="108"/>
    <n v="33.75"/>
    <x v="0"/>
    <x v="0"/>
  </r>
  <r>
    <n v="4022"/>
    <s v="The Merchant of Venice as Shakespeare Heard It"/>
    <s v="Help us produce a video of the first Original Pronunciation Merchant of Venice."/>
    <n v="18000"/>
    <n v="12521"/>
    <x v="3"/>
    <x v="2"/>
    <s v="USD"/>
    <n v="1422759240"/>
    <n v="1418824867"/>
    <b v="0"/>
    <n v="197"/>
    <b v="0"/>
    <s v="theater/plays"/>
    <n v="69.561111111111117"/>
    <n v="63.558375634517766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2"/>
    <s v="USD"/>
    <n v="1421410151"/>
    <n v="1418818151"/>
    <b v="0"/>
    <n v="8"/>
    <b v="0"/>
    <s v="theater/plays"/>
    <n v="12.75"/>
    <n v="25.5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3"/>
    <x v="2"/>
    <s v="USD"/>
    <n v="1421404247"/>
    <n v="1418812247"/>
    <b v="0"/>
    <n v="4"/>
    <b v="0"/>
    <s v="technology/wearables"/>
    <n v="0.4"/>
    <n v="39"/>
    <x v="5"/>
    <x v="10"/>
  </r>
  <r>
    <n v="2638"/>
    <s v="Pie In Space! (Round 2)"/>
    <s v="The second round of funding for the most amazing project ever where a high school freshman is sending pie into SPACE!!!"/>
    <n v="347"/>
    <n v="353"/>
    <x v="1"/>
    <x v="2"/>
    <s v="USD"/>
    <n v="1421358895"/>
    <n v="1418766895"/>
    <b v="0"/>
    <n v="14"/>
    <b v="1"/>
    <s v="technology/space exploration"/>
    <n v="101.72910662824208"/>
    <n v="25.214285714285715"/>
    <x v="5"/>
    <x v="14"/>
  </r>
  <r>
    <n v="22"/>
    <s v="CREATURES OF HABIT!"/>
    <s v="Meet Gary, and Troy: Two unlikely friends that investigate &quot;strange phenomenon&quot;."/>
    <n v="350"/>
    <n v="410"/>
    <x v="1"/>
    <x v="2"/>
    <s v="USD"/>
    <n v="1420099140"/>
    <n v="1418766740"/>
    <b v="0"/>
    <n v="8"/>
    <b v="1"/>
    <s v="film &amp; video/television"/>
    <n v="117.14285714285714"/>
    <n v="51.25"/>
    <x v="7"/>
    <x v="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2"/>
    <s v="USD"/>
    <n v="1421350140"/>
    <n v="1418761759"/>
    <b v="0"/>
    <n v="8"/>
    <b v="0"/>
    <s v="technology/web"/>
    <n v="1.2513513513513514"/>
    <n v="57.875"/>
    <x v="5"/>
    <x v="7"/>
  </r>
  <r>
    <n v="3778"/>
    <s v="Give a Puppet a Hand"/>
    <s v="Sponsor an AVENUE Q puppet for The Barn Players April 2015 production."/>
    <n v="2400"/>
    <n v="2521"/>
    <x v="1"/>
    <x v="2"/>
    <s v="USD"/>
    <n v="1423942780"/>
    <n v="1418758780"/>
    <b v="0"/>
    <n v="36"/>
    <b v="1"/>
    <s v="theater/musical"/>
    <n v="105.04166666666667"/>
    <n v="70.027777777777771"/>
    <x v="0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2"/>
    <s v="USD"/>
    <n v="1421337405"/>
    <n v="1418745405"/>
    <b v="0"/>
    <n v="2"/>
    <b v="0"/>
    <s v="music/faith"/>
    <n v="0.19801980198019803"/>
    <n v="5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1"/>
    <s v="AUD"/>
    <n v="1420178188"/>
    <n v="1418709388"/>
    <b v="0"/>
    <n v="95"/>
    <b v="1"/>
    <s v="theater/plays"/>
    <n v="118.8"/>
    <n v="125.05263157894737"/>
    <x v="0"/>
    <x v="0"/>
  </r>
  <r>
    <n v="1834"/>
    <s v="TDJ - All Part of the Plan EP/Tour"/>
    <s v="Help us fund our first tour and promote our new EP!"/>
    <n v="10000"/>
    <n v="11805"/>
    <x v="1"/>
    <x v="2"/>
    <s v="USD"/>
    <n v="1422140895"/>
    <n v="1418684895"/>
    <b v="0"/>
    <n v="90"/>
    <b v="1"/>
    <s v="music/rock"/>
    <n v="118.05"/>
    <n v="131.1666666666666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1"/>
    <x v="2"/>
    <s v="USD"/>
    <n v="1423630740"/>
    <n v="1418673307"/>
    <b v="0"/>
    <n v="35"/>
    <b v="1"/>
    <s v="theater/plays"/>
    <n v="127.25"/>
    <n v="72.714285714285708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0"/>
    <s v="GBP"/>
    <n v="1423838916"/>
    <n v="1418654916"/>
    <b v="0"/>
    <n v="78"/>
    <b v="1"/>
    <s v="theater/plays"/>
    <n v="155"/>
    <n v="39.743589743589745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1"/>
    <x v="4"/>
    <s v="EUR"/>
    <n v="1421319240"/>
    <n v="1418649019"/>
    <b v="0"/>
    <n v="55"/>
    <b v="1"/>
    <s v="publishing/nonfiction"/>
    <n v="100.04285714285714"/>
    <n v="127.32727272727273"/>
    <x v="4"/>
    <x v="27"/>
  </r>
  <r>
    <n v="1769"/>
    <s v="Navajo Textile Project"/>
    <s v="To create a publication, and exhibition documenting the collection of Jamie Ross, longtime collector of Navajo Textiles"/>
    <n v="40000"/>
    <n v="1081"/>
    <x v="3"/>
    <x v="2"/>
    <s v="USD"/>
    <n v="1421177959"/>
    <n v="1418585959"/>
    <b v="1"/>
    <n v="22"/>
    <b v="0"/>
    <s v="photography/photobooks"/>
    <n v="2.7025000000000001"/>
    <n v="49.136363636363633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2"/>
    <x v="2"/>
    <s v="USD"/>
    <n v="1421030194"/>
    <n v="1418438194"/>
    <b v="0"/>
    <n v="0"/>
    <b v="0"/>
    <s v="food/food trucks"/>
    <n v="0"/>
    <e v="#DIV/0!"/>
    <x v="2"/>
    <x v="2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2"/>
    <s v="USD"/>
    <n v="1420971324"/>
    <n v="1418379324"/>
    <b v="0"/>
    <n v="1"/>
    <b v="0"/>
    <s v="theater/plays"/>
    <n v="0.16666666666666666"/>
    <n v="5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2"/>
    <s v="USD"/>
    <n v="1420938172"/>
    <n v="1418346172"/>
    <b v="0"/>
    <n v="135"/>
    <b v="0"/>
    <s v="technology/wearables"/>
    <n v="15.324999999999999"/>
    <n v="45.407407407407405"/>
    <x v="5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2"/>
    <s v="USD"/>
    <n v="1421208000"/>
    <n v="1418315852"/>
    <b v="0"/>
    <n v="15"/>
    <b v="0"/>
    <s v="technology/wearables"/>
    <n v="39.426666666666669"/>
    <n v="788.5333333333333"/>
    <x v="5"/>
    <x v="10"/>
  </r>
  <r>
    <n v="3731"/>
    <s v="The Rabbit on the Moon"/>
    <s v="A long distance wrong number leads to love, but with Emily flying in to finally meet, Nick somehow forgot to mention he's blind."/>
    <n v="5500"/>
    <n v="620"/>
    <x v="3"/>
    <x v="2"/>
    <s v="USD"/>
    <n v="1420860180"/>
    <n v="1418234646"/>
    <b v="0"/>
    <n v="12"/>
    <b v="0"/>
    <s v="theater/plays"/>
    <n v="11.272727272727273"/>
    <n v="51.666666666666664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2"/>
    <s v="USD"/>
    <n v="1421635190"/>
    <n v="1418179190"/>
    <b v="0"/>
    <n v="16"/>
    <b v="0"/>
    <s v="food/food trucks"/>
    <n v="41.384615384615387"/>
    <n v="84.0625"/>
    <x v="2"/>
    <x v="20"/>
  </r>
  <r>
    <n v="2901"/>
    <s v="Avarimor Series (Audio Plays)"/>
    <s v="How can the visual age appreciate something that cant see? With these Audio Plays I will show you, if your willing to listen."/>
    <n v="750"/>
    <n v="6"/>
    <x v="3"/>
    <x v="2"/>
    <s v="USD"/>
    <n v="1423345339"/>
    <n v="1418161339"/>
    <b v="0"/>
    <n v="2"/>
    <b v="0"/>
    <s v="theater/plays"/>
    <n v="0.8"/>
    <n v="3"/>
    <x v="0"/>
    <x v="0"/>
  </r>
  <r>
    <n v="3258"/>
    <s v="Bluebirds by Joe Brondo"/>
    <s v="A guy named Walt steals a book and plans to sell it to get his life on track... until his wife finds out."/>
    <n v="7000"/>
    <n v="7365"/>
    <x v="1"/>
    <x v="2"/>
    <s v="USD"/>
    <n v="1420751861"/>
    <n v="1418159861"/>
    <b v="1"/>
    <n v="75"/>
    <b v="1"/>
    <s v="theater/plays"/>
    <n v="105.21428571428571"/>
    <n v="98.2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0"/>
    <s v="NZD"/>
    <n v="1420750683"/>
    <n v="1418158683"/>
    <b v="0"/>
    <n v="10"/>
    <b v="0"/>
    <s v="theater/plays"/>
    <n v="17.600000000000001"/>
    <n v="44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2"/>
    <s v="USD"/>
    <n v="1421606018"/>
    <n v="1418150018"/>
    <b v="0"/>
    <n v="33"/>
    <b v="1"/>
    <s v="theater/musical"/>
    <n v="107.24"/>
    <n v="81.242424242424249"/>
    <x v="0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2"/>
    <s v="USD"/>
    <n v="1420952340"/>
    <n v="1418146883"/>
    <b v="0"/>
    <n v="16"/>
    <b v="0"/>
    <s v="theater/musical"/>
    <n v="4.0045454545454549"/>
    <n v="55.0625"/>
    <x v="0"/>
    <x v="1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2"/>
    <s v="USD"/>
    <n v="1420734696"/>
    <n v="1418142696"/>
    <b v="0"/>
    <n v="41"/>
    <b v="1"/>
    <s v="theater/plays"/>
    <n v="100.48"/>
    <n v="122.53658536585365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2"/>
    <s v="USD"/>
    <n v="1420773970"/>
    <n v="1418095570"/>
    <b v="1"/>
    <n v="294"/>
    <b v="1"/>
    <s v="technology/space exploration"/>
    <n v="171.76130000000001"/>
    <n v="58.422210884353746"/>
    <x v="5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2"/>
    <s v="USD"/>
    <n v="1421952370"/>
    <n v="1418064370"/>
    <b v="1"/>
    <n v="46"/>
    <b v="1"/>
    <s v="photography/photobooks"/>
    <n v="102.62857142857143"/>
    <n v="156.17391304347825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2"/>
    <s v="USD"/>
    <n v="1420724460"/>
    <n v="1418046247"/>
    <b v="0"/>
    <n v="3"/>
    <b v="0"/>
    <s v="theater/spaces"/>
    <n v="0.19384615384615383"/>
    <n v="42"/>
    <x v="0"/>
    <x v="3"/>
  </r>
  <r>
    <n v="3972"/>
    <s v="Valkyrie Theatre Company"/>
    <s v="We're a horror based theatre company in Oklahoma City beginning our first season of shows."/>
    <n v="1000"/>
    <n v="211"/>
    <x v="3"/>
    <x v="2"/>
    <s v="USD"/>
    <n v="1423186634"/>
    <n v="1418002634"/>
    <b v="0"/>
    <n v="8"/>
    <b v="0"/>
    <s v="theater/plays"/>
    <n v="21.1"/>
    <n v="26.375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2"/>
    <s v="USD"/>
    <n v="1420569947"/>
    <n v="1417977947"/>
    <b v="0"/>
    <n v="383"/>
    <b v="1"/>
    <s v="film &amp; video/documentary"/>
    <n v="112.105"/>
    <n v="58.540469973890339"/>
    <x v="7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0"/>
    <s v="GBP"/>
    <n v="1422664740"/>
    <n v="1417818036"/>
    <b v="0"/>
    <n v="0"/>
    <b v="0"/>
    <s v="technology/web"/>
    <n v="0"/>
    <e v="#DIV/0!"/>
    <x v="5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2"/>
    <s v="USD"/>
    <n v="1421691298"/>
    <n v="1417803298"/>
    <b v="1"/>
    <n v="19"/>
    <b v="0"/>
    <s v="photography/photobooks"/>
    <n v="6.2566666666666668"/>
    <n v="98.78947368421052"/>
    <x v="6"/>
    <x v="11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7"/>
    <x v="17"/>
  </r>
  <r>
    <n v="2539"/>
    <s v="The Flying Gambas"/>
    <s v="Help ABS Academy musicians get their cellos, gambas, &amp; contrabasses to San Francisco by supporting their instruments' travel."/>
    <n v="10000"/>
    <n v="10025"/>
    <x v="1"/>
    <x v="2"/>
    <s v="USD"/>
    <n v="1422913152"/>
    <n v="1417729152"/>
    <b v="0"/>
    <n v="59"/>
    <b v="1"/>
    <s v="music/classical music"/>
    <n v="100.25"/>
    <n v="169.91525423728814"/>
    <x v="1"/>
    <x v="16"/>
  </r>
  <r>
    <n v="3124"/>
    <s v="Theater &amp; Arts &amp; Day Care (Canceled)"/>
    <s v="A place where kids/ teens' dreams come true, and one finds there home without sparkly red shoes!"/>
    <n v="800000"/>
    <n v="26"/>
    <x v="2"/>
    <x v="2"/>
    <s v="USD"/>
    <n v="1422902601"/>
    <n v="1417718601"/>
    <b v="0"/>
    <n v="4"/>
    <b v="0"/>
    <s v="theater/spaces"/>
    <n v="3.2499999999999999E-3"/>
    <n v="6.5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2"/>
    <s v="USD"/>
    <n v="1418368260"/>
    <n v="1417654672"/>
    <b v="0"/>
    <n v="8"/>
    <b v="0"/>
    <s v="technology/wearables"/>
    <n v="5.85"/>
    <n v="29.25"/>
    <x v="5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2"/>
    <s v="USD"/>
    <n v="1420413960"/>
    <n v="1417651630"/>
    <b v="0"/>
    <n v="9"/>
    <b v="0"/>
    <s v="theater/plays"/>
    <n v="1.4750000000000001"/>
    <n v="13.111111111111111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2"/>
    <s v="USD"/>
    <n v="1420233256"/>
    <n v="1417641256"/>
    <b v="0"/>
    <n v="0"/>
    <b v="0"/>
    <s v="technology/web"/>
    <n v="0"/>
    <e v="#DIV/0!"/>
    <x v="5"/>
    <x v="7"/>
  </r>
  <r>
    <n v="3570"/>
    <s v="The Lower Depths"/>
    <s v="Theatre Machine presents an all-new adaptation of Maxim Gorky's classic of Russian theatre, The Lower Depths."/>
    <n v="2000"/>
    <n v="2287"/>
    <x v="1"/>
    <x v="2"/>
    <s v="USD"/>
    <n v="1420009200"/>
    <n v="1417593483"/>
    <b v="0"/>
    <n v="26"/>
    <b v="1"/>
    <s v="theater/plays"/>
    <n v="114.35"/>
    <n v="87.961538461538467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2"/>
    <s v="USD"/>
    <n v="1420095540"/>
    <n v="1417558804"/>
    <b v="0"/>
    <n v="26"/>
    <b v="0"/>
    <s v="technology/wearables"/>
    <n v="14.85"/>
    <n v="34.269230769230766"/>
    <x v="5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2"/>
    <s v="USD"/>
    <n v="1420060920"/>
    <n v="1417556262"/>
    <b v="0"/>
    <n v="47"/>
    <b v="1"/>
    <s v="theater/spaces"/>
    <n v="166.4"/>
    <n v="177.02127659574469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2"/>
    <s v="USD"/>
    <n v="1420143194"/>
    <n v="1417551194"/>
    <b v="0"/>
    <n v="0"/>
    <b v="0"/>
    <s v="technology/web"/>
    <n v="0"/>
    <e v="#DIV/0!"/>
    <x v="5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2"/>
    <s v="USD"/>
    <n v="1420130935"/>
    <n v="1417538935"/>
    <b v="0"/>
    <n v="14"/>
    <b v="0"/>
    <s v="theater/musical"/>
    <n v="30.866666666666667"/>
    <n v="66.142857142857139"/>
    <x v="0"/>
    <x v="19"/>
  </r>
  <r>
    <n v="3801"/>
    <s v="The Imaginary A Musical"/>
    <s v="The Imaginary : A Musical is a new musical adaptation based on the novel written by A.F. Harrold.       TheImaginaryAMusical.com"/>
    <n v="5000"/>
    <n v="426"/>
    <x v="3"/>
    <x v="2"/>
    <s v="USD"/>
    <n v="1420215216"/>
    <n v="1417536816"/>
    <b v="0"/>
    <n v="9"/>
    <b v="0"/>
    <s v="theater/musical"/>
    <n v="8.52"/>
    <n v="47.333333333333336"/>
    <x v="0"/>
    <x v="19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2"/>
    <s v="USD"/>
    <n v="1422717953"/>
    <n v="1417533953"/>
    <b v="0"/>
    <n v="8"/>
    <b v="0"/>
    <s v="theater/plays"/>
    <n v="10.7"/>
    <n v="26.7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3"/>
    <x v="2"/>
    <s v="USD"/>
    <n v="1420100426"/>
    <n v="1417508426"/>
    <b v="0"/>
    <n v="1"/>
    <b v="0"/>
    <s v="games/mobile games"/>
    <n v="6.25E-2"/>
    <n v="5"/>
    <x v="3"/>
    <x v="22"/>
  </r>
  <r>
    <n v="2031"/>
    <s v="Linkio: the $100 Smart Home Devices Solution"/>
    <s v="With Linkio you can use your smartphone to control every electronic you own- for only $100!"/>
    <n v="50000"/>
    <n v="60175"/>
    <x v="1"/>
    <x v="4"/>
    <s v="EUR"/>
    <n v="1420765200"/>
    <n v="1417506853"/>
    <b v="1"/>
    <n v="508"/>
    <b v="1"/>
    <s v="technology/hardware"/>
    <n v="120.35"/>
    <n v="118.45472440944881"/>
    <x v="5"/>
    <x v="25"/>
  </r>
  <r>
    <n v="3850"/>
    <s v="The Vagina Monologues 2015"/>
    <s v="V-Day is a global activist movement to end violence against women and girls."/>
    <n v="1000"/>
    <n v="38"/>
    <x v="3"/>
    <x v="2"/>
    <s v="USD"/>
    <n v="1420081143"/>
    <n v="1417489143"/>
    <b v="1"/>
    <n v="4"/>
    <b v="0"/>
    <s v="theater/plays"/>
    <n v="3.8"/>
    <n v="9.5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3"/>
    <x v="2"/>
    <s v="USD"/>
    <n v="1420876740"/>
    <n v="1417470718"/>
    <b v="0"/>
    <n v="4"/>
    <b v="0"/>
    <s v="games/video games"/>
    <n v="9.124454880912446E-3"/>
    <n v="8.5"/>
    <x v="3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2"/>
    <s v="USD"/>
    <n v="1420489560"/>
    <n v="1417469639"/>
    <b v="0"/>
    <n v="43"/>
    <b v="1"/>
    <s v="theater/plays"/>
    <n v="110.63333333333334"/>
    <n v="77.186046511627907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2"/>
    <s v="USD"/>
    <n v="1421348428"/>
    <n v="1417460428"/>
    <b v="0"/>
    <n v="11"/>
    <b v="0"/>
    <s v="technology/wearables"/>
    <n v="1.1299999999999999"/>
    <n v="102.72727272727273"/>
    <x v="5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2"/>
    <s v="USD"/>
    <n v="1420048208"/>
    <n v="1417456208"/>
    <b v="0"/>
    <n v="12"/>
    <b v="1"/>
    <s v="theater/plays"/>
    <n v="130.55555555555554"/>
    <n v="97.916666666666671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x v="2"/>
    <s v="USD"/>
    <n v="1419183813"/>
    <n v="1417455813"/>
    <b v="0"/>
    <n v="13"/>
    <b v="0"/>
    <s v="theater/plays"/>
    <n v="4.67"/>
    <n v="35.92307692307692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3"/>
    <x v="2"/>
    <s v="USD"/>
    <n v="1420045538"/>
    <n v="1417453538"/>
    <b v="0"/>
    <n v="2"/>
    <b v="0"/>
    <s v="photography/nature"/>
    <n v="3.3333333333333333E-2"/>
    <n v="3"/>
    <x v="6"/>
    <x v="9"/>
  </r>
  <r>
    <n v="2423"/>
    <s v="FBTR BBQ"/>
    <s v="FBTR is a Texas-style, North Carolina based, homemade BBQ company looking to bring good meat to the masses."/>
    <n v="60000"/>
    <n v="8"/>
    <x v="3"/>
    <x v="2"/>
    <s v="USD"/>
    <n v="1420044890"/>
    <n v="1417452890"/>
    <b v="0"/>
    <n v="1"/>
    <b v="0"/>
    <s v="food/food trucks"/>
    <n v="1.3333333333333334E-2"/>
    <n v="8"/>
    <x v="2"/>
    <x v="2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2"/>
    <s v="USD"/>
    <n v="1420088340"/>
    <n v="1417410964"/>
    <b v="0"/>
    <n v="215"/>
    <b v="0"/>
    <s v="technology/wearables"/>
    <n v="21.628"/>
    <n v="50.29767441860465"/>
    <x v="5"/>
    <x v="10"/>
  </r>
  <r>
    <n v="203"/>
    <s v="TheM"/>
    <s v="We are aiming to make a Web Series based on Youth Culture and the misrepresentation of socially stereotyped people."/>
    <n v="2500"/>
    <n v="746"/>
    <x v="3"/>
    <x v="0"/>
    <s v="GBP"/>
    <n v="1422562864"/>
    <n v="1417378864"/>
    <b v="0"/>
    <n v="8"/>
    <b v="0"/>
    <s v="film &amp; video/drama"/>
    <n v="29.84"/>
    <n v="93.25"/>
    <x v="7"/>
    <x v="17"/>
  </r>
  <r>
    <n v="1791"/>
    <s v="disCover: Napoli"/>
    <s v="For the love of street photography and the beauty of traditional cultures in southern Italy."/>
    <n v="3000"/>
    <n v="107"/>
    <x v="3"/>
    <x v="0"/>
    <s v="GBP"/>
    <n v="1422553565"/>
    <n v="1417369565"/>
    <b v="1"/>
    <n v="4"/>
    <b v="0"/>
    <s v="photography/photobooks"/>
    <n v="3.5666666666666669"/>
    <n v="26.7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0"/>
    <s v="GBP"/>
    <n v="1419368925"/>
    <n v="1417208925"/>
    <b v="0"/>
    <n v="22"/>
    <b v="1"/>
    <s v="theater/plays"/>
    <n v="100"/>
    <n v="11.363636363636363"/>
    <x v="0"/>
    <x v="0"/>
  </r>
  <r>
    <n v="2512"/>
    <s v="Somethin' Tasty"/>
    <s v="Somethin' Tasty is a unique coffee, pastry &amp; retail store. We consign from all local sources: pottery, glass &amp; art."/>
    <n v="1150"/>
    <n v="0"/>
    <x v="3"/>
    <x v="2"/>
    <s v="USD"/>
    <n v="1418504561"/>
    <n v="1417208561"/>
    <b v="0"/>
    <n v="0"/>
    <b v="0"/>
    <s v="food/restaurants"/>
    <n v="0"/>
    <e v="#DIV/0!"/>
    <x v="2"/>
    <x v="2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2"/>
    <s v="USD"/>
    <n v="1421095672"/>
    <n v="1417207672"/>
    <b v="0"/>
    <n v="10"/>
    <b v="0"/>
    <s v="technology/wearables"/>
    <n v="27.65"/>
    <n v="55.3"/>
    <x v="5"/>
    <x v="10"/>
  </r>
  <r>
    <n v="42"/>
    <s v="BROS TV Pilot (Iraq)"/>
    <s v="A show that explores the universal hospitality and shenanigans of BRO cultures in the most forbidden and unfamiliar places on earth!"/>
    <n v="14000"/>
    <n v="19860"/>
    <x v="1"/>
    <x v="2"/>
    <s v="USD"/>
    <n v="1419780026"/>
    <n v="1417188026"/>
    <b v="0"/>
    <n v="169"/>
    <b v="1"/>
    <s v="film &amp; video/television"/>
    <n v="141.85714285714286"/>
    <n v="117.51479289940828"/>
    <x v="7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s v="GBP"/>
    <n v="1419984000"/>
    <n v="1417132986"/>
    <b v="1"/>
    <n v="184"/>
    <b v="1"/>
    <s v="theater/plays"/>
    <n v="102.1"/>
    <n v="66.586956521739125"/>
    <x v="0"/>
    <x v="0"/>
  </r>
  <r>
    <n v="217"/>
    <s v="Bitch"/>
    <s v="A roadmovie by paw"/>
    <n v="100000"/>
    <n v="11943"/>
    <x v="3"/>
    <x v="13"/>
    <s v="SEK"/>
    <n v="1419780149"/>
    <n v="1417101749"/>
    <b v="0"/>
    <n v="38"/>
    <b v="0"/>
    <s v="film &amp; video/drama"/>
    <n v="11.943"/>
    <n v="314.28947368421052"/>
    <x v="7"/>
    <x v="17"/>
  </r>
  <r>
    <n v="3926"/>
    <s v="Caryl Churchill's 'Top Girls' - NSW HSC Text"/>
    <s v="Producing syllabus-relevant theatre targeted to HSC students on the NSW Central Coast"/>
    <n v="5000"/>
    <n v="15"/>
    <x v="3"/>
    <x v="11"/>
    <s v="AUD"/>
    <n v="1419645748"/>
    <n v="1417053748"/>
    <b v="0"/>
    <n v="1"/>
    <b v="0"/>
    <s v="theater/plays"/>
    <n v="0.3"/>
    <n v="15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7"/>
    <s v="CAD"/>
    <n v="1419626139"/>
    <n v="1417034139"/>
    <b v="0"/>
    <n v="6"/>
    <b v="0"/>
    <s v="technology/web"/>
    <n v="1.4"/>
    <n v="23.333333333333332"/>
    <x v="5"/>
    <x v="7"/>
  </r>
  <r>
    <n v="147"/>
    <s v="Consumed (Static Air) (Canceled)"/>
    <s v="Film makers catch live footage beyond their wildest dreams."/>
    <n v="7000"/>
    <n v="0"/>
    <x v="2"/>
    <x v="0"/>
    <s v="GBP"/>
    <n v="1420741080"/>
    <n v="1417026340"/>
    <b v="0"/>
    <n v="0"/>
    <b v="0"/>
    <s v="film &amp; video/science fiction"/>
    <n v="0"/>
    <e v="#DIV/0!"/>
    <x v="7"/>
    <x v="32"/>
  </r>
  <r>
    <n v="3368"/>
    <s v="Peter Pan by J.M. Barrie @ Open Space Arts"/>
    <s v="Help a non-profit community theatre create an unforgettable production of J.M. Barrie's classic play."/>
    <n v="1000"/>
    <n v="1046"/>
    <x v="1"/>
    <x v="2"/>
    <s v="USD"/>
    <n v="1420088400"/>
    <n v="1416977259"/>
    <b v="0"/>
    <n v="23"/>
    <b v="1"/>
    <s v="theater/plays"/>
    <n v="104.6"/>
    <n v="45.478260869565219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2"/>
    <s v="USD"/>
    <n v="1418769129"/>
    <n v="1416954729"/>
    <b v="0"/>
    <n v="24"/>
    <b v="0"/>
    <s v="theater/musical"/>
    <n v="59.657142857142858"/>
    <n v="174"/>
    <x v="0"/>
    <x v="19"/>
  </r>
  <r>
    <n v="579"/>
    <s v="Course: Learn Cryptography"/>
    <s v="Learn classic and public key cryptography with a full proof-of-concept system in JavaScript."/>
    <n v="12000"/>
    <n v="175"/>
    <x v="3"/>
    <x v="2"/>
    <s v="USD"/>
    <n v="1419539223"/>
    <n v="1416947223"/>
    <b v="0"/>
    <n v="5"/>
    <b v="0"/>
    <s v="technology/web"/>
    <n v="1.4583333333333333"/>
    <n v="35"/>
    <x v="5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2"/>
    <s v="USD"/>
    <n v="1419123600"/>
    <n v="1416945297"/>
    <b v="0"/>
    <n v="404"/>
    <b v="1"/>
    <s v="games/tabletop games"/>
    <n v="380.52499999999998"/>
    <n v="188.37871287128712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4"/>
    <s v="EUR"/>
    <n v="1422100800"/>
    <n v="1416932133"/>
    <b v="0"/>
    <n v="4"/>
    <b v="0"/>
    <s v="theater/plays"/>
    <n v="15.411764705882353"/>
    <n v="32.75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1"/>
    <s v="AUD"/>
    <n v="1420352264"/>
    <n v="1416896264"/>
    <b v="0"/>
    <n v="0"/>
    <b v="0"/>
    <s v="technology/web"/>
    <n v="0"/>
    <e v="#DIV/0!"/>
    <x v="5"/>
    <x v="7"/>
  </r>
  <r>
    <n v="149"/>
    <s v="Dichotomy (Canceled)"/>
    <s v="A provocatively mind-bending sci-fi thriller, this short film project examines opposites and the balance of the universe. #Dichotomy"/>
    <n v="10000"/>
    <n v="92"/>
    <x v="2"/>
    <x v="2"/>
    <s v="USD"/>
    <n v="1419494400"/>
    <n v="1416888470"/>
    <b v="0"/>
    <n v="6"/>
    <b v="0"/>
    <s v="film &amp; video/science fiction"/>
    <n v="0.92"/>
    <n v="15.333333333333334"/>
    <x v="7"/>
    <x v="32"/>
  </r>
  <r>
    <n v="2275"/>
    <s v="Samurai Dwarves (Korobokuru)"/>
    <s v="The aim of this project is to extend our existing Samurai Dwarf range from 6 to 9. The new sculpts will be done by Bob Olley."/>
    <n v="650"/>
    <n v="2650.5"/>
    <x v="1"/>
    <x v="0"/>
    <s v="GBP"/>
    <n v="1419259679"/>
    <n v="1416667679"/>
    <b v="0"/>
    <n v="79"/>
    <b v="1"/>
    <s v="games/tabletop games"/>
    <n v="407.76923076923077"/>
    <n v="33.550632911392405"/>
    <x v="3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2"/>
    <s v="USD"/>
    <n v="1419538560"/>
    <n v="1416600960"/>
    <b v="0"/>
    <n v="38"/>
    <b v="0"/>
    <s v="food/food trucks"/>
    <n v="5.65"/>
    <n v="89.21052631578948"/>
    <x v="2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2"/>
    <s v="USD"/>
    <n v="1419292800"/>
    <n v="1416592916"/>
    <b v="1"/>
    <n v="241"/>
    <b v="1"/>
    <s v="photography/photobooks"/>
    <n v="124.84324324324324"/>
    <n v="95.834024896265561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1"/>
    <x v="2"/>
    <s v="USD"/>
    <n v="1419181890"/>
    <n v="1416589890"/>
    <b v="0"/>
    <n v="23"/>
    <b v="1"/>
    <s v="theater/plays"/>
    <n v="119.11764705882354"/>
    <n v="176.08695652173913"/>
    <x v="0"/>
    <x v="0"/>
  </r>
  <r>
    <n v="1960"/>
    <s v="TREKKAYAK"/>
    <s v="Trekkayak is an ultralight, durable and inflatable boat to be carried in your backpack to cross a lake or paddle down a river."/>
    <n v="70000"/>
    <n v="82532"/>
    <x v="1"/>
    <x v="13"/>
    <s v="SEK"/>
    <n v="1419151341"/>
    <n v="1416559341"/>
    <b v="1"/>
    <n v="33"/>
    <b v="1"/>
    <s v="technology/hardware"/>
    <n v="117.90285714285714"/>
    <n v="2500.969696969697"/>
    <x v="5"/>
    <x v="25"/>
  </r>
  <r>
    <n v="3262"/>
    <s v="Prison Boxing: A New Play by Leah Joki"/>
    <s v="A one-woman theatrical exploration of the prison system and its inhabitants."/>
    <n v="12200"/>
    <n v="12571"/>
    <x v="1"/>
    <x v="2"/>
    <s v="USD"/>
    <n v="1419220800"/>
    <n v="1416555262"/>
    <b v="1"/>
    <n v="134"/>
    <b v="1"/>
    <s v="theater/plays"/>
    <n v="103.04098360655738"/>
    <n v="93.8134328358208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7"/>
    <s v="CAD"/>
    <n v="1417460940"/>
    <n v="1416516972"/>
    <b v="0"/>
    <n v="20"/>
    <b v="1"/>
    <s v="theater/plays"/>
    <n v="116.66666666666667"/>
    <n v="70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2"/>
    <s v="USD"/>
    <n v="1421656200"/>
    <n v="1416507211"/>
    <b v="0"/>
    <n v="312"/>
    <b v="0"/>
    <s v="games/video games"/>
    <n v="35.537409090909094"/>
    <n v="100.23371794871794"/>
    <x v="3"/>
    <x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2"/>
    <s v="USD"/>
    <n v="1418904533"/>
    <n v="1416485333"/>
    <b v="0"/>
    <n v="26"/>
    <b v="1"/>
    <s v="publishing/nonfiction"/>
    <n v="101.87234042553192"/>
    <n v="230.19230769230768"/>
    <x v="4"/>
    <x v="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2"/>
    <s v="USD"/>
    <n v="1421543520"/>
    <n v="1416445931"/>
    <b v="0"/>
    <n v="9"/>
    <b v="0"/>
    <s v="technology/web"/>
    <n v="0.38925389253892539"/>
    <n v="38.444444444444443"/>
    <x v="5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2"/>
    <s v="USD"/>
    <n v="1419017880"/>
    <n v="1416419916"/>
    <b v="1"/>
    <n v="84"/>
    <b v="0"/>
    <s v="technology/makerspaces"/>
    <n v="11.343999999999999"/>
    <n v="33.761904761904759"/>
    <x v="5"/>
    <x v="38"/>
  </r>
  <r>
    <n v="1641"/>
    <s v="Tanya Dartson- Run for Your Life music video"/>
    <s v="Music Video For Upbeat and Inspiring Song - Run For Your Life"/>
    <n v="2500"/>
    <n v="2535"/>
    <x v="1"/>
    <x v="2"/>
    <s v="USD"/>
    <n v="1418998744"/>
    <n v="1416406744"/>
    <b v="0"/>
    <n v="26"/>
    <b v="1"/>
    <s v="music/pop"/>
    <n v="101.4"/>
    <n v="97.5"/>
    <x v="1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7"/>
    <s v="CAD"/>
    <n v="1419224340"/>
    <n v="1416363886"/>
    <b v="0"/>
    <n v="43"/>
    <b v="1"/>
    <s v="music/rock"/>
    <n v="100"/>
    <n v="104.65116279069767"/>
    <x v="1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2"/>
    <s v="USD"/>
    <n v="1419384585"/>
    <n v="1416360585"/>
    <b v="0"/>
    <n v="22"/>
    <b v="0"/>
    <s v="publishing/art books"/>
    <n v="13.64"/>
    <n v="155"/>
    <x v="4"/>
    <x v="8"/>
  </r>
  <r>
    <n v="1430"/>
    <s v="Esoteric Project Management"/>
    <s v="Profesional translation and publishing of the book on unique synthesis of project management and meditation"/>
    <n v="5000"/>
    <n v="403"/>
    <x v="3"/>
    <x v="2"/>
    <s v="USD"/>
    <n v="1419017488"/>
    <n v="1416339088"/>
    <b v="0"/>
    <n v="5"/>
    <b v="0"/>
    <s v="publishing/translations"/>
    <n v="8.06"/>
    <n v="80.599999999999994"/>
    <x v="4"/>
    <x v="5"/>
  </r>
  <r>
    <n v="2524"/>
    <s v="Les Bostonades' First CD"/>
    <s v="We're bringing some of our favorite music from the past 10 years to disc for the first time ever."/>
    <n v="7500"/>
    <n v="7620"/>
    <x v="1"/>
    <x v="2"/>
    <s v="USD"/>
    <n v="1419136200"/>
    <n v="1416338557"/>
    <b v="0"/>
    <n v="43"/>
    <b v="1"/>
    <s v="music/classical music"/>
    <n v="101.6"/>
    <n v="177.2093023255814"/>
    <x v="1"/>
    <x v="16"/>
  </r>
  <r>
    <n v="3940"/>
    <s v="Attraction"/>
    <s v="A Stage Play that will bring you to the edge of your seat , leave you thinkin and will also have you laughing while enjoyin the talent"/>
    <n v="5000"/>
    <n v="11"/>
    <x v="3"/>
    <x v="2"/>
    <s v="USD"/>
    <n v="1420199351"/>
    <n v="1416311351"/>
    <b v="0"/>
    <n v="2"/>
    <b v="0"/>
    <s v="theater/plays"/>
    <n v="0.22"/>
    <n v="5.5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2"/>
    <s v="USD"/>
    <n v="1418877141"/>
    <n v="1416285141"/>
    <b v="0"/>
    <n v="4"/>
    <b v="0"/>
    <s v="technology/web"/>
    <n v="0.32800000000000001"/>
    <n v="20.5"/>
    <x v="5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5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2"/>
    <s v="USD"/>
    <n v="1419051540"/>
    <n v="1416244863"/>
    <b v="1"/>
    <n v="441"/>
    <b v="1"/>
    <s v="publishing/radio &amp; podcasts"/>
    <n v="188.66966666666667"/>
    <n v="64.173356009070289"/>
    <x v="4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2"/>
    <s v="USD"/>
    <n v="1418784689"/>
    <n v="1416192689"/>
    <b v="0"/>
    <n v="45"/>
    <b v="1"/>
    <s v="theater/plays"/>
    <n v="109.76190476190476"/>
    <n v="51.222222222222221"/>
    <x v="0"/>
    <x v="0"/>
  </r>
  <r>
    <n v="208"/>
    <s v="OLIVIA"/>
    <s v="A young woman's journey from Africa to Australia where she finds heaven on earth, love and tragedy. Within her tragedy she saves lives."/>
    <n v="50000"/>
    <n v="0"/>
    <x v="3"/>
    <x v="11"/>
    <s v="AUD"/>
    <n v="1418719967"/>
    <n v="1416127967"/>
    <b v="0"/>
    <n v="0"/>
    <b v="0"/>
    <s v="film &amp; video/drama"/>
    <n v="0"/>
    <e v="#DIV/0!"/>
    <x v="7"/>
    <x v="17"/>
  </r>
  <r>
    <n v="1786"/>
    <s v="Observations in 6x6"/>
    <s v="A photo book that shows a timeless trip from Portugal to Sri Lanka in a subjective point of view through an old Hasselblad objective."/>
    <n v="1900"/>
    <n v="905"/>
    <x v="3"/>
    <x v="4"/>
    <s v="EUR"/>
    <n v="1418649177"/>
    <n v="1416057177"/>
    <b v="1"/>
    <n v="29"/>
    <b v="0"/>
    <s v="photography/photobooks"/>
    <n v="47.631578947368418"/>
    <n v="31.206896551724139"/>
    <x v="6"/>
    <x v="11"/>
  </r>
  <r>
    <n v="1134"/>
    <s v="New Mario Bro's style game!"/>
    <s v="We are creating a new Mario Bro's style game called KFK:Original. It's challenging, fun and totally awesome!!!"/>
    <n v="25000"/>
    <n v="1"/>
    <x v="3"/>
    <x v="11"/>
    <s v="AUD"/>
    <n v="1417235580"/>
    <n v="1416034228"/>
    <b v="0"/>
    <n v="1"/>
    <b v="0"/>
    <s v="games/mobile games"/>
    <n v="4.0000000000000001E-3"/>
    <n v="1"/>
    <x v="3"/>
    <x v="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2"/>
    <s v="USD"/>
    <n v="1418587234"/>
    <n v="1415995234"/>
    <b v="0"/>
    <n v="7"/>
    <b v="0"/>
    <s v="theater/spaces"/>
    <n v="14.1"/>
    <n v="20.142857142857142"/>
    <x v="0"/>
    <x v="3"/>
  </r>
  <r>
    <n v="3006"/>
    <s v="ONTARIO STREET THEATRE in Port Hope."/>
    <s v="We're an affordable theatre and rental space that can be molded into anything by anyone."/>
    <n v="8000"/>
    <n v="8620"/>
    <x v="1"/>
    <x v="7"/>
    <s v="CAD"/>
    <n v="1418580591"/>
    <n v="1415988591"/>
    <b v="0"/>
    <n v="97"/>
    <b v="1"/>
    <s v="theater/spaces"/>
    <n v="107.75"/>
    <n v="88.865979381443296"/>
    <x v="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2"/>
    <s v="USD"/>
    <n v="1418510965"/>
    <n v="1415918965"/>
    <b v="0"/>
    <n v="1"/>
    <b v="0"/>
    <s v="photography/places"/>
    <n v="1.3333333333333334E-2"/>
    <n v="1"/>
    <x v="6"/>
    <x v="3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3"/>
    <s v="SEK"/>
    <n v="1418934506"/>
    <n v="1415910506"/>
    <b v="0"/>
    <n v="0"/>
    <b v="0"/>
    <s v="technology/web"/>
    <n v="0"/>
    <e v="#DIV/0!"/>
    <x v="5"/>
    <x v="7"/>
  </r>
  <r>
    <n v="1789"/>
    <s v="Paintball: Beyond The Paint"/>
    <s v="I want to create a portfolio to show all the aspects of the adrenaline filled game of paintball. Focusing on tournament players"/>
    <n v="8000"/>
    <n v="40"/>
    <x v="3"/>
    <x v="2"/>
    <s v="USD"/>
    <n v="1421042403"/>
    <n v="1415858403"/>
    <b v="1"/>
    <n v="4"/>
    <b v="0"/>
    <s v="photography/photobooks"/>
    <n v="0.5"/>
    <n v="10"/>
    <x v="6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2"/>
    <s v="USD"/>
    <n v="1418430311"/>
    <n v="1415838311"/>
    <b v="0"/>
    <n v="105"/>
    <b v="1"/>
    <s v="technology/wearables"/>
    <n v="100.52800000000001"/>
    <n v="239.35238095238094"/>
    <x v="5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2"/>
    <s v="USD"/>
    <n v="1418849028"/>
    <n v="1415825028"/>
    <b v="0"/>
    <n v="224"/>
    <b v="0"/>
    <s v="technology/wearables"/>
    <n v="84.947000000000003"/>
    <n v="379.22767857142856"/>
    <x v="5"/>
    <x v="10"/>
  </r>
  <r>
    <n v="1520"/>
    <s v="TULIPS"/>
    <s v="A self-published photography book by Andrew Miksys from his new series about Belarus"/>
    <n v="18000"/>
    <n v="18625"/>
    <x v="1"/>
    <x v="2"/>
    <s v="USD"/>
    <n v="1418961600"/>
    <n v="1415824513"/>
    <b v="1"/>
    <n v="167"/>
    <b v="1"/>
    <s v="photography/photobooks"/>
    <n v="103.47222222222223"/>
    <n v="111.52694610778443"/>
    <x v="6"/>
    <x v="11"/>
  </r>
  <r>
    <n v="1014"/>
    <s v="CHEMION: The World's First Smart Glasses (Canceled)"/>
    <s v="CHEMION is an eyewear device that lets you show your creativity to the world."/>
    <n v="10000"/>
    <n v="3060"/>
    <x v="2"/>
    <x v="2"/>
    <s v="USD"/>
    <n v="1420070615"/>
    <n v="1415750615"/>
    <b v="0"/>
    <n v="16"/>
    <b v="0"/>
    <s v="technology/wearables"/>
    <n v="30.6"/>
    <n v="191.25"/>
    <x v="5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2"/>
    <s v="USD"/>
    <n v="1417465515"/>
    <n v="1415737515"/>
    <b v="0"/>
    <n v="50"/>
    <b v="1"/>
    <s v="theater/musical"/>
    <n v="108.51428571428572"/>
    <n v="75.959999999999994"/>
    <x v="0"/>
    <x v="19"/>
  </r>
  <r>
    <n v="2386"/>
    <s v="Realjobmatch.com (Canceled)"/>
    <s v="Realjobmatch is not just a job search site but a matching site , matching the right jobseekers with the best jobs."/>
    <n v="30000"/>
    <n v="0"/>
    <x v="2"/>
    <x v="7"/>
    <s v="CAD"/>
    <n v="1420920424"/>
    <n v="1415736424"/>
    <b v="0"/>
    <n v="0"/>
    <b v="0"/>
    <s v="technology/web"/>
    <n v="0"/>
    <e v="#DIV/0!"/>
    <x v="5"/>
    <x v="7"/>
  </r>
  <r>
    <n v="2354"/>
    <s v="Dissertation (Canceled)"/>
    <s v="Almost done with doctorate degree but need funding of $35,000 to complete research of project."/>
    <n v="35000"/>
    <n v="25"/>
    <x v="2"/>
    <x v="2"/>
    <s v="USD"/>
    <n v="1420910460"/>
    <n v="1415726460"/>
    <b v="0"/>
    <n v="1"/>
    <b v="0"/>
    <s v="technology/web"/>
    <n v="7.1428571428571425E-2"/>
    <n v="25"/>
    <x v="5"/>
    <x v="7"/>
  </r>
  <r>
    <n v="2362"/>
    <s v="Help CRB obtain 501(c)(3) status! (Canceled)"/>
    <s v="The Columbus Ruby Brigade has brought monthly ruby goodness and camaraderie to all participants."/>
    <n v="420"/>
    <n v="120"/>
    <x v="2"/>
    <x v="2"/>
    <s v="USD"/>
    <n v="1418315470"/>
    <n v="1415723470"/>
    <b v="0"/>
    <n v="2"/>
    <b v="0"/>
    <s v="technology/web"/>
    <n v="28.571428571428573"/>
    <n v="60"/>
    <x v="5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4"/>
    <s v="EUR"/>
    <n v="1417778880"/>
    <n v="1415711095"/>
    <b v="0"/>
    <n v="0"/>
    <b v="0"/>
    <s v="theater/plays"/>
    <n v="0"/>
    <e v="#DIV/0!"/>
    <x v="0"/>
    <x v="0"/>
  </r>
  <r>
    <n v="3886"/>
    <s v="a (Canceled)"/>
    <n v="1"/>
    <n v="10000"/>
    <n v="0"/>
    <x v="2"/>
    <x v="11"/>
    <s v="AUD"/>
    <n v="1418275702"/>
    <n v="1415683702"/>
    <b v="0"/>
    <n v="0"/>
    <b v="0"/>
    <s v="theater/musical"/>
    <n v="0"/>
    <e v="#DIV/0!"/>
    <x v="0"/>
    <x v="19"/>
  </r>
  <r>
    <n v="2628"/>
    <s v="Pie In Space!"/>
    <s v="A high school freshman is sending pie into space and you can be a part of it.  GO SCIENCE!!!"/>
    <n v="839"/>
    <n v="926"/>
    <x v="1"/>
    <x v="2"/>
    <s v="USD"/>
    <n v="1417389067"/>
    <n v="1415661067"/>
    <b v="0"/>
    <n v="21"/>
    <b v="1"/>
    <s v="technology/space exploration"/>
    <n v="110.36948748510132"/>
    <n v="44.095238095238095"/>
    <x v="5"/>
    <x v="14"/>
  </r>
  <r>
    <n v="3055"/>
    <s v="Bungers surfing Museum"/>
    <s v="I have been in the Surfing business since 1962 have a collection of surfing memorabilia I would like to open a surfing museum"/>
    <n v="20000"/>
    <n v="1"/>
    <x v="3"/>
    <x v="2"/>
    <s v="USD"/>
    <n v="1420844390"/>
    <n v="1415660390"/>
    <b v="0"/>
    <n v="1"/>
    <b v="0"/>
    <s v="theater/spaces"/>
    <n v="5.0000000000000001E-3"/>
    <n v="1"/>
    <x v="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2"/>
    <s v="USD"/>
    <n v="1418244552"/>
    <n v="1415652552"/>
    <b v="0"/>
    <n v="15"/>
    <b v="1"/>
    <s v="theater/plays"/>
    <n v="100"/>
    <n v="133.33333333333334"/>
    <x v="0"/>
    <x v="0"/>
  </r>
  <r>
    <n v="2893"/>
    <s v="REDISCOVERING KIA THE PLAY"/>
    <s v="Fundraising for REDISCOVERING KIA THE PLAY"/>
    <n v="5000"/>
    <n v="25"/>
    <x v="3"/>
    <x v="2"/>
    <s v="USD"/>
    <n v="1420768800"/>
    <n v="1415644395"/>
    <b v="0"/>
    <n v="2"/>
    <b v="0"/>
    <s v="theater/plays"/>
    <n v="0.5"/>
    <n v="12.5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1"/>
    <s v="AUD"/>
    <n v="1418183325"/>
    <n v="1415591325"/>
    <b v="0"/>
    <n v="11"/>
    <b v="0"/>
    <s v="technology/space exploration"/>
    <n v="0.88500000000000001"/>
    <n v="80.454545454545453"/>
    <x v="5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2"/>
    <s v="USD"/>
    <n v="1418014740"/>
    <n v="1415585474"/>
    <b v="0"/>
    <n v="33"/>
    <b v="1"/>
    <s v="music/classical music"/>
    <n v="112.95"/>
    <n v="136.90909090909091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2"/>
    <s v="USD"/>
    <n v="1418091128"/>
    <n v="1415499128"/>
    <b v="0"/>
    <n v="3"/>
    <b v="0"/>
    <s v="food/food trucks"/>
    <n v="0.46666666666666667"/>
    <n v="11.666666666666666"/>
    <x v="2"/>
    <x v="20"/>
  </r>
  <r>
    <n v="2126"/>
    <s v="DodgeBall Blitz"/>
    <s v="Lead your team to victory in this fast-paced, action, sports game! Use Power-ups and avoid attacks as you fight for victory!"/>
    <n v="20000"/>
    <n v="10"/>
    <x v="3"/>
    <x v="2"/>
    <s v="USD"/>
    <n v="1418080887"/>
    <n v="1415488887"/>
    <b v="0"/>
    <n v="2"/>
    <b v="0"/>
    <s v="games/video games"/>
    <n v="0.05"/>
    <n v="5"/>
    <x v="3"/>
    <x v="30"/>
  </r>
  <r>
    <n v="2105"/>
    <s v="Layla The Wolf Debut E.P. &quot;Sugar&quot;"/>
    <s v="Help Layla the Wolf fund the printing and releasing of our first E.P. Release called &quot;Sugar&quot;."/>
    <n v="2000"/>
    <n v="5080"/>
    <x v="1"/>
    <x v="2"/>
    <s v="USD"/>
    <n v="1416542400"/>
    <n v="1415472953"/>
    <b v="0"/>
    <n v="99"/>
    <b v="1"/>
    <s v="music/indie rock"/>
    <n v="254"/>
    <n v="51.313131313131315"/>
    <x v="1"/>
    <x v="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9"/>
    <s v="DKK"/>
    <n v="1420648906"/>
    <n v="1415464906"/>
    <b v="0"/>
    <n v="144"/>
    <b v="1"/>
    <s v="music/rock"/>
    <n v="118.64285714285714"/>
    <n v="346.04166666666669"/>
    <x v="1"/>
    <x v="6"/>
  </r>
  <r>
    <n v="316"/>
    <s v="THE SECRET TRIAL 5 - GRASSROOTS CROSS-CANADA TOUR"/>
    <s v="Award winning documentary The Secret Trial 5 needs your help for a Cross-Canada Tour!"/>
    <n v="15000"/>
    <n v="17066"/>
    <x v="1"/>
    <x v="7"/>
    <s v="CAD"/>
    <n v="1418273940"/>
    <n v="1415398197"/>
    <b v="1"/>
    <n v="158"/>
    <b v="1"/>
    <s v="film &amp; video/documentary"/>
    <n v="113.77333333333333"/>
    <n v="108.01265822784811"/>
    <x v="7"/>
    <x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2"/>
    <s v="USD"/>
    <n v="1416545700"/>
    <n v="1415392666"/>
    <b v="0"/>
    <n v="33"/>
    <b v="1"/>
    <s v="theater/plays"/>
    <n v="106.33333333333333"/>
    <n v="96.666666666666671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2"/>
    <s v="USD"/>
    <n v="1418803140"/>
    <n v="1415343874"/>
    <b v="0"/>
    <n v="65"/>
    <b v="1"/>
    <s v="music/rock"/>
    <n v="101.72463768115942"/>
    <n v="107.9846153846153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2"/>
    <s v="USD"/>
    <n v="1416499440"/>
    <n v="1415341464"/>
    <b v="0"/>
    <n v="17"/>
    <b v="0"/>
    <s v="theater/plays"/>
    <n v="16.566666666666666"/>
    <n v="29.23529411764705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3"/>
    <x v="2"/>
    <s v="USD"/>
    <n v="1420512259"/>
    <n v="1415328259"/>
    <b v="0"/>
    <n v="0"/>
    <b v="0"/>
    <s v="theater/plays"/>
    <n v="0"/>
    <e v="#DIV/0!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2"/>
    <s v="USD"/>
    <n v="1419180304"/>
    <n v="1415292304"/>
    <b v="1"/>
    <n v="376"/>
    <b v="1"/>
    <s v="film &amp; video/documentary"/>
    <n v="112.63736263736264"/>
    <n v="109.04255319148936"/>
    <x v="7"/>
    <x v="12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3"/>
    <x v="30"/>
  </r>
  <r>
    <n v="2884"/>
    <s v="The Lizard King, a play by Jay Jeff Jones"/>
    <s v="Come explore the dream world of Jim Morrison, rock singer, mystic, poet, shaman."/>
    <n v="45000"/>
    <n v="185"/>
    <x v="3"/>
    <x v="2"/>
    <s v="USD"/>
    <n v="1417800435"/>
    <n v="1415208435"/>
    <b v="0"/>
    <n v="4"/>
    <b v="0"/>
    <s v="theater/plays"/>
    <n v="0.41111111111111109"/>
    <n v="46.25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2"/>
    <s v="USD"/>
    <n v="1417845600"/>
    <n v="1415194553"/>
    <b v="1"/>
    <n v="615"/>
    <b v="1"/>
    <s v="photography/photobooks"/>
    <n v="161.97999999999999"/>
    <n v="39.507317073170732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0"/>
    <s v="GBP"/>
    <n v="1420377366"/>
    <n v="1415193366"/>
    <b v="0"/>
    <n v="31"/>
    <b v="1"/>
    <s v="theater/plays"/>
    <n v="133"/>
    <n v="42.903225806451616"/>
    <x v="0"/>
    <x v="0"/>
  </r>
  <r>
    <n v="709"/>
    <s v="lumiglove"/>
    <s v="A &quot;handheld&quot; light, which eases the way you illuminate objects and/or paths."/>
    <n v="15000"/>
    <n v="61"/>
    <x v="3"/>
    <x v="2"/>
    <s v="USD"/>
    <n v="1417741159"/>
    <n v="1415149159"/>
    <b v="0"/>
    <n v="2"/>
    <b v="0"/>
    <s v="technology/wearables"/>
    <n v="0.40666666666666668"/>
    <n v="30.5"/>
    <x v="5"/>
    <x v="10"/>
  </r>
  <r>
    <n v="598"/>
    <s v="Goals not creeds"/>
    <s v="This is a project to create a crowd-funding site for Urantia Book readers worldwide."/>
    <n v="2500"/>
    <n v="850"/>
    <x v="3"/>
    <x v="2"/>
    <s v="USD"/>
    <n v="1417737781"/>
    <n v="1415145781"/>
    <b v="0"/>
    <n v="7"/>
    <b v="0"/>
    <s v="technology/web"/>
    <n v="34"/>
    <n v="121.42857142857143"/>
    <x v="5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2"/>
    <s v="USD"/>
    <n v="1417276800"/>
    <n v="1415140480"/>
    <b v="0"/>
    <n v="9"/>
    <b v="0"/>
    <s v="technology/wearables"/>
    <n v="7.26"/>
    <n v="80.666666666666671"/>
    <x v="5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2"/>
    <s v="USD"/>
    <n v="1418581088"/>
    <n v="1415125088"/>
    <b v="0"/>
    <n v="35"/>
    <b v="1"/>
    <s v="theater/plays"/>
    <n v="116.86666666666666"/>
    <n v="100.17142857142858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2"/>
    <s v="USD"/>
    <n v="1417690734"/>
    <n v="1415098734"/>
    <b v="0"/>
    <n v="356"/>
    <b v="0"/>
    <s v="technology/wearables"/>
    <n v="65.24636363636364"/>
    <n v="201.60393258426967"/>
    <x v="5"/>
    <x v="10"/>
  </r>
  <r>
    <n v="1412"/>
    <s v="For overseas shogi fans! Shogi novel translation project"/>
    <s v="â€œClimbing Silver!â€- An English translation of the Young Adult Shogi novella"/>
    <n v="7000"/>
    <n v="320"/>
    <x v="3"/>
    <x v="2"/>
    <s v="USD"/>
    <n v="1417656699"/>
    <n v="1415064699"/>
    <b v="0"/>
    <n v="13"/>
    <b v="0"/>
    <s v="publishing/translations"/>
    <n v="4.5714285714285712"/>
    <n v="24.615384615384617"/>
    <x v="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0"/>
    <s v="GBP"/>
    <n v="1416781749"/>
    <n v="1415053749"/>
    <b v="0"/>
    <n v="1"/>
    <b v="0"/>
    <s v="theater/musical"/>
    <n v="20"/>
    <n v="100"/>
    <x v="0"/>
    <x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2"/>
    <s v="USD"/>
    <n v="1418938395"/>
    <n v="1415050395"/>
    <b v="0"/>
    <n v="1"/>
    <b v="0"/>
    <s v="technology/wearables"/>
    <n v="0.375"/>
    <n v="75"/>
    <x v="5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2"/>
    <s v="USD"/>
    <n v="1417579200"/>
    <n v="1415031043"/>
    <b v="0"/>
    <n v="101"/>
    <b v="1"/>
    <s v="technology/hardware"/>
    <n v="167.41666666666666"/>
    <n v="99.455445544554451"/>
    <x v="5"/>
    <x v="25"/>
  </r>
  <r>
    <n v="3386"/>
    <s v="Going To Market"/>
    <s v="Stories from the Bronx make for an uncommon play. Help us finish funding this production, supported by the Kevin Spacey Foundation."/>
    <n v="2000"/>
    <n v="2100"/>
    <x v="1"/>
    <x v="2"/>
    <s v="USD"/>
    <n v="1417620506"/>
    <n v="1415028506"/>
    <b v="0"/>
    <n v="41"/>
    <b v="1"/>
    <s v="theater/plays"/>
    <n v="105"/>
    <n v="51.21951219512195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3"/>
    <x v="2"/>
    <s v="USD"/>
    <n v="1417584860"/>
    <n v="1414992860"/>
    <b v="0"/>
    <n v="1"/>
    <b v="0"/>
    <s v="technology/web"/>
    <n v="3.3333333333333335"/>
    <n v="250"/>
    <x v="5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2"/>
    <s v="USD"/>
    <n v="1417653540"/>
    <n v="1414975346"/>
    <b v="0"/>
    <n v="229"/>
    <b v="1"/>
    <s v="publishing/nonfiction"/>
    <n v="114.4063829787234"/>
    <n v="234.80786026200875"/>
    <x v="4"/>
    <x v="2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2"/>
    <s v="USD"/>
    <n v="1420085535"/>
    <n v="1414897935"/>
    <b v="0"/>
    <n v="0"/>
    <b v="0"/>
    <s v="publishing/translations"/>
    <n v="0"/>
    <e v="#DIV/0!"/>
    <x v="4"/>
    <x v="5"/>
  </r>
  <r>
    <n v="497"/>
    <s v="Galaxy Probe Kids"/>
    <s v="live-action/animated series pilot."/>
    <n v="4480"/>
    <n v="30"/>
    <x v="3"/>
    <x v="2"/>
    <s v="USD"/>
    <n v="1419483600"/>
    <n v="1414889665"/>
    <b v="0"/>
    <n v="3"/>
    <b v="0"/>
    <s v="film &amp; video/animation"/>
    <n v="0.6696428571428571"/>
    <n v="10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0"/>
    <s v="GBP"/>
    <n v="1417474761"/>
    <n v="1414879161"/>
    <b v="0"/>
    <n v="10"/>
    <b v="0"/>
    <s v="music/jazz"/>
    <n v="5.0256410256410255"/>
    <n v="19.600000000000001"/>
    <x v="1"/>
    <x v="2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2"/>
    <s v="USD"/>
    <n v="1420060088"/>
    <n v="1414872488"/>
    <b v="0"/>
    <n v="176"/>
    <b v="1"/>
    <s v="technology/hardware"/>
    <n v="140.05000000000001"/>
    <n v="95.48863636363636"/>
    <x v="5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2"/>
    <s v="USD"/>
    <n v="1420033187"/>
    <n v="1414845587"/>
    <b v="0"/>
    <n v="28"/>
    <b v="1"/>
    <s v="theater/plays"/>
    <n v="100"/>
    <n v="178.57142857142858"/>
    <x v="0"/>
    <x v="0"/>
  </r>
  <r>
    <n v="2535"/>
    <s v="Mark Hayes Requiem Recording"/>
    <s v="Mark Hayes: Requiem Recording"/>
    <n v="20000"/>
    <n v="20755"/>
    <x v="1"/>
    <x v="2"/>
    <s v="USD"/>
    <n v="1417463945"/>
    <n v="1414781945"/>
    <b v="0"/>
    <n v="78"/>
    <b v="1"/>
    <s v="music/classical music"/>
    <n v="103.77500000000001"/>
    <n v="266.08974358974359"/>
    <x v="1"/>
    <x v="16"/>
  </r>
  <r>
    <n v="3723"/>
    <s v="Beauty and the Beast"/>
    <s v="Saltmine Theatre Company present Beauty and the Beast:"/>
    <n v="4500"/>
    <n v="4592"/>
    <x v="1"/>
    <x v="0"/>
    <s v="GBP"/>
    <n v="1417374262"/>
    <n v="1414778662"/>
    <b v="0"/>
    <n v="63"/>
    <b v="1"/>
    <s v="theater/plays"/>
    <n v="102.04444444444445"/>
    <n v="72.888888888888886"/>
    <x v="0"/>
    <x v="0"/>
  </r>
  <r>
    <n v="738"/>
    <s v="Under the Sour Sun: Hunger through the Eyes of a Child"/>
    <s v="The true story of a child's struggle with hunger, poverty, and war in El Salvador."/>
    <n v="1500"/>
    <n v="1601"/>
    <x v="1"/>
    <x v="2"/>
    <s v="USD"/>
    <n v="1417409940"/>
    <n v="1414765794"/>
    <b v="0"/>
    <n v="41"/>
    <b v="1"/>
    <s v="publishing/nonfiction"/>
    <n v="106.73333333333333"/>
    <n v="39.048780487804876"/>
    <x v="4"/>
    <x v="27"/>
  </r>
  <r>
    <n v="355"/>
    <s v="REZA ABDOH -Theatre Visionary"/>
    <s v="A documentary film about the late REZA ABDOH and his performance company DAR A LUZ."/>
    <n v="35000"/>
    <n v="40690"/>
    <x v="1"/>
    <x v="2"/>
    <s v="USD"/>
    <n v="1417420994"/>
    <n v="1414738994"/>
    <b v="1"/>
    <n v="165"/>
    <b v="1"/>
    <s v="film &amp; video/documentary"/>
    <n v="116.25714285714285"/>
    <n v="246.60606060606059"/>
    <x v="7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2"/>
    <s v="USD"/>
    <n v="1417321515"/>
    <n v="1414725915"/>
    <b v="0"/>
    <n v="120"/>
    <b v="1"/>
    <s v="food/small batch"/>
    <n v="108"/>
    <n v="90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3"/>
    <x v="0"/>
    <s v="GBP"/>
    <n v="1417295990"/>
    <n v="1414700390"/>
    <b v="0"/>
    <n v="1"/>
    <b v="0"/>
    <s v="theater/musical"/>
    <n v="3.3333333333333333E-2"/>
    <n v="1"/>
    <x v="0"/>
    <x v="19"/>
  </r>
  <r>
    <n v="2516"/>
    <s v="Morning Glory"/>
    <s v="Hi, everyone my name is Alex, and i want to create not just a cafe spot, but a place that gives everyone a nice warm homey feeling."/>
    <n v="22000"/>
    <n v="0"/>
    <x v="3"/>
    <x v="2"/>
    <s v="USD"/>
    <n v="1417279252"/>
    <n v="1414683652"/>
    <b v="0"/>
    <n v="0"/>
    <b v="0"/>
    <s v="food/restaurants"/>
    <n v="0"/>
    <e v="#DIV/0!"/>
    <x v="2"/>
    <x v="28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2"/>
    <s v="USD"/>
    <n v="1417402800"/>
    <n v="1414610126"/>
    <b v="1"/>
    <n v="73"/>
    <b v="1"/>
    <s v="photography/photobooks"/>
    <n v="175.95744680851064"/>
    <n v="56.643835616438359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2"/>
    <s v="USD"/>
    <n v="1416589200"/>
    <n v="1414605776"/>
    <b v="0"/>
    <n v="65"/>
    <b v="1"/>
    <s v="theater/plays"/>
    <n v="111.075"/>
    <n v="68.35384615384614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2"/>
    <s v="USD"/>
    <n v="1417057200"/>
    <n v="1414599886"/>
    <b v="0"/>
    <n v="113"/>
    <b v="1"/>
    <s v="theater/plays"/>
    <n v="100.125"/>
    <n v="70.884955752212392"/>
    <x v="0"/>
    <x v="0"/>
  </r>
  <r>
    <n v="1405"/>
    <s v="The Bible translated into Emoticons"/>
    <s v="Will more people read the Bible if it were translated into Emoticons?"/>
    <n v="25000"/>
    <n v="105"/>
    <x v="3"/>
    <x v="2"/>
    <s v="USD"/>
    <n v="1417195201"/>
    <n v="1414599601"/>
    <b v="1"/>
    <n v="17"/>
    <b v="0"/>
    <s v="publishing/translations"/>
    <n v="0.42"/>
    <n v="6.1764705882352944"/>
    <x v="4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2"/>
    <s v="USD"/>
    <n v="1418914964"/>
    <n v="1414591364"/>
    <b v="0"/>
    <n v="0"/>
    <b v="0"/>
    <s v="theater/plays"/>
    <n v="0"/>
    <e v="#DIV/0!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2"/>
    <s v="USD"/>
    <n v="1417611645"/>
    <n v="1414584045"/>
    <b v="1"/>
    <n v="303"/>
    <b v="1"/>
    <s v="technology/hardware"/>
    <n v="247.84"/>
    <n v="408.97689768976898"/>
    <x v="5"/>
    <x v="25"/>
  </r>
  <r>
    <n v="1596"/>
    <s v="The Town We Live In"/>
    <s v="London is beautiful. I want to create a book of stunning images from in and around our great city"/>
    <n v="3250"/>
    <n v="75"/>
    <x v="3"/>
    <x v="0"/>
    <s v="GBP"/>
    <n v="1418469569"/>
    <n v="1414577969"/>
    <b v="0"/>
    <n v="3"/>
    <b v="0"/>
    <s v="photography/places"/>
    <n v="2.3076923076923075"/>
    <n v="25"/>
    <x v="6"/>
    <x v="33"/>
  </r>
  <r>
    <n v="997"/>
    <s v="iPhanny"/>
    <s v="The iPhanny keeps your iPhone 6 safe from bending in those dangerous pants pockets."/>
    <n v="5000"/>
    <n v="65"/>
    <x v="3"/>
    <x v="2"/>
    <s v="USD"/>
    <n v="1417145297"/>
    <n v="1414549697"/>
    <b v="0"/>
    <n v="8"/>
    <b v="0"/>
    <s v="technology/wearables"/>
    <n v="1.3"/>
    <n v="8.125"/>
    <x v="5"/>
    <x v="10"/>
  </r>
  <r>
    <n v="2904"/>
    <s v="The Love Shack"/>
    <s v="A Tequila slammer with a slice of Tarantino, a line of the London Fringe scene and a shot of â€œBreaking Badâ€. New Writing."/>
    <n v="1500"/>
    <n v="75"/>
    <x v="3"/>
    <x v="0"/>
    <s v="GBP"/>
    <n v="1415534400"/>
    <n v="1414538031"/>
    <b v="0"/>
    <n v="4"/>
    <b v="0"/>
    <s v="theater/plays"/>
    <n v="5"/>
    <n v="18.75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1"/>
    <s v="AUD"/>
    <n v="1417127040"/>
    <n v="1414531440"/>
    <b v="1"/>
    <n v="2"/>
    <b v="0"/>
    <s v="photography/photobooks"/>
    <n v="1.3333333333333333"/>
    <n v="20"/>
    <x v="6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2"/>
    <s v="USD"/>
    <n v="1416988740"/>
    <n v="1414514153"/>
    <b v="1"/>
    <n v="930"/>
    <b v="1"/>
    <s v="theater/plays"/>
    <n v="160.22808571428573"/>
    <n v="60.300892473118282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2"/>
    <s v="USD"/>
    <n v="1417392000"/>
    <n v="1414511307"/>
    <b v="0"/>
    <n v="16"/>
    <b v="0"/>
    <s v="technology/wearables"/>
    <n v="10.214285714285714"/>
    <n v="44.6875"/>
    <x v="5"/>
    <x v="10"/>
  </r>
  <r>
    <n v="3690"/>
    <s v="We Rise"/>
    <s v="A play honoring the lives and legacies of the activists and those remembered at the 1992 ACT UP Ashes Action at The White House"/>
    <n v="1500"/>
    <n v="1800"/>
    <x v="1"/>
    <x v="2"/>
    <s v="USD"/>
    <n v="1417101683"/>
    <n v="1414506083"/>
    <b v="0"/>
    <n v="31"/>
    <b v="1"/>
    <s v="theater/plays"/>
    <n v="120"/>
    <n v="58.064516129032256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2"/>
    <s v="USD"/>
    <n v="1416877200"/>
    <n v="1414505137"/>
    <b v="0"/>
    <n v="2"/>
    <b v="0"/>
    <s v="theater/plays"/>
    <n v="0.90909090909090906"/>
    <n v="25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2"/>
    <s v="USD"/>
    <n v="1419644444"/>
    <n v="1414456844"/>
    <b v="0"/>
    <n v="7"/>
    <b v="0"/>
    <s v="theater/spaces"/>
    <n v="1.8800000000000001E-2"/>
    <n v="53.714285714285715"/>
    <x v="0"/>
    <x v="3"/>
  </r>
  <r>
    <n v="3911"/>
    <s v="Ministers of Grace"/>
    <s v="â€˜Ministers of Graceâ€™ imagines what the movie Ghostbusters would be like if written by William Shakespeare."/>
    <n v="8000"/>
    <n v="2993"/>
    <x v="3"/>
    <x v="2"/>
    <s v="USD"/>
    <n v="1417033777"/>
    <n v="1414438177"/>
    <b v="0"/>
    <n v="36"/>
    <b v="0"/>
    <s v="theater/plays"/>
    <n v="37.412500000000001"/>
    <n v="83.138888888888886"/>
    <x v="0"/>
    <x v="0"/>
  </r>
  <r>
    <n v="183"/>
    <s v="Three Little Words"/>
    <s v="Don't kill me until I meet my Dad"/>
    <n v="12500"/>
    <n v="4482"/>
    <x v="3"/>
    <x v="0"/>
    <s v="GBP"/>
    <n v="1417033610"/>
    <n v="1414438010"/>
    <b v="0"/>
    <n v="12"/>
    <b v="0"/>
    <s v="film &amp; video/drama"/>
    <n v="35.856000000000002"/>
    <n v="373.5"/>
    <x v="7"/>
    <x v="17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2"/>
    <s v="USD"/>
    <n v="1417012840"/>
    <n v="1414417240"/>
    <b v="0"/>
    <n v="128"/>
    <b v="1"/>
    <s v="theater/spaces"/>
    <n v="119.756"/>
    <n v="233.8984375"/>
    <x v="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2"/>
    <s v="USD"/>
    <n v="1416964500"/>
    <n v="1414368616"/>
    <b v="1"/>
    <n v="98"/>
    <b v="1"/>
    <s v="photography/photobooks"/>
    <n v="117.86666666666666"/>
    <n v="180.40816326530611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2"/>
    <x v="2"/>
    <s v="USD"/>
    <n v="1416176778"/>
    <n v="1414358778"/>
    <b v="0"/>
    <n v="1"/>
    <b v="0"/>
    <s v="film &amp; video/science fiction"/>
    <n v="0.33333333333333331"/>
    <n v="10"/>
    <x v="7"/>
    <x v="32"/>
  </r>
  <r>
    <n v="1171"/>
    <s v="The Mean Green Purple Machine"/>
    <s v="Tulsa's first true biodiesel, alternative energy powered food truck! Oh yeah, and delicious food!"/>
    <n v="25000"/>
    <n v="25"/>
    <x v="3"/>
    <x v="2"/>
    <s v="USD"/>
    <n v="1415909927"/>
    <n v="1414351127"/>
    <b v="0"/>
    <n v="1"/>
    <b v="0"/>
    <s v="food/food trucks"/>
    <n v="0.1"/>
    <n v="25"/>
    <x v="2"/>
    <x v="20"/>
  </r>
  <r>
    <n v="454"/>
    <s v="Super Hi-Speed Road Strikers"/>
    <s v="Itâ€™s an Action/Adventure Anime for The Yuusha Brave series, G1 Transformer, and the Fast and the Furious Fans!"/>
    <n v="10000"/>
    <n v="82"/>
    <x v="3"/>
    <x v="2"/>
    <s v="USD"/>
    <n v="1417007640"/>
    <n v="1414343571"/>
    <b v="0"/>
    <n v="5"/>
    <b v="0"/>
    <s v="film &amp; video/animation"/>
    <n v="0.82"/>
    <n v="16.399999999999999"/>
    <x v="7"/>
    <x v="23"/>
  </r>
  <r>
    <n v="2832"/>
    <s v="Secret Diaries"/>
    <s v="Charting the big stuff in life from dance routines to coming out; exploring homophobia, family, friendship &amp; finding your own voice."/>
    <n v="2500"/>
    <n v="2867.99"/>
    <x v="1"/>
    <x v="0"/>
    <s v="GBP"/>
    <n v="1416780000"/>
    <n v="1414342894"/>
    <b v="0"/>
    <n v="95"/>
    <b v="1"/>
    <s v="theater/plays"/>
    <n v="114.7196"/>
    <n v="30.18936842105263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2"/>
    <s v="USD"/>
    <n v="1417305178"/>
    <n v="1414277578"/>
    <b v="0"/>
    <n v="28"/>
    <b v="1"/>
    <s v="theater/plays"/>
    <n v="104.43333333333334"/>
    <n v="111.89285714285714"/>
    <x v="0"/>
    <x v="0"/>
  </r>
  <r>
    <n v="1339"/>
    <s v="Linkoo (Canceled)"/>
    <s v="World's Smallest customizable Phone &amp; GPS Watch for kids !"/>
    <n v="50000"/>
    <n v="3317"/>
    <x v="2"/>
    <x v="2"/>
    <s v="USD"/>
    <n v="1418056315"/>
    <n v="1414164715"/>
    <b v="0"/>
    <n v="37"/>
    <b v="0"/>
    <s v="technology/wearables"/>
    <n v="6.6340000000000003"/>
    <n v="89.648648648648646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3"/>
    <x v="2"/>
    <s v="USD"/>
    <n v="1415842193"/>
    <n v="1414110593"/>
    <b v="0"/>
    <n v="4"/>
    <b v="0"/>
    <s v="photography/nature"/>
    <n v="3.76"/>
    <n v="23.5"/>
    <x v="6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2"/>
    <s v="USD"/>
    <n v="1416704506"/>
    <n v="1414108906"/>
    <b v="0"/>
    <n v="354"/>
    <b v="1"/>
    <s v="film &amp; video/documentary"/>
    <n v="111.07699999999998"/>
    <n v="109.82189265536722"/>
    <x v="7"/>
    <x v="12"/>
  </r>
  <r>
    <n v="1543"/>
    <s v="Sunrises in the MidWest"/>
    <s v="I plan to take pictures of the sunrise in the MidWest every day in 2015 and compile them in a slide show for distribution."/>
    <n v="2250"/>
    <n v="10"/>
    <x v="3"/>
    <x v="2"/>
    <s v="USD"/>
    <n v="1416662034"/>
    <n v="1414066434"/>
    <b v="0"/>
    <n v="1"/>
    <b v="0"/>
    <s v="photography/nature"/>
    <n v="0.44444444444444442"/>
    <n v="10"/>
    <x v="6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2"/>
    <s v="USD"/>
    <n v="1417501145"/>
    <n v="1414041545"/>
    <b v="0"/>
    <n v="9"/>
    <b v="0"/>
    <s v="technology/wearables"/>
    <n v="0.81599999999999995"/>
    <n v="45.33333333333333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2"/>
    <s v="USD"/>
    <n v="1415941920"/>
    <n v="1414028490"/>
    <b v="1"/>
    <n v="302"/>
    <b v="1"/>
    <s v="film &amp; video/documentary"/>
    <n v="104.85537190082644"/>
    <n v="84.023178807947019"/>
    <x v="7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2"/>
    <s v="USD"/>
    <n v="1416614523"/>
    <n v="1414018923"/>
    <b v="0"/>
    <n v="6"/>
    <b v="0"/>
    <s v="music/jazz"/>
    <n v="2.2000000000000002"/>
    <n v="55"/>
    <x v="1"/>
    <x v="26"/>
  </r>
  <r>
    <n v="2717"/>
    <s v="A Home for Comedy in Vermont!"/>
    <s v="ONLY HOURS LEFT ON THE CAMPAIGN! Our stretch goal is $35k; let's build a home for standup/improv shows &amp; classes in VT!"/>
    <n v="25000"/>
    <n v="30026"/>
    <x v="1"/>
    <x v="2"/>
    <s v="USD"/>
    <n v="1417906649"/>
    <n v="1414015049"/>
    <b v="1"/>
    <n v="325"/>
    <b v="1"/>
    <s v="theater/spaces"/>
    <n v="120.104"/>
    <n v="92.387692307692305"/>
    <x v="0"/>
    <x v="3"/>
  </r>
  <r>
    <n v="1799"/>
    <s v="The UnDiscovered Image"/>
    <s v="The UnDiscovered Image, a monthly publication dedicated to photographers."/>
    <n v="4000"/>
    <n v="69.83"/>
    <x v="3"/>
    <x v="0"/>
    <s v="GBP"/>
    <n v="1415740408"/>
    <n v="1414008808"/>
    <b v="1"/>
    <n v="6"/>
    <b v="0"/>
    <s v="photography/photobooks"/>
    <n v="1.7457499999999999"/>
    <n v="11.638333333333334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2"/>
    <s v="USD"/>
    <n v="1415815393"/>
    <n v="1413997393"/>
    <b v="0"/>
    <n v="58"/>
    <b v="1"/>
    <s v="music/indie rock"/>
    <n v="107.733"/>
    <n v="37.149310344827583"/>
    <x v="1"/>
    <x v="31"/>
  </r>
  <r>
    <n v="385"/>
    <s v="Luke and Jedi"/>
    <s v="A documentary following the incredible story of a brave little boy and his service dog, fighting Type 1 Diabetes one day at a time."/>
    <n v="25000"/>
    <n v="26495.5"/>
    <x v="1"/>
    <x v="2"/>
    <s v="USD"/>
    <n v="1416582101"/>
    <n v="1413986501"/>
    <b v="0"/>
    <n v="237"/>
    <b v="1"/>
    <s v="film &amp; video/documentary"/>
    <n v="105.982"/>
    <n v="111.79535864978902"/>
    <x v="7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2"/>
    <s v="USD"/>
    <n v="1417813618"/>
    <n v="1413922018"/>
    <b v="0"/>
    <n v="32"/>
    <b v="1"/>
    <s v="music/rock"/>
    <n v="146.6"/>
    <n v="91.625"/>
    <x v="1"/>
    <x v="6"/>
  </r>
  <r>
    <n v="153"/>
    <s v="Awakening (Canceled)"/>
    <s v="What would you do if you face something beyond your understanding? If someone you loved disappeared without a trace?"/>
    <n v="50000"/>
    <n v="359"/>
    <x v="2"/>
    <x v="2"/>
    <s v="USD"/>
    <n v="1417532644"/>
    <n v="1413900244"/>
    <b v="0"/>
    <n v="10"/>
    <b v="0"/>
    <s v="film &amp; video/science fiction"/>
    <n v="0.71799999999999997"/>
    <n v="35.9"/>
    <x v="7"/>
    <x v="32"/>
  </r>
  <r>
    <n v="3229"/>
    <s v="The Seagull Project Presents: The Three Sisters"/>
    <s v="After electrifying audiences in Seattle and Tashkent, The Seagull Project embarks on a brand new journey."/>
    <n v="20000"/>
    <n v="21573"/>
    <x v="1"/>
    <x v="2"/>
    <s v="USD"/>
    <n v="1416470398"/>
    <n v="1413874798"/>
    <b v="1"/>
    <n v="202"/>
    <b v="1"/>
    <s v="theater/plays"/>
    <n v="107.86499999999999"/>
    <n v="106.79702970297029"/>
    <x v="0"/>
    <x v="0"/>
  </r>
  <r>
    <n v="2682"/>
    <s v="Toastie's Gourmet Toast"/>
    <s v="Gourmet Toast is the culinary combination, neigh, perfection of America's most under-utilized snack: Toast."/>
    <n v="6000"/>
    <n v="1698"/>
    <x v="3"/>
    <x v="2"/>
    <s v="USD"/>
    <n v="1416635940"/>
    <n v="1413838540"/>
    <b v="0"/>
    <n v="20"/>
    <b v="0"/>
    <s v="food/food trucks"/>
    <n v="28.3"/>
    <n v="84.9"/>
    <x v="2"/>
    <x v="2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2"/>
    <s v="USD"/>
    <n v="1419021607"/>
    <n v="1413834007"/>
    <b v="0"/>
    <n v="70"/>
    <b v="1"/>
    <s v="film &amp; video/television"/>
    <n v="107.611"/>
    <n v="76.865000000000009"/>
    <x v="7"/>
    <x v="18"/>
  </r>
  <r>
    <n v="58"/>
    <s v="Gloaming"/>
    <s v="Alex thought he knew how the world worked. You live, you die and it's over. He was very, very wrong."/>
    <n v="10000"/>
    <n v="10291"/>
    <x v="1"/>
    <x v="2"/>
    <s v="USD"/>
    <n v="1416423172"/>
    <n v="1413827572"/>
    <b v="0"/>
    <n v="75"/>
    <b v="1"/>
    <s v="film &amp; video/television"/>
    <n v="102.91"/>
    <n v="137.21333333333334"/>
    <x v="7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2"/>
    <s v="USD"/>
    <n v="1416285300"/>
    <n v="1413824447"/>
    <b v="0"/>
    <n v="348"/>
    <b v="1"/>
    <s v="theater/spaces"/>
    <n v="109.67666666666666"/>
    <n v="94.548850574712645"/>
    <x v="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2"/>
    <s v="USD"/>
    <n v="1416385679"/>
    <n v="1413790079"/>
    <b v="0"/>
    <n v="162"/>
    <b v="1"/>
    <s v="theater/plays"/>
    <n v="102.99"/>
    <n v="63.574074074074076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2"/>
    <s v="USD"/>
    <n v="1418953984"/>
    <n v="1413766384"/>
    <b v="0"/>
    <n v="48"/>
    <b v="1"/>
    <s v="technology/wearables"/>
    <n v="112.4"/>
    <n v="35.125"/>
    <x v="5"/>
    <x v="10"/>
  </r>
  <r>
    <n v="1451"/>
    <s v="Modern Literal Torah Translation (Canceled)"/>
    <s v="Modern Literal Translation of the Torah in English and Russian with sub-linear and interlinear layout."/>
    <n v="18950"/>
    <n v="2"/>
    <x v="2"/>
    <x v="2"/>
    <s v="USD"/>
    <n v="1416355259"/>
    <n v="1413759659"/>
    <b v="0"/>
    <n v="2"/>
    <b v="0"/>
    <s v="publishing/translations"/>
    <n v="1.0554089709762533E-2"/>
    <n v="1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0"/>
    <s v="GBP"/>
    <n v="1416331406"/>
    <n v="1413735806"/>
    <b v="1"/>
    <n v="100"/>
    <b v="1"/>
    <s v="theater/plays"/>
    <n v="108.6"/>
    <n v="54.3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1"/>
    <x v="2"/>
    <s v="USD"/>
    <n v="1416270292"/>
    <n v="1413674692"/>
    <b v="0"/>
    <n v="26"/>
    <b v="1"/>
    <s v="music/classical music"/>
    <n v="156.44444444444446"/>
    <n v="54.153846153846153"/>
    <x v="1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2"/>
    <s v="USD"/>
    <n v="1417273140"/>
    <n v="1413609292"/>
    <b v="1"/>
    <n v="13"/>
    <b v="0"/>
    <s v="photography/photobooks"/>
    <n v="45.92"/>
    <n v="88.30769230769230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2"/>
    <s v="USD"/>
    <n v="1416944760"/>
    <n v="1413527001"/>
    <b v="0"/>
    <n v="1"/>
    <b v="0"/>
    <s v="theater/plays"/>
    <n v="1.1111111111111112E-2"/>
    <n v="20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2"/>
    <s v="USD"/>
    <n v="1414814340"/>
    <n v="1413519073"/>
    <b v="0"/>
    <n v="2"/>
    <b v="0"/>
    <s v="technology/gadgets"/>
    <n v="9.0090090090090094"/>
    <n v="30"/>
    <x v="5"/>
    <x v="24"/>
  </r>
  <r>
    <n v="27"/>
    <s v="B-Rabbit TV Comedy Pilot"/>
    <s v="B-Rabbit is a hilarious depiction of immigrating to New Zealand and the life you desperately tried to leave behind."/>
    <n v="20000"/>
    <n v="22345"/>
    <x v="1"/>
    <x v="10"/>
    <s v="NZD"/>
    <n v="1416113833"/>
    <n v="1413518233"/>
    <b v="0"/>
    <n v="150"/>
    <b v="1"/>
    <s v="film &amp; video/television"/>
    <n v="111.72499999999999"/>
    <n v="148.96666666666667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2"/>
    <s v="USD"/>
    <n v="1417387322"/>
    <n v="1413495722"/>
    <b v="0"/>
    <n v="31"/>
    <b v="0"/>
    <s v="technology/wearables"/>
    <n v="14.86"/>
    <n v="47.935483870967744"/>
    <x v="5"/>
    <x v="10"/>
  </r>
  <r>
    <n v="3004"/>
    <s v="Save the Agawam Cinemas"/>
    <s v="The Agawam Cinemas is to be successfully reopened by new ownership and the twin theaters must be converted to digital projection."/>
    <n v="40000"/>
    <n v="45126"/>
    <x v="1"/>
    <x v="2"/>
    <s v="USD"/>
    <n v="1416089324"/>
    <n v="1413493724"/>
    <b v="0"/>
    <n v="277"/>
    <b v="1"/>
    <s v="theater/spaces"/>
    <n v="112.815"/>
    <n v="162.90974729241879"/>
    <x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0"/>
    <s v="GBP"/>
    <n v="1416081600"/>
    <n v="1413477228"/>
    <b v="0"/>
    <n v="2"/>
    <b v="0"/>
    <s v="theater/plays"/>
    <n v="22"/>
    <n v="5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2"/>
    <s v="USD"/>
    <n v="1415253540"/>
    <n v="1413432331"/>
    <b v="0"/>
    <n v="23"/>
    <b v="1"/>
    <s v="theater/plays"/>
    <n v="102.05"/>
    <n v="88.739130434782609"/>
    <x v="0"/>
    <x v="0"/>
  </r>
  <r>
    <n v="2504"/>
    <s v="Halal Restaurant and Internet Cafe"/>
    <s v="Halal Restaurant and Internet Cafe 20 percent of profits will go to building masjids."/>
    <n v="35000"/>
    <n v="0"/>
    <x v="3"/>
    <x v="2"/>
    <s v="USD"/>
    <n v="1416014534"/>
    <n v="1413418934"/>
    <b v="0"/>
    <n v="0"/>
    <b v="0"/>
    <s v="food/restaurants"/>
    <n v="0"/>
    <e v="#DIV/0!"/>
    <x v="2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2"/>
    <s v="USD"/>
    <n v="1415230084"/>
    <n v="1413412084"/>
    <b v="0"/>
    <n v="44"/>
    <b v="1"/>
    <s v="theater/plays"/>
    <n v="100.8"/>
    <n v="114.54545454545455"/>
    <x v="0"/>
    <x v="0"/>
  </r>
  <r>
    <n v="3511"/>
    <s v="Silent Planet"/>
    <s v="The world premiere of the first full-length play by Eve Leigh, at the intimate Finborough Theatre in London."/>
    <n v="1500"/>
    <n v="1518"/>
    <x v="1"/>
    <x v="0"/>
    <s v="GBP"/>
    <n v="1415385000"/>
    <n v="1413406695"/>
    <b v="0"/>
    <n v="19"/>
    <b v="1"/>
    <s v="theater/plays"/>
    <n v="101.2"/>
    <n v="79.8947368421052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2"/>
    <s v="USD"/>
    <n v="1415222545"/>
    <n v="1413404545"/>
    <b v="0"/>
    <n v="9"/>
    <b v="1"/>
    <s v="theater/plays"/>
    <n v="106.02200000000001"/>
    <n v="58.901111111111113"/>
    <x v="0"/>
    <x v="0"/>
  </r>
  <r>
    <n v="553"/>
    <s v="sellorshopusa.com"/>
    <s v="Groundbreaking New Classifieds Website Grows Into Largest Nationwide Coverage By Turning Users Into Entrepreneurs"/>
    <n v="25000"/>
    <n v="123"/>
    <x v="3"/>
    <x v="2"/>
    <s v="USD"/>
    <n v="1415988991"/>
    <n v="1413393391"/>
    <b v="0"/>
    <n v="6"/>
    <b v="0"/>
    <s v="technology/web"/>
    <n v="0.49199999999999999"/>
    <n v="20.5"/>
    <x v="5"/>
    <x v="7"/>
  </r>
  <r>
    <n v="2147"/>
    <s v="Johnny Rocketfingers 3"/>
    <s v="A Point and Click Adventure on Steroids."/>
    <n v="390000"/>
    <n v="2716"/>
    <x v="3"/>
    <x v="2"/>
    <s v="USD"/>
    <n v="1416125148"/>
    <n v="1413356748"/>
    <b v="0"/>
    <n v="55"/>
    <b v="0"/>
    <s v="games/video games"/>
    <n v="0.69641025641025645"/>
    <n v="49.381818181818183"/>
    <x v="3"/>
    <x v="30"/>
  </r>
  <r>
    <n v="2141"/>
    <s v="King of Consoles"/>
    <s v="A place where people can test out the latest video games, for an hourly fee. It's cheaper than wasting money on a $60 game that sucked"/>
    <n v="15000"/>
    <n v="0"/>
    <x v="3"/>
    <x v="2"/>
    <s v="USD"/>
    <n v="1415947159"/>
    <n v="1413351559"/>
    <b v="0"/>
    <n v="0"/>
    <b v="0"/>
    <s v="games/video games"/>
    <n v="0"/>
    <e v="#DIV/0!"/>
    <x v="3"/>
    <x v="30"/>
  </r>
  <r>
    <n v="4100"/>
    <s v="America is at the Mall: A Play in Three Acts"/>
    <s v="How does war change a family?  A peek into one family's kitchen as their soldier fights in Iraq."/>
    <n v="270"/>
    <n v="0"/>
    <x v="3"/>
    <x v="2"/>
    <s v="USD"/>
    <n v="1414205990"/>
    <n v="1413341990"/>
    <b v="0"/>
    <n v="0"/>
    <b v="0"/>
    <s v="theater/plays"/>
    <n v="0"/>
    <e v="#DIV/0!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2"/>
    <s v="USD"/>
    <n v="1415932643"/>
    <n v="1413337043"/>
    <b v="0"/>
    <n v="8"/>
    <b v="0"/>
    <s v="technology/web"/>
    <n v="0.8"/>
    <n v="1"/>
    <x v="5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2"/>
    <s v="USD"/>
    <n v="1415921848"/>
    <n v="1413326248"/>
    <b v="0"/>
    <n v="45"/>
    <b v="1"/>
    <s v="theater/plays"/>
    <n v="106.12068965517241"/>
    <n v="136.77777777777777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2"/>
    <s v="USD"/>
    <n v="1416000600"/>
    <n v="1413318600"/>
    <b v="0"/>
    <n v="23"/>
    <b v="0"/>
    <s v="games/mobile games"/>
    <n v="1.6714285714285715"/>
    <n v="25.434782608695652"/>
    <x v="3"/>
    <x v="2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2"/>
    <s v="USD"/>
    <n v="1415934000"/>
    <n v="1413308545"/>
    <b v="1"/>
    <n v="524"/>
    <b v="1"/>
    <s v="film &amp; video/documentary"/>
    <n v="102.02863333333333"/>
    <n v="58.413339694656486"/>
    <x v="7"/>
    <x v="1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2"/>
    <s v="USD"/>
    <n v="1415899228"/>
    <n v="1413303628"/>
    <b v="0"/>
    <n v="0"/>
    <b v="0"/>
    <s v="food/restaurants"/>
    <n v="0"/>
    <e v="#DIV/0!"/>
    <x v="2"/>
    <x v="28"/>
  </r>
  <r>
    <n v="2262"/>
    <s v="Riders: A Game About Cheating Doomsday"/>
    <s v="An RPG about mortal servants of the Horsemen of the Apocalypse deciding to not end the world."/>
    <n v="3300"/>
    <n v="5087"/>
    <x v="1"/>
    <x v="2"/>
    <s v="USD"/>
    <n v="1416268800"/>
    <n v="1413295358"/>
    <b v="0"/>
    <n v="181"/>
    <b v="1"/>
    <s v="games/tabletop games"/>
    <n v="154.15151515151516"/>
    <n v="28.104972375690608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0"/>
    <s v="GBP"/>
    <n v="1414346400"/>
    <n v="1413291655"/>
    <b v="0"/>
    <n v="0"/>
    <b v="0"/>
    <s v="theater/plays"/>
    <n v="0"/>
    <e v="#DIV/0!"/>
    <x v="0"/>
    <x v="0"/>
  </r>
  <r>
    <n v="1999"/>
    <s v="Planet Venus"/>
    <s v="This is a portrait photo project aiming to inspire women to explore themselves and live their passion"/>
    <n v="31000"/>
    <n v="236"/>
    <x v="3"/>
    <x v="0"/>
    <s v="GBP"/>
    <n v="1415882108"/>
    <n v="1413286508"/>
    <b v="0"/>
    <n v="7"/>
    <b v="0"/>
    <s v="photography/people"/>
    <n v="0.76129032258064511"/>
    <n v="33.714285714285715"/>
    <x v="6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68"/>
    <n v="292.07499999999999"/>
    <x v="5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2"/>
    <s v="USD"/>
    <n v="1415832338"/>
    <n v="1413236738"/>
    <b v="0"/>
    <n v="29"/>
    <b v="1"/>
    <s v="music/indie rock"/>
    <n v="102.08333333333333"/>
    <n v="42.241379310344826"/>
    <x v="1"/>
    <x v="31"/>
  </r>
  <r>
    <n v="1366"/>
    <s v="Kick It! A Tribute to the A.K.s"/>
    <s v="A musical memorial for Alexi Petersen."/>
    <n v="7500"/>
    <n v="9486.69"/>
    <x v="1"/>
    <x v="2"/>
    <s v="USD"/>
    <n v="1417049663"/>
    <n v="1413158063"/>
    <b v="0"/>
    <n v="147"/>
    <b v="1"/>
    <s v="music/rock"/>
    <n v="126.4892"/>
    <n v="64.535306122448986"/>
    <x v="1"/>
    <x v="6"/>
  </r>
  <r>
    <n v="3393"/>
    <s v="The Maltese Bodkin"/>
    <s v="hiSTORYstage presents a film noir-style comedy mystery with a Shakespearean twist performed as a 1944 radio drama."/>
    <n v="1500"/>
    <n v="1587"/>
    <x v="1"/>
    <x v="2"/>
    <s v="USD"/>
    <n v="1415234760"/>
    <n v="1413065230"/>
    <b v="0"/>
    <n v="44"/>
    <b v="1"/>
    <s v="theater/plays"/>
    <n v="105.8"/>
    <n v="36.06818181818182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2"/>
    <s v="USD"/>
    <n v="1415655289"/>
    <n v="1413059689"/>
    <b v="1"/>
    <n v="29"/>
    <b v="0"/>
    <s v="technology/makerspaces"/>
    <n v="7.5880000000000001"/>
    <n v="65.41379310344827"/>
    <x v="5"/>
    <x v="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2"/>
    <s v="USD"/>
    <n v="1415653663"/>
    <n v="1413058063"/>
    <b v="1"/>
    <n v="94"/>
    <b v="1"/>
    <s v="music/metal"/>
    <n v="101.32"/>
    <n v="53.893617021276597"/>
    <x v="1"/>
    <x v="3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2"/>
    <s v="USD"/>
    <n v="1414994340"/>
    <n v="1413057980"/>
    <b v="0"/>
    <n v="34"/>
    <b v="0"/>
    <s v="music/world music"/>
    <n v="50.74"/>
    <n v="74.617647058823536"/>
    <x v="1"/>
    <x v="4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2"/>
    <s v="USD"/>
    <n v="1416512901"/>
    <n v="1413053301"/>
    <b v="0"/>
    <n v="95"/>
    <b v="0"/>
    <s v="games/mobile games"/>
    <n v="71.784615384615378"/>
    <n v="49.11578947368421"/>
    <x v="3"/>
    <x v="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7"/>
    <s v="CAD"/>
    <n v="1416211140"/>
    <n v="1413016216"/>
    <b v="0"/>
    <n v="28"/>
    <b v="1"/>
    <s v="theater/plays"/>
    <n v="180.44444444444446"/>
    <n v="43.5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2"/>
    <s v="USD"/>
    <n v="1415562471"/>
    <n v="1412966871"/>
    <b v="0"/>
    <n v="8"/>
    <b v="0"/>
    <s v="music/faith"/>
    <n v="5.625"/>
    <n v="28.12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2"/>
    <s v="USD"/>
    <n v="1415558879"/>
    <n v="1412963279"/>
    <b v="0"/>
    <n v="18"/>
    <b v="0"/>
    <s v="technology/wearables"/>
    <n v="3.0579999999999998"/>
    <n v="84.944444444444443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2"/>
    <s v="USD"/>
    <n v="1413784740"/>
    <n v="1412954547"/>
    <b v="0"/>
    <n v="16"/>
    <b v="1"/>
    <s v="theater/plays"/>
    <n v="129.46666666666667"/>
    <n v="60.6875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2"/>
    <s v="USD"/>
    <n v="1413608340"/>
    <n v="1412945440"/>
    <b v="0"/>
    <n v="0"/>
    <b v="0"/>
    <s v="theater/plays"/>
    <n v="0"/>
    <e v="#DIV/0!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1"/>
    <s v="AUD"/>
    <n v="1415481203"/>
    <n v="1412885603"/>
    <b v="1"/>
    <n v="23"/>
    <b v="0"/>
    <s v="technology/space exploration"/>
    <n v="10.5"/>
    <n v="91.304347826086953"/>
    <x v="5"/>
    <x v="14"/>
  </r>
  <r>
    <n v="4010"/>
    <s v="The Connection Play 2014"/>
    <s v="JUNTO Productions is proud to present our first production, the premiere of The Connection, a play by Jeffrey Paul."/>
    <n v="7200"/>
    <n v="1742"/>
    <x v="3"/>
    <x v="2"/>
    <s v="USD"/>
    <n v="1414348166"/>
    <n v="1412879366"/>
    <b v="0"/>
    <n v="38"/>
    <b v="0"/>
    <s v="theater/plays"/>
    <n v="24.194444444444443"/>
    <n v="45.842105263157897"/>
    <x v="0"/>
    <x v="0"/>
  </r>
  <r>
    <n v="3573"/>
    <s v="Licensed To Ill"/>
    <s v="London based theatre makers collaborating to create a new show about the history of HipHop."/>
    <n v="3000"/>
    <n v="3084"/>
    <x v="1"/>
    <x v="0"/>
    <s v="GBP"/>
    <n v="1415440846"/>
    <n v="1412845246"/>
    <b v="0"/>
    <n v="78"/>
    <b v="1"/>
    <s v="theater/plays"/>
    <n v="102.8"/>
    <n v="39.53846153846154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2"/>
    <s v="USD"/>
    <n v="1414378800"/>
    <n v="1412836990"/>
    <b v="0"/>
    <n v="6"/>
    <b v="1"/>
    <s v="theater/plays"/>
    <n v="104"/>
    <n v="52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2"/>
    <s v="USD"/>
    <n v="1417388340"/>
    <n v="1412835530"/>
    <b v="0"/>
    <n v="11"/>
    <b v="0"/>
    <s v="technology/wearables"/>
    <n v="2.3344999999999998"/>
    <n v="424.45454545454544"/>
    <x v="5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0"/>
    <s v="GBP"/>
    <n v="1415404800"/>
    <n v="1412809644"/>
    <b v="0"/>
    <n v="10"/>
    <b v="0"/>
    <s v="theater/plays"/>
    <n v="6.333333333333333"/>
    <n v="9.5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2"/>
    <s v="USD"/>
    <n v="1414608843"/>
    <n v="1412794443"/>
    <b v="0"/>
    <n v="108"/>
    <b v="1"/>
    <s v="theater/plays"/>
    <n v="119"/>
    <n v="66.111111111111114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2"/>
    <s v="USD"/>
    <n v="1415163600"/>
    <n v="1412737080"/>
    <b v="0"/>
    <n v="557"/>
    <b v="1"/>
    <s v="theater/spaces"/>
    <n v="113.104"/>
    <n v="50.764811490125673"/>
    <x v="0"/>
    <x v="3"/>
  </r>
  <r>
    <n v="439"/>
    <s v="Starting a cartoon series"/>
    <s v="Hi everyone, I'm trying to begin a cartoon series. It's a show about space bounty hunters and their adventures as they travel around."/>
    <n v="450"/>
    <n v="0"/>
    <x v="3"/>
    <x v="2"/>
    <s v="USD"/>
    <n v="1413569818"/>
    <n v="1412705818"/>
    <b v="0"/>
    <n v="0"/>
    <b v="0"/>
    <s v="film &amp; video/animation"/>
    <n v="0"/>
    <e v="#DIV/0!"/>
    <x v="7"/>
    <x v="23"/>
  </r>
  <r>
    <n v="2408"/>
    <s v="Sabroso On Wheels"/>
    <s v="A US Army Vet trying to get a Peruvian food truck going! Really good Peruvian food now mobile!"/>
    <n v="15000"/>
    <n v="30"/>
    <x v="3"/>
    <x v="2"/>
    <s v="USD"/>
    <n v="1415247757"/>
    <n v="1412652157"/>
    <b v="0"/>
    <n v="2"/>
    <b v="0"/>
    <s v="food/food trucks"/>
    <n v="0.2"/>
    <n v="15"/>
    <x v="2"/>
    <x v="20"/>
  </r>
  <r>
    <n v="3475"/>
    <s v="Score"/>
    <s v="Score is a musical play inspired by true stories of parents who have recovered from addiction and regained their children."/>
    <n v="300"/>
    <n v="340"/>
    <x v="1"/>
    <x v="0"/>
    <s v="GBP"/>
    <n v="1414972800"/>
    <n v="1412629704"/>
    <b v="0"/>
    <n v="17"/>
    <b v="1"/>
    <s v="theater/plays"/>
    <n v="113.33333333333333"/>
    <n v="20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2"/>
    <x v="2"/>
    <s v="USD"/>
    <n v="1415219915"/>
    <n v="1412624315"/>
    <b v="0"/>
    <n v="1"/>
    <b v="0"/>
    <s v="journalism/audio"/>
    <n v="0.05"/>
    <n v="1"/>
    <x v="8"/>
    <x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2"/>
    <s v="USD"/>
    <n v="1415213324"/>
    <n v="1412617724"/>
    <b v="1"/>
    <n v="213"/>
    <b v="1"/>
    <s v="theater/plays"/>
    <n v="101.55200000000001"/>
    <n v="119.1924882629108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x v="2"/>
    <s v="USD"/>
    <n v="1415208840"/>
    <n v="1412611498"/>
    <b v="1"/>
    <n v="67"/>
    <b v="1"/>
    <s v="food/small batch"/>
    <n v="101.95"/>
    <n v="60.865671641791046"/>
    <x v="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2"/>
    <s v="USD"/>
    <n v="1417795480"/>
    <n v="1412607880"/>
    <b v="0"/>
    <n v="3"/>
    <b v="0"/>
    <s v="food/food trucks"/>
    <n v="1.51"/>
    <n v="50.333333333333336"/>
    <x v="2"/>
    <x v="20"/>
  </r>
  <r>
    <n v="17"/>
    <s v="Humble Pie"/>
    <s v="Uplifting English sitcom, a love letter to youthful exuberance that proves once and for all that none of us are ready for real life."/>
    <n v="1500"/>
    <n v="1510"/>
    <x v="1"/>
    <x v="0"/>
    <s v="GBP"/>
    <n v="1415126022"/>
    <n v="1412530422"/>
    <b v="0"/>
    <n v="36"/>
    <b v="1"/>
    <s v="film &amp; video/television"/>
    <n v="100.66666666666667"/>
    <n v="41.944444444444443"/>
    <x v="7"/>
    <x v="1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2"/>
    <s v="USD"/>
    <n v="1417620036"/>
    <n v="1412432436"/>
    <b v="0"/>
    <n v="0"/>
    <b v="0"/>
    <s v="theater/plays"/>
    <n v="0"/>
    <e v="#DIV/0!"/>
    <x v="0"/>
    <x v="0"/>
  </r>
  <r>
    <n v="1460"/>
    <s v="KJV2015 (Canceled)"/>
    <s v="KJV2015 Easier to understand for our kids and family not leaving out one verse or changing a meaning one bit."/>
    <n v="25000000"/>
    <n v="0"/>
    <x v="2"/>
    <x v="2"/>
    <s v="USD"/>
    <n v="1417391100"/>
    <n v="1412371898"/>
    <b v="0"/>
    <n v="0"/>
    <b v="0"/>
    <s v="publishing/translations"/>
    <n v="0"/>
    <e v="#DIV/0!"/>
    <x v="4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7"/>
    <s v="CAD"/>
    <n v="1414862280"/>
    <n v="1412360309"/>
    <b v="0"/>
    <n v="72"/>
    <b v="1"/>
    <s v="theater/plays"/>
    <n v="106.86"/>
    <n v="74.208333333333329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2"/>
    <s v="USD"/>
    <n v="1415827200"/>
    <n v="1412358968"/>
    <b v="1"/>
    <n v="489"/>
    <b v="1"/>
    <s v="technology/space exploration"/>
    <n v="326.09166666666664"/>
    <n v="80.022494887525568"/>
    <x v="5"/>
    <x v="14"/>
  </r>
  <r>
    <n v="3271"/>
    <s v="Saxon Court at Southwark Playhouse"/>
    <s v="A razor sharp satire to darken your Christmas."/>
    <n v="1500"/>
    <n v="1950"/>
    <x v="1"/>
    <x v="0"/>
    <s v="GBP"/>
    <n v="1414927775"/>
    <n v="1412332175"/>
    <b v="1"/>
    <n v="51"/>
    <b v="1"/>
    <s v="theater/plays"/>
    <n v="130"/>
    <n v="38.235294117647058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x v="11"/>
    <s v="AUD"/>
    <n v="1412656200"/>
    <n v="1412328979"/>
    <b v="0"/>
    <n v="1"/>
    <b v="0"/>
    <s v="theater/plays"/>
    <n v="0.1"/>
    <n v="5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1"/>
    <x v="2"/>
    <s v="USD"/>
    <n v="1415779140"/>
    <n v="1412294683"/>
    <b v="0"/>
    <n v="983"/>
    <b v="1"/>
    <s v="games/tabletop games"/>
    <n v="352.92777777777781"/>
    <n v="64.625635808748726"/>
    <x v="3"/>
    <x v="4"/>
  </r>
  <r>
    <n v="815"/>
    <s v="Some Late Help for The Early Reset"/>
    <s v="Be a part of helping The Early Reset finish their new 7 song EP."/>
    <n v="4000"/>
    <n v="4280"/>
    <x v="1"/>
    <x v="2"/>
    <s v="USD"/>
    <n v="1414879303"/>
    <n v="1412287303"/>
    <b v="0"/>
    <n v="43"/>
    <b v="1"/>
    <s v="music/rock"/>
    <n v="107"/>
    <n v="99.534883720930239"/>
    <x v="1"/>
    <x v="6"/>
  </r>
  <r>
    <n v="3861"/>
    <s v="READY OR NOT HERE I COME"/>
    <s v="THE COMING OF THE LORD!"/>
    <n v="2000"/>
    <n v="100"/>
    <x v="3"/>
    <x v="2"/>
    <s v="USD"/>
    <n v="1415828820"/>
    <n v="1412258977"/>
    <b v="0"/>
    <n v="1"/>
    <b v="0"/>
    <s v="theater/plays"/>
    <n v="5"/>
    <n v="100"/>
    <x v="0"/>
    <x v="0"/>
  </r>
  <r>
    <n v="3673"/>
    <s v="CHILD Z"/>
    <s v="Zoe is a teenage girl growing up in a deeply disturbing society. If those paid to protect her aren't listening, then who is?"/>
    <n v="4000"/>
    <n v="4545"/>
    <x v="1"/>
    <x v="0"/>
    <s v="GBP"/>
    <n v="1415191920"/>
    <n v="1412233497"/>
    <b v="0"/>
    <n v="114"/>
    <b v="1"/>
    <s v="theater/plays"/>
    <n v="113.625"/>
    <n v="39.868421052631582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2"/>
    <s v="USD"/>
    <n v="1413431940"/>
    <n v="1412216665"/>
    <b v="0"/>
    <n v="15"/>
    <b v="1"/>
    <s v="theater/plays"/>
    <n v="107.4"/>
    <n v="35.79999999999999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1"/>
    <s v="AUD"/>
    <n v="1414807962"/>
    <n v="1412215962"/>
    <b v="0"/>
    <n v="2"/>
    <b v="0"/>
    <s v="technology/web"/>
    <n v="0.31818181818181818"/>
    <n v="35"/>
    <x v="5"/>
    <x v="7"/>
  </r>
  <r>
    <n v="1788"/>
    <s v="Beyond the Pale"/>
    <s v="A photo book celebrating Goths, exploring their lives and giving an insight into what Goth is for them."/>
    <n v="5500"/>
    <n v="76"/>
    <x v="3"/>
    <x v="0"/>
    <s v="GBP"/>
    <n v="1414795542"/>
    <n v="1412203542"/>
    <b v="1"/>
    <n v="4"/>
    <b v="0"/>
    <s v="photography/photobooks"/>
    <n v="1.3818181818181818"/>
    <n v="1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2"/>
    <s v="USD"/>
    <n v="1417377481"/>
    <n v="1412189881"/>
    <b v="0"/>
    <n v="7"/>
    <b v="0"/>
    <s v="photography/people"/>
    <n v="21.146666666666668"/>
    <n v="453.14285714285717"/>
    <x v="6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2"/>
    <s v="USD"/>
    <n v="1414758620"/>
    <n v="1412166620"/>
    <b v="0"/>
    <n v="7"/>
    <b v="0"/>
    <s v="technology/wearables"/>
    <n v="1.06"/>
    <n v="90.857142857142861"/>
    <x v="5"/>
    <x v="10"/>
  </r>
  <r>
    <n v="2476"/>
    <s v="Arts &amp; Crafts"/>
    <s v="Eleven songs, the accumulation of several memorable occurrences in a sleepy town; stories of fiction &amp; fact."/>
    <n v="3200"/>
    <n v="3360.72"/>
    <x v="1"/>
    <x v="2"/>
    <s v="USD"/>
    <n v="1415004770"/>
    <n v="1412149970"/>
    <b v="0"/>
    <n v="55"/>
    <b v="1"/>
    <s v="music/indie rock"/>
    <n v="105.02249999999999"/>
    <n v="61.103999999999999"/>
    <x v="1"/>
    <x v="3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2"/>
    <s v="USD"/>
    <n v="1414707762"/>
    <n v="1412115762"/>
    <b v="0"/>
    <n v="4"/>
    <b v="0"/>
    <s v="music/faith"/>
    <n v="0.58333333333333337"/>
    <n v="8.75"/>
    <x v="1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0"/>
    <s v="GBP"/>
    <n v="1414701413"/>
    <n v="1412109413"/>
    <b v="0"/>
    <n v="25"/>
    <b v="1"/>
    <s v="theater/plays"/>
    <n v="122.06666666666666"/>
    <n v="73.239999999999995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2"/>
    <s v="USD"/>
    <n v="1413176340"/>
    <n v="1412091423"/>
    <b v="0"/>
    <n v="34"/>
    <b v="1"/>
    <s v="theater/musical"/>
    <n v="128"/>
    <n v="37.647058823529413"/>
    <x v="0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2"/>
    <s v="USD"/>
    <n v="1414622700"/>
    <n v="1412081999"/>
    <b v="1"/>
    <n v="66"/>
    <b v="0"/>
    <s v="technology/makerspaces"/>
    <n v="27.58"/>
    <n v="167.15151515151516"/>
    <x v="5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0"/>
    <s v="GBP"/>
    <n v="1417217166"/>
    <n v="1412029566"/>
    <b v="0"/>
    <n v="0"/>
    <b v="0"/>
    <s v="film &amp; video/drama"/>
    <n v="0"/>
    <e v="#DIV/0!"/>
    <x v="7"/>
    <x v="17"/>
  </r>
  <r>
    <n v="2741"/>
    <s v="Mrs. Brown and Her Lost Puppy."/>
    <s v="Help me publish my 1st children's book as an aspiring author!"/>
    <n v="8000"/>
    <n v="35"/>
    <x v="3"/>
    <x v="2"/>
    <s v="USD"/>
    <n v="1413770820"/>
    <n v="1412005602"/>
    <b v="0"/>
    <n v="4"/>
    <b v="0"/>
    <s v="publishing/children's books"/>
    <n v="0.4375"/>
    <n v="8.75"/>
    <x v="4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2"/>
    <s v="USD"/>
    <n v="1415319355"/>
    <n v="1411859755"/>
    <b v="1"/>
    <n v="213"/>
    <b v="1"/>
    <s v="theater/plays"/>
    <n v="117.52500000000001"/>
    <n v="110.35211267605634"/>
    <x v="0"/>
    <x v="0"/>
  </r>
  <r>
    <n v="2424"/>
    <s v="Lily and Memphs"/>
    <s v="Great and creative food from the heart in the form of a sweet food truck!"/>
    <n v="25000"/>
    <n v="310"/>
    <x v="3"/>
    <x v="2"/>
    <s v="USD"/>
    <n v="1414445108"/>
    <n v="1411853108"/>
    <b v="0"/>
    <n v="9"/>
    <b v="0"/>
    <s v="food/food trucks"/>
    <n v="1.24"/>
    <n v="34.444444444444443"/>
    <x v="2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2"/>
    <s v="USD"/>
    <n v="1416963300"/>
    <n v="1411775700"/>
    <b v="0"/>
    <n v="3"/>
    <b v="0"/>
    <s v="games/mobile games"/>
    <n v="0.22"/>
    <n v="3.6666666666666665"/>
    <x v="3"/>
    <x v="22"/>
  </r>
  <r>
    <n v="619"/>
    <s v="Big Data (Canceled)"/>
    <s v="Big Data Sets for researchers interested in improving the quality of life."/>
    <n v="2500000"/>
    <n v="1"/>
    <x v="2"/>
    <x v="2"/>
    <s v="USD"/>
    <n v="1416933390"/>
    <n v="1411745790"/>
    <b v="0"/>
    <n v="1"/>
    <b v="0"/>
    <s v="technology/web"/>
    <n v="4.0000000000000003E-5"/>
    <n v="1"/>
    <x v="5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2"/>
    <s v="USD"/>
    <n v="1414354080"/>
    <n v="1411587606"/>
    <b v="0"/>
    <n v="4"/>
    <b v="0"/>
    <s v="theater/plays"/>
    <n v="15.3"/>
    <n v="38.25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0"/>
    <s v="GBP"/>
    <n v="1414107040"/>
    <n v="1411515040"/>
    <b v="1"/>
    <n v="25"/>
    <b v="0"/>
    <s v="photography/photobooks"/>
    <n v="21.30952380952381"/>
    <n v="35.799999999999997"/>
    <x v="6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0"/>
    <s v="GBP"/>
    <n v="1414623471"/>
    <n v="1411513071"/>
    <b v="1"/>
    <n v="4"/>
    <b v="0"/>
    <s v="photography/photobooks"/>
    <n v="6.7"/>
    <n v="83.75"/>
    <x v="6"/>
    <x v="1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2"/>
    <s v="USD"/>
    <n v="1415392207"/>
    <n v="1411500607"/>
    <b v="0"/>
    <n v="81"/>
    <b v="0"/>
    <s v="film &amp; video/science fiction"/>
    <n v="9.5687499999999996"/>
    <n v="94.506172839506178"/>
    <x v="7"/>
    <x v="32"/>
  </r>
  <r>
    <n v="4076"/>
    <s v="The Walls of Jericho ( A Voice for Warrior Families)"/>
    <s v="A play to raise awareness about the effects of mental illness on a military family in the Cold War area."/>
    <n v="700"/>
    <n v="0"/>
    <x v="3"/>
    <x v="2"/>
    <s v="USD"/>
    <n v="1413921060"/>
    <n v="1411499149"/>
    <b v="0"/>
    <n v="0"/>
    <b v="0"/>
    <s v="theater/plays"/>
    <n v="0"/>
    <e v="#DIV/0!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2"/>
    <s v="USD"/>
    <n v="1414817940"/>
    <n v="1411489552"/>
    <b v="1"/>
    <n v="159"/>
    <b v="1"/>
    <s v="music/metal"/>
    <n v="194.13333333333333"/>
    <n v="36.628930817610062"/>
    <x v="1"/>
    <x v="3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2"/>
    <s v="USD"/>
    <n v="1414077391"/>
    <n v="1411485391"/>
    <b v="0"/>
    <n v="1"/>
    <b v="0"/>
    <s v="theater/plays"/>
    <n v="6.6666666666666666E-2"/>
    <n v="1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2"/>
    <s v="USD"/>
    <n v="1414059479"/>
    <n v="1411467479"/>
    <b v="0"/>
    <n v="38"/>
    <b v="0"/>
    <s v="technology/gadgets"/>
    <n v="14.111428571428572"/>
    <n v="129.97368421052633"/>
    <x v="5"/>
    <x v="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2"/>
    <s v="USD"/>
    <n v="1414025347"/>
    <n v="1411433347"/>
    <b v="1"/>
    <n v="111"/>
    <b v="1"/>
    <s v="music/electronic music"/>
    <n v="103.09292094387415"/>
    <n v="69.666666666666671"/>
    <x v="1"/>
    <x v="2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7"/>
    <s v="CAD"/>
    <n v="1413547200"/>
    <n v="1411417602"/>
    <b v="0"/>
    <n v="21"/>
    <b v="1"/>
    <s v="film &amp; video/documentary"/>
    <n v="102.14714285714285"/>
    <n v="68.09809523809524"/>
    <x v="7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2"/>
    <s v="USD"/>
    <n v="1414533600"/>
    <n v="1411411564"/>
    <b v="0"/>
    <n v="6"/>
    <b v="0"/>
    <s v="film &amp; video/science fiction"/>
    <n v="0.27454545454545454"/>
    <n v="25.166666666666668"/>
    <x v="7"/>
    <x v="3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2"/>
    <s v="USD"/>
    <n v="1413992210"/>
    <n v="1411400210"/>
    <b v="0"/>
    <n v="12"/>
    <b v="0"/>
    <s v="theater/plays"/>
    <n v="8.2142857142857135"/>
    <n v="38.333333333333336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x v="2"/>
    <s v="USD"/>
    <n v="1416566835"/>
    <n v="1411379235"/>
    <b v="0"/>
    <n v="55"/>
    <b v="0"/>
    <s v="film &amp; video/animation"/>
    <n v="32.56"/>
    <n v="88.8"/>
    <x v="7"/>
    <x v="2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2"/>
    <s v="USD"/>
    <n v="1413942628"/>
    <n v="1411350628"/>
    <b v="0"/>
    <n v="0"/>
    <b v="0"/>
    <s v="film &amp; video/science fiction"/>
    <n v="0"/>
    <e v="#DIV/0!"/>
    <x v="7"/>
    <x v="32"/>
  </r>
  <r>
    <n v="4035"/>
    <s v="The Lost Boy"/>
    <s v="&quot;Stories are where you go to look for the truth of your own life.&quot; (Frank Delaney)"/>
    <n v="10000"/>
    <n v="3685"/>
    <x v="3"/>
    <x v="2"/>
    <s v="USD"/>
    <n v="1413925887"/>
    <n v="1411333887"/>
    <b v="0"/>
    <n v="25"/>
    <b v="0"/>
    <s v="theater/plays"/>
    <n v="36.85"/>
    <n v="147.4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2"/>
    <s v="USD"/>
    <n v="1413838751"/>
    <n v="1411246751"/>
    <b v="1"/>
    <n v="159"/>
    <b v="1"/>
    <s v="technology/space exploration"/>
    <n v="877.6"/>
    <n v="27.59748427672956"/>
    <x v="5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2"/>
    <s v="USD"/>
    <n v="1413816975"/>
    <n v="1411224975"/>
    <b v="0"/>
    <n v="13"/>
    <b v="0"/>
    <s v="theater/spaces"/>
    <n v="15.225"/>
    <n v="140.53846153846155"/>
    <x v="0"/>
    <x v="3"/>
  </r>
  <r>
    <n v="3590"/>
    <s v="The Glasshouse"/>
    <s v="Two men on trial for desertion, confined within a Glasshouse. How long can friendship last? How much can a man stand before he breaks?"/>
    <n v="5000"/>
    <n v="5003"/>
    <x v="1"/>
    <x v="0"/>
    <s v="GBP"/>
    <n v="1413792034"/>
    <n v="1411200034"/>
    <b v="0"/>
    <n v="73"/>
    <b v="1"/>
    <s v="theater/plays"/>
    <n v="100.06"/>
    <n v="68.534246575342465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2"/>
    <s v="USD"/>
    <n v="1414465860"/>
    <n v="1411177456"/>
    <b v="0"/>
    <n v="102"/>
    <b v="1"/>
    <s v="food/small batch"/>
    <n v="101.53353333333334"/>
    <n v="149.31401960784314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2"/>
    <s v="USD"/>
    <n v="1413735972"/>
    <n v="1411143972"/>
    <b v="0"/>
    <n v="22"/>
    <b v="0"/>
    <s v="technology/web"/>
    <n v="36.589147286821706"/>
    <n v="64.36363636363636"/>
    <x v="5"/>
    <x v="7"/>
  </r>
  <r>
    <n v="765"/>
    <s v="Dirty Quiet Money"/>
    <s v="To survive, an American socialite must fight with a Mafia boss in the French Resistance, but will his underworld ruin her in the end?"/>
    <n v="7000"/>
    <n v="2521"/>
    <x v="3"/>
    <x v="2"/>
    <s v="USD"/>
    <n v="1413723684"/>
    <n v="1411131684"/>
    <b v="0"/>
    <n v="44"/>
    <b v="0"/>
    <s v="publishing/fiction"/>
    <n v="36.014285714285712"/>
    <n v="57.295454545454547"/>
    <x v="4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0"/>
    <s v="GBP"/>
    <n v="1412974800"/>
    <n v="1411109167"/>
    <b v="0"/>
    <n v="34"/>
    <b v="1"/>
    <s v="theater/plays"/>
    <n v="110.2"/>
    <n v="81.029411764705884"/>
    <x v="0"/>
    <x v="0"/>
  </r>
  <r>
    <n v="169"/>
    <s v="Family"/>
    <s v="Family is a short film about a father and son and two brothers who were separated by the Korean war and finally reunite after 60 years."/>
    <n v="2500"/>
    <n v="560"/>
    <x v="3"/>
    <x v="0"/>
    <s v="GBP"/>
    <n v="1413634059"/>
    <n v="1411042059"/>
    <b v="0"/>
    <n v="10"/>
    <b v="0"/>
    <s v="film &amp; video/drama"/>
    <n v="22.4"/>
    <n v="56"/>
    <x v="7"/>
    <x v="17"/>
  </r>
  <r>
    <n v="2801"/>
    <s v="A Dream Play"/>
    <s v="Arise Theatre Company's production of August Strindberg's expressionist masterpiece 'A Dream Play'."/>
    <n v="500"/>
    <n v="666"/>
    <x v="1"/>
    <x v="11"/>
    <s v="AUD"/>
    <n v="1412938800"/>
    <n v="1411019409"/>
    <b v="0"/>
    <n v="13"/>
    <b v="1"/>
    <s v="theater/plays"/>
    <n v="133.19999999999999"/>
    <n v="51.230769230769234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2"/>
    <s v="USD"/>
    <n v="1413575739"/>
    <n v="1410983739"/>
    <b v="1"/>
    <n v="452"/>
    <b v="1"/>
    <s v="photography/photobooks"/>
    <n v="138.96574712643678"/>
    <n v="133.7391592920354"/>
    <x v="6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2"/>
    <s v="USD"/>
    <n v="1413572432"/>
    <n v="1410980432"/>
    <b v="0"/>
    <n v="3"/>
    <b v="0"/>
    <s v="film &amp; video/drama"/>
    <n v="1.6999999999999999E-3"/>
    <n v="5.666666666666667"/>
    <x v="7"/>
    <x v="17"/>
  </r>
  <r>
    <n v="1461"/>
    <s v="Relatively Prime Series 2"/>
    <s v="Series 2 of Relatively Prime, a podcast of stories from the Mathematical Domain"/>
    <n v="15000"/>
    <n v="15186.69"/>
    <x v="1"/>
    <x v="2"/>
    <s v="USD"/>
    <n v="1413849600"/>
    <n v="1410967754"/>
    <b v="1"/>
    <n v="340"/>
    <b v="1"/>
    <s v="publishing/radio &amp; podcasts"/>
    <n v="101.24460000000001"/>
    <n v="44.66673529411765"/>
    <x v="4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2"/>
    <s v="USD"/>
    <n v="1412485200"/>
    <n v="1410966179"/>
    <b v="0"/>
    <n v="0"/>
    <b v="0"/>
    <s v="theater/musical"/>
    <n v="0"/>
    <e v="#DIV/0!"/>
    <x v="0"/>
    <x v="1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2"/>
    <s v="USD"/>
    <n v="1413442740"/>
    <n v="1410937483"/>
    <b v="1"/>
    <n v="263"/>
    <b v="1"/>
    <s v="theater/spaces"/>
    <n v="112.29714285714286"/>
    <n v="149.44486692015209"/>
    <x v="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2"/>
    <s v="USD"/>
    <n v="1414544400"/>
    <n v="1410883139"/>
    <b v="0"/>
    <n v="1021"/>
    <b v="1"/>
    <s v="technology/wearables"/>
    <n v="300.11792000000003"/>
    <n v="73.486268364348675"/>
    <x v="5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2"/>
    <s v="USD"/>
    <n v="1412135940"/>
    <n v="1410840126"/>
    <b v="1"/>
    <n v="37"/>
    <b v="1"/>
    <s v="theater/plays"/>
    <n v="109.88461538461539"/>
    <n v="77.2162162162162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2"/>
    <s v="USD"/>
    <n v="1412571600"/>
    <n v="1410799870"/>
    <b v="0"/>
    <n v="0"/>
    <b v="0"/>
    <s v="technology/web"/>
    <n v="0"/>
    <e v="#DIV/0!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0"/>
    <s v="GBP"/>
    <n v="1413388296"/>
    <n v="1410796296"/>
    <b v="0"/>
    <n v="0"/>
    <b v="0"/>
    <s v="food/food trucks"/>
    <n v="0"/>
    <e v="#DIV/0!"/>
    <x v="2"/>
    <x v="20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2"/>
    <s v="USD"/>
    <n v="1413383216"/>
    <n v="1410791216"/>
    <b v="0"/>
    <n v="40"/>
    <b v="1"/>
    <s v="theater/plays"/>
    <n v="100.8"/>
    <n v="63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1"/>
    <x v="0"/>
    <s v="GBP"/>
    <n v="1413377522"/>
    <n v="1410785522"/>
    <b v="1"/>
    <n v="74"/>
    <b v="1"/>
    <s v="theater/plays"/>
    <n v="105.1"/>
    <n v="28.405405405405407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2"/>
    <s v="USD"/>
    <n v="1413417600"/>
    <n v="1410750855"/>
    <b v="1"/>
    <n v="108"/>
    <b v="0"/>
    <s v="photography/photobooks"/>
    <n v="20.220833333333335"/>
    <n v="44.935185185185183"/>
    <x v="6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2"/>
    <s v="USD"/>
    <n v="1414284180"/>
    <n v="1410558948"/>
    <b v="0"/>
    <n v="45"/>
    <b v="1"/>
    <s v="theater/plays"/>
    <n v="100.00058823529412"/>
    <n v="37.777999999999999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2"/>
    <s v="USD"/>
    <n v="1412135940"/>
    <n v="1410555998"/>
    <b v="1"/>
    <n v="55"/>
    <b v="1"/>
    <s v="film &amp; video/documentary"/>
    <n v="106.71428571428571"/>
    <n v="67.909090909090907"/>
    <x v="7"/>
    <x v="12"/>
  </r>
  <r>
    <n v="2983"/>
    <s v="Build the House of Dad's!"/>
    <s v="Dad's Garage Theatre Company needs your help buying our new, forever home by hitting our $150,000 STRETCH GOAL!"/>
    <n v="116000"/>
    <n v="169985.91"/>
    <x v="1"/>
    <x v="2"/>
    <s v="USD"/>
    <n v="1415722236"/>
    <n v="1410534636"/>
    <b v="1"/>
    <n v="1095"/>
    <b v="1"/>
    <s v="theater/spaces"/>
    <n v="146.53957758620689"/>
    <n v="155.23827397260274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1"/>
    <x v="2"/>
    <s v="USD"/>
    <n v="1412259660"/>
    <n v="1410461299"/>
    <b v="0"/>
    <n v="33"/>
    <b v="1"/>
    <s v="theater/plays"/>
    <n v="110.04600000000001"/>
    <n v="50.02090909090909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2"/>
    <s v="USD"/>
    <n v="1413269940"/>
    <n v="1410421670"/>
    <b v="1"/>
    <n v="167"/>
    <b v="1"/>
    <s v="theater/plays"/>
    <n v="115.30588235294118"/>
    <n v="58.688622754491021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2"/>
    <s v="USD"/>
    <n v="1415583695"/>
    <n v="1410396095"/>
    <b v="0"/>
    <n v="36"/>
    <b v="0"/>
    <s v="food/food trucks"/>
    <n v="14.825133372851216"/>
    <n v="69.472222222222229"/>
    <x v="2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2"/>
    <s v="USD"/>
    <n v="1412119423"/>
    <n v="1410391423"/>
    <b v="0"/>
    <n v="0"/>
    <b v="0"/>
    <s v="food/food trucks"/>
    <n v="0"/>
    <e v="#DIV/0!"/>
    <x v="2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2"/>
    <s v="USD"/>
    <n v="1412135940"/>
    <n v="1410366708"/>
    <b v="0"/>
    <n v="16"/>
    <b v="0"/>
    <s v="photography/nature"/>
    <n v="49.186046511627907"/>
    <n v="132.1875"/>
    <x v="6"/>
    <x v="9"/>
  </r>
  <r>
    <n v="1775"/>
    <s v="Muhammad Ali - The Comeback"/>
    <s v="Rarely seen images of Muhammad Ali in his prime as he trained in Miami Beach at the famous 5th Street Gym in the early 70s"/>
    <n v="32500"/>
    <n v="21158"/>
    <x v="3"/>
    <x v="2"/>
    <s v="USD"/>
    <n v="1414193160"/>
    <n v="1410305160"/>
    <b v="1"/>
    <n v="124"/>
    <b v="0"/>
    <s v="photography/photobooks"/>
    <n v="65.101538461538468"/>
    <n v="170.62903225806451"/>
    <x v="6"/>
    <x v="11"/>
  </r>
  <r>
    <n v="3692"/>
    <s v="An Evening With Durang"/>
    <s v="Help us independently produce two great comedies by Christopher Durang."/>
    <n v="1000"/>
    <n v="1260"/>
    <x v="1"/>
    <x v="2"/>
    <s v="USD"/>
    <n v="1411084800"/>
    <n v="1410304179"/>
    <b v="0"/>
    <n v="17"/>
    <b v="1"/>
    <s v="theater/plays"/>
    <n v="126"/>
    <n v="74.117647058823536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2"/>
    <s v="USD"/>
    <n v="1413312194"/>
    <n v="1410288194"/>
    <b v="1"/>
    <n v="92"/>
    <b v="0"/>
    <s v="photography/photobooks"/>
    <n v="56.514285714285712"/>
    <n v="150.5"/>
    <x v="6"/>
    <x v="11"/>
  </r>
  <r>
    <n v="648"/>
    <s v="Audio Jacket"/>
    <s v="Get ready for the next product that you canâ€™t live without"/>
    <n v="35000"/>
    <n v="44388"/>
    <x v="1"/>
    <x v="2"/>
    <s v="USD"/>
    <n v="1413304708"/>
    <n v="1410280708"/>
    <b v="0"/>
    <n v="27"/>
    <b v="1"/>
    <s v="technology/wearables"/>
    <n v="126.82285714285715"/>
    <n v="1644"/>
    <x v="5"/>
    <x v="10"/>
  </r>
  <r>
    <n v="3148"/>
    <s v="The Aurora Project: A Sci-Fi Epic by Bella Poynton"/>
    <s v="Help fund The Aurora Project, an immersive science fiction epic."/>
    <n v="1800"/>
    <n v="2361"/>
    <x v="1"/>
    <x v="2"/>
    <s v="USD"/>
    <n v="1412136000"/>
    <n v="1410278284"/>
    <b v="1"/>
    <n v="57"/>
    <b v="1"/>
    <s v="theater/plays"/>
    <n v="131.16666666666666"/>
    <n v="41.421052631578945"/>
    <x v="0"/>
    <x v="0"/>
  </r>
  <r>
    <n v="1913"/>
    <s v="Tibio - Spreading warmth in everyones home"/>
    <s v="Tibio is a revolutionary new product designed to solve an age old problem."/>
    <n v="48000"/>
    <n v="637"/>
    <x v="3"/>
    <x v="0"/>
    <s v="GBP"/>
    <n v="1412770578"/>
    <n v="1410178578"/>
    <b v="0"/>
    <n v="26"/>
    <b v="0"/>
    <s v="technology/gadgets"/>
    <n v="1.3270833333333334"/>
    <n v="24.5"/>
    <x v="5"/>
    <x v="2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2"/>
    <s v="USD"/>
    <n v="1412740868"/>
    <n v="1410148868"/>
    <b v="1"/>
    <n v="286"/>
    <b v="1"/>
    <s v="film &amp; video/documentary"/>
    <n v="116.56"/>
    <n v="40.755244755244753"/>
    <x v="7"/>
    <x v="12"/>
  </r>
  <r>
    <n v="4004"/>
    <s v="South Florida Tours"/>
    <s v="Help Launch The Queen Into South Florida!"/>
    <n v="500"/>
    <n v="1"/>
    <x v="3"/>
    <x v="2"/>
    <s v="USD"/>
    <n v="1412740457"/>
    <n v="1410148457"/>
    <b v="0"/>
    <n v="1"/>
    <b v="0"/>
    <s v="theater/plays"/>
    <n v="0.2"/>
    <n v="1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2"/>
    <s v="USD"/>
    <n v="1413953940"/>
    <n v="1410141900"/>
    <b v="0"/>
    <n v="8"/>
    <b v="0"/>
    <s v="theater/plays"/>
    <n v="36.5"/>
    <n v="91.25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1"/>
    <x v="0"/>
    <s v="GBP"/>
    <n v="1412706375"/>
    <n v="1410114375"/>
    <b v="1"/>
    <n v="18"/>
    <b v="1"/>
    <s v="theater/plays"/>
    <n v="175"/>
    <n v="29.166666666666668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2"/>
    <s v="USD"/>
    <n v="1412640373"/>
    <n v="1410048373"/>
    <b v="0"/>
    <n v="184"/>
    <b v="1"/>
    <s v="music/rock"/>
    <n v="126.14444444444445"/>
    <n v="61.701086956521742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2"/>
    <s v="USD"/>
    <n v="1412611905"/>
    <n v="1410019905"/>
    <b v="0"/>
    <n v="118"/>
    <b v="1"/>
    <s v="theater/spaces"/>
    <n v="120.49622641509434"/>
    <n v="108.24237288135593"/>
    <x v="0"/>
    <x v="3"/>
  </r>
  <r>
    <n v="2592"/>
    <s v="El Carte 303"/>
    <s v="El Carte is revolutionizing the food truck industry. Meet the new food trike. #oneandonly  we going to spread the awesomeness all over!"/>
    <n v="30000"/>
    <n v="50"/>
    <x v="3"/>
    <x v="2"/>
    <s v="USD"/>
    <n v="1412536421"/>
    <n v="1409944421"/>
    <b v="0"/>
    <n v="1"/>
    <b v="0"/>
    <s v="food/food trucks"/>
    <n v="0.16666666666666666"/>
    <n v="50"/>
    <x v="2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2"/>
    <s v="USD"/>
    <n v="1412536412"/>
    <n v="1409944412"/>
    <b v="0"/>
    <n v="1"/>
    <b v="0"/>
    <s v="music/faith"/>
    <n v="1.6666666666666667"/>
    <n v="50"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2"/>
    <s v="USD"/>
    <n v="1412534943"/>
    <n v="1409942943"/>
    <b v="0"/>
    <n v="32"/>
    <b v="0"/>
    <s v="music/indie rock"/>
    <n v="9.4412800000000008"/>
    <n v="73.760000000000005"/>
    <x v="1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2"/>
    <s v="USD"/>
    <n v="1412516354"/>
    <n v="1409924354"/>
    <b v="0"/>
    <n v="19"/>
    <b v="1"/>
    <s v="film &amp; video/television"/>
    <n v="100"/>
    <n v="105.26315789473684"/>
    <x v="7"/>
    <x v="18"/>
  </r>
  <r>
    <n v="198"/>
    <s v="Nine Lives"/>
    <s v="Nine Lives is a story of one woman's survival of EIGHT near deaths and her love for one man as an influence to fight for the NINTH."/>
    <n v="25000"/>
    <n v="279"/>
    <x v="3"/>
    <x v="2"/>
    <s v="USD"/>
    <n v="1412500322"/>
    <n v="1409908322"/>
    <b v="0"/>
    <n v="6"/>
    <b v="0"/>
    <s v="film &amp; video/drama"/>
    <n v="1.1160000000000001"/>
    <n v="46.5"/>
    <x v="7"/>
    <x v="17"/>
  </r>
  <r>
    <n v="3648"/>
    <s v="Moth Theater Lives"/>
    <s v="Help Moth Live! Support Moth and its artist collective to achieve its 2014/15 season."/>
    <n v="40000"/>
    <n v="40153"/>
    <x v="1"/>
    <x v="2"/>
    <s v="USD"/>
    <n v="1412492445"/>
    <n v="1409900445"/>
    <b v="0"/>
    <n v="73"/>
    <b v="1"/>
    <s v="theater/plays"/>
    <n v="100.38249999999999"/>
    <n v="550.04109589041093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2"/>
    <s v="USD"/>
    <n v="1411790400"/>
    <n v="1409884821"/>
    <b v="0"/>
    <n v="59"/>
    <b v="1"/>
    <s v="theater/musical"/>
    <n v="143.19999999999999"/>
    <n v="48.542372881355931"/>
    <x v="0"/>
    <x v="19"/>
  </r>
  <r>
    <n v="3111"/>
    <s v="All Puppet Players Need a Home"/>
    <s v="Help All Puppet Players perform it's 2015 season in a beautiful 200 seat theater for an entire year."/>
    <n v="20000"/>
    <n v="5328"/>
    <x v="3"/>
    <x v="2"/>
    <s v="USD"/>
    <n v="1412432220"/>
    <n v="1409753820"/>
    <b v="0"/>
    <n v="76"/>
    <b v="0"/>
    <s v="theater/spaces"/>
    <n v="26.64"/>
    <n v="70.10526315789474"/>
    <x v="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2"/>
    <s v="USD"/>
    <n v="1412393400"/>
    <n v="1409747154"/>
    <b v="0"/>
    <n v="29"/>
    <b v="0"/>
    <s v="games/video games"/>
    <n v="17.933333333333334"/>
    <n v="74.206896551724142"/>
    <x v="3"/>
    <x v="3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0"/>
    <s v="GBP"/>
    <n v="1412335772"/>
    <n v="1409743772"/>
    <b v="0"/>
    <n v="59"/>
    <b v="1"/>
    <s v="theater/spaces"/>
    <n v="457.74666666666667"/>
    <n v="23.275254237288134"/>
    <x v="0"/>
    <x v="3"/>
  </r>
  <r>
    <n v="3846"/>
    <s v="My Insane Shakespeare"/>
    <s v="My Insane Shakespeare. An original play by Arthur Elbakyan premiering October 13th at United Solo, New York City."/>
    <n v="7000"/>
    <n v="189"/>
    <x v="3"/>
    <x v="2"/>
    <s v="USD"/>
    <n v="1412405940"/>
    <n v="1409721542"/>
    <b v="1"/>
    <n v="8"/>
    <b v="0"/>
    <s v="theater/plays"/>
    <n v="2.7"/>
    <n v="23.625"/>
    <x v="0"/>
    <x v="0"/>
  </r>
  <r>
    <n v="1738"/>
    <s v="The Flashing Lights"/>
    <s v="Music that inspires and gives hope for overcoming and change. And it is good music."/>
    <n v="5000"/>
    <n v="20"/>
    <x v="3"/>
    <x v="2"/>
    <s v="USD"/>
    <n v="1412283542"/>
    <n v="1409691542"/>
    <b v="0"/>
    <n v="1"/>
    <b v="0"/>
    <s v="music/faith"/>
    <n v="0.4"/>
    <n v="20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2"/>
    <s v="USD"/>
    <n v="1412434136"/>
    <n v="1409669336"/>
    <b v="0"/>
    <n v="104"/>
    <b v="1"/>
    <s v="theater/plays"/>
    <n v="102.97033333333333"/>
    <n v="297.02980769230766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2"/>
    <s v="USD"/>
    <n v="1411012740"/>
    <n v="1409667827"/>
    <b v="0"/>
    <n v="27"/>
    <b v="1"/>
    <s v="theater/plays"/>
    <n v="118.95833333333333"/>
    <n v="42.296296296296298"/>
    <x v="0"/>
    <x v="0"/>
  </r>
  <r>
    <n v="3426"/>
    <s v="Holocene"/>
    <s v="Part ghost story, part cautionary tale, Holocene is a play about the end of our world, and the beginning of another."/>
    <n v="3750"/>
    <n v="4055"/>
    <x v="1"/>
    <x v="2"/>
    <s v="USD"/>
    <n v="1411264800"/>
    <n v="1409620903"/>
    <b v="0"/>
    <n v="87"/>
    <b v="1"/>
    <s v="theater/plays"/>
    <n v="108.13333333333334"/>
    <n v="46.609195402298852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3"/>
    <x v="2"/>
    <s v="USD"/>
    <n v="1411596001"/>
    <n v="1409608801"/>
    <b v="0"/>
    <n v="4"/>
    <b v="0"/>
    <s v="theater/plays"/>
    <n v="2.0499999999999998"/>
    <n v="10.25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2"/>
    <s v="USD"/>
    <n v="1414708183"/>
    <n v="1409524183"/>
    <b v="0"/>
    <n v="0"/>
    <b v="0"/>
    <s v="film &amp; video/science fiction"/>
    <n v="0"/>
    <e v="#DIV/0!"/>
    <x v="7"/>
    <x v="3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2"/>
    <s v="USD"/>
    <n v="1412086187"/>
    <n v="1409494187"/>
    <b v="0"/>
    <n v="87"/>
    <b v="1"/>
    <s v="music/rock"/>
    <n v="114.88571428571429"/>
    <n v="46.218390804597703"/>
    <x v="1"/>
    <x v="6"/>
  </r>
  <r>
    <n v="3700"/>
    <s v="Generations (Senior Project)"/>
    <s v="Help me produce the play I have written for my senior project!"/>
    <n v="500"/>
    <n v="606"/>
    <x v="1"/>
    <x v="2"/>
    <s v="USD"/>
    <n v="1412092800"/>
    <n v="1409493800"/>
    <b v="0"/>
    <n v="18"/>
    <b v="1"/>
    <s v="theater/plays"/>
    <n v="121.2"/>
    <n v="33.66666666666666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1"/>
    <x v="0"/>
    <s v="GBP"/>
    <n v="1411987990"/>
    <n v="1409395990"/>
    <b v="0"/>
    <n v="23"/>
    <b v="1"/>
    <s v="theater/plays"/>
    <n v="115"/>
    <n v="5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2"/>
    <s v="USD"/>
    <n v="1411980020"/>
    <n v="1409388020"/>
    <b v="0"/>
    <n v="13"/>
    <b v="1"/>
    <s v="theater/plays"/>
    <n v="169.42857142857142"/>
    <n v="45.615384615384613"/>
    <x v="0"/>
    <x v="0"/>
  </r>
  <r>
    <n v="2641"/>
    <s v="Build Flying Saucer Artificial Intelligent from sea shell"/>
    <s v="Building a Flying saucer that has Artificial Intelligent made from sea shell."/>
    <n v="1500"/>
    <n v="15"/>
    <x v="3"/>
    <x v="2"/>
    <s v="USD"/>
    <n v="1410811740"/>
    <n v="1409341863"/>
    <b v="0"/>
    <n v="1"/>
    <b v="0"/>
    <s v="technology/space exploration"/>
    <n v="1"/>
    <n v="15"/>
    <x v="5"/>
    <x v="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2"/>
    <s v="USD"/>
    <n v="1411930556"/>
    <n v="1409338556"/>
    <b v="0"/>
    <n v="12"/>
    <b v="0"/>
    <s v="theater/plays"/>
    <n v="24.333333333333332"/>
    <n v="24.33333333333333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1"/>
    <x v="2"/>
    <s v="USD"/>
    <n v="1410580800"/>
    <n v="1409336373"/>
    <b v="0"/>
    <n v="74"/>
    <b v="1"/>
    <s v="theater/plays"/>
    <n v="101.56"/>
    <n v="137.24324324324326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2"/>
    <s v="USD"/>
    <n v="1411444740"/>
    <n v="1409335497"/>
    <b v="0"/>
    <n v="59"/>
    <b v="0"/>
    <s v="theater/musical"/>
    <n v="51.023391812865498"/>
    <n v="147.88135593220338"/>
    <x v="0"/>
    <x v="19"/>
  </r>
  <r>
    <n v="1807"/>
    <s v="Anywhere but Here"/>
    <s v="I want to explore alternative cultures and lifestyles in America."/>
    <n v="5000"/>
    <n v="553"/>
    <x v="3"/>
    <x v="2"/>
    <s v="USD"/>
    <n v="1411868313"/>
    <n v="1409276313"/>
    <b v="1"/>
    <n v="8"/>
    <b v="0"/>
    <s v="photography/photobooks"/>
    <n v="11.06"/>
    <n v="69.125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2"/>
    <s v="USD"/>
    <n v="1411695300"/>
    <n v="1409275671"/>
    <b v="0"/>
    <n v="87"/>
    <b v="1"/>
    <s v="theater/plays"/>
    <n v="102"/>
    <n v="58.620689655172413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0"/>
    <s v="GBP"/>
    <n v="1411858862"/>
    <n v="1409266862"/>
    <b v="0"/>
    <n v="26"/>
    <b v="1"/>
    <s v="theater/plays"/>
    <n v="100"/>
    <n v="115.38461538461539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1"/>
    <x v="2"/>
    <s v="USD"/>
    <n v="1410558949"/>
    <n v="1409262949"/>
    <b v="0"/>
    <n v="13"/>
    <b v="1"/>
    <s v="theater/plays"/>
    <n v="121.33333333333333"/>
    <n v="140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1"/>
    <x v="7"/>
    <s v="CAD"/>
    <n v="1412285825"/>
    <n v="1409261825"/>
    <b v="0"/>
    <n v="356"/>
    <b v="1"/>
    <s v="games/tabletop games"/>
    <n v="524.16666666666663"/>
    <n v="44.171348314606739"/>
    <x v="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2"/>
    <s v="USD"/>
    <n v="1411787307"/>
    <n v="1409195307"/>
    <b v="0"/>
    <n v="110"/>
    <b v="1"/>
    <s v="music/indie rock"/>
    <n v="172.43333333333334"/>
    <n v="94.054545454545448"/>
    <x v="1"/>
    <x v="31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2"/>
    <s v="USD"/>
    <n v="1411779761"/>
    <n v="1409187761"/>
    <b v="0"/>
    <n v="4"/>
    <b v="0"/>
    <s v="theater/plays"/>
    <n v="1.84"/>
    <n v="5.7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0"/>
    <s v="GBP"/>
    <n v="1411771384"/>
    <n v="1409179384"/>
    <b v="0"/>
    <n v="57"/>
    <b v="1"/>
    <s v="theater/plays"/>
    <n v="101.53333333333333"/>
    <n v="53.438596491228068"/>
    <x v="0"/>
    <x v="0"/>
  </r>
  <r>
    <n v="4021"/>
    <s v="Angels in Houston"/>
    <s v="Help a group of actors end bigotry in Houston, TX by supporting a  full production of Angels in America."/>
    <n v="15000"/>
    <n v="125"/>
    <x v="3"/>
    <x v="2"/>
    <s v="USD"/>
    <n v="1414360358"/>
    <n v="1409176358"/>
    <b v="0"/>
    <n v="2"/>
    <b v="0"/>
    <s v="theater/plays"/>
    <n v="0.83333333333333337"/>
    <n v="62.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2"/>
    <s v="USD"/>
    <n v="1411765492"/>
    <n v="1409173492"/>
    <b v="1"/>
    <n v="74"/>
    <b v="1"/>
    <s v="theater/plays"/>
    <n v="103"/>
    <n v="139.18918918918919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2"/>
    <s v="USD"/>
    <n v="1411743789"/>
    <n v="1409151789"/>
    <b v="0"/>
    <n v="101"/>
    <b v="1"/>
    <s v="film &amp; video/television"/>
    <n v="109.13513513513513"/>
    <n v="199.9009900990099"/>
    <x v="7"/>
    <x v="1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2"/>
    <s v="USD"/>
    <n v="1412167393"/>
    <n v="1409143393"/>
    <b v="0"/>
    <n v="30"/>
    <b v="0"/>
    <s v="music/jazz"/>
    <n v="21.037037037037038"/>
    <n v="189.33333333333334"/>
    <x v="1"/>
    <x v="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2"/>
    <s v="USD"/>
    <n v="1411701739"/>
    <n v="1409109739"/>
    <b v="0"/>
    <n v="1"/>
    <b v="0"/>
    <s v="food/food trucks"/>
    <n v="3.3333333333333335E-3"/>
    <n v="1"/>
    <x v="2"/>
    <x v="20"/>
  </r>
  <r>
    <n v="649"/>
    <s v="VIVO Solar Bag"/>
    <s v="A backpack with a built in solar panel to charge any USB device. Includes removable battery pack, USB cable, and 7 different adapters!"/>
    <n v="2500"/>
    <n v="3499"/>
    <x v="1"/>
    <x v="2"/>
    <s v="USD"/>
    <n v="1410904413"/>
    <n v="1409090013"/>
    <b v="0"/>
    <n v="82"/>
    <b v="1"/>
    <s v="technology/wearables"/>
    <n v="139.96"/>
    <n v="42.670731707317074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0"/>
    <s v="GBP"/>
    <n v="1411681391"/>
    <n v="1409089391"/>
    <b v="0"/>
    <n v="1"/>
    <b v="0"/>
    <s v="photography/places"/>
    <n v="7.4999999999999997E-2"/>
    <n v="15"/>
    <x v="6"/>
    <x v="33"/>
  </r>
  <r>
    <n v="2921"/>
    <s v="Fools Rush In: A Cabaret Benefiting BC/EFA Kickstarter"/>
    <s v="I'm creating a cabaret in which all donations go directly to Broadway Cares/Equity Fights AIDS."/>
    <n v="100"/>
    <n v="129"/>
    <x v="1"/>
    <x v="2"/>
    <s v="USD"/>
    <n v="1411679804"/>
    <n v="1409087804"/>
    <b v="0"/>
    <n v="3"/>
    <b v="1"/>
    <s v="theater/musical"/>
    <n v="129"/>
    <n v="43"/>
    <x v="0"/>
    <x v="19"/>
  </r>
  <r>
    <n v="1806"/>
    <s v="American Presidents Naked"/>
    <s v="Join me in publishing an amazing and unprecedented book with full frontal photopraphs of 8 American Presidents Naked"/>
    <n v="20000"/>
    <n v="591"/>
    <x v="3"/>
    <x v="0"/>
    <s v="GBP"/>
    <n v="1412090349"/>
    <n v="1409066349"/>
    <b v="1"/>
    <n v="8"/>
    <b v="0"/>
    <s v="photography/photobooks"/>
    <n v="2.9550000000000001"/>
    <n v="73.875"/>
    <x v="6"/>
    <x v="11"/>
  </r>
  <r>
    <n v="3622"/>
    <s v="Shakespeare's Pericles, Prince of Tyre"/>
    <s v="5 actors. 39 characters. 1 epic adventure. Presented by the Cradle Theatre Company."/>
    <n v="1000"/>
    <n v="1000.99"/>
    <x v="1"/>
    <x v="2"/>
    <s v="USD"/>
    <n v="1411874580"/>
    <n v="1409030371"/>
    <b v="0"/>
    <n v="21"/>
    <b v="1"/>
    <s v="theater/plays"/>
    <n v="100.099"/>
    <n v="47.666190476190479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2"/>
    <s v="USD"/>
    <n v="1410550484"/>
    <n v="1408995284"/>
    <b v="0"/>
    <n v="16"/>
    <b v="1"/>
    <s v="theater/plays"/>
    <n v="128.75"/>
    <n v="64.375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x v="2"/>
    <s v="USD"/>
    <n v="1413694800"/>
    <n v="1408986916"/>
    <b v="0"/>
    <n v="31"/>
    <b v="0"/>
    <s v="theater/spaces"/>
    <n v="42.360992301112063"/>
    <n v="79.870967741935488"/>
    <x v="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2"/>
    <s v="USD"/>
    <n v="1411662264"/>
    <n v="1408983864"/>
    <b v="0"/>
    <n v="2"/>
    <b v="0"/>
    <s v="food/food trucks"/>
    <n v="5.8333333333333334E-2"/>
    <n v="17.5"/>
    <x v="2"/>
    <x v="20"/>
  </r>
  <r>
    <n v="1811"/>
    <s v="The Year of Sunsets"/>
    <s v="A collection of 365 color photographs of sunsets in 2014, beautifully presented in a hardcover book."/>
    <n v="54000"/>
    <n v="40"/>
    <x v="3"/>
    <x v="2"/>
    <s v="USD"/>
    <n v="1414123200"/>
    <n v="1408962270"/>
    <b v="0"/>
    <n v="26"/>
    <b v="0"/>
    <s v="photography/photobooks"/>
    <n v="7.407407407407407E-2"/>
    <n v="1.5384615384615385"/>
    <x v="6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2"/>
    <s v="USD"/>
    <n v="1410755286"/>
    <n v="1408940886"/>
    <b v="0"/>
    <n v="23"/>
    <b v="1"/>
    <s v="music/rock"/>
    <n v="133.33333333333334"/>
    <n v="86.95652173913043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0"/>
    <s v="GBP"/>
    <n v="1411510135"/>
    <n v="1408918135"/>
    <b v="0"/>
    <n v="35"/>
    <b v="1"/>
    <s v="theater/plays"/>
    <n v="100"/>
    <n v="28.571428571428573"/>
    <x v="0"/>
    <x v="0"/>
  </r>
  <r>
    <n v="152"/>
    <s v="The Great Dark (Canceled)"/>
    <s v="The Great Dark is a journey through the unimaginable...and un foreseeable..."/>
    <n v="380000"/>
    <n v="30"/>
    <x v="2"/>
    <x v="2"/>
    <s v="USD"/>
    <n v="1411437100"/>
    <n v="1408845100"/>
    <b v="0"/>
    <n v="2"/>
    <b v="0"/>
    <s v="film &amp; video/science fiction"/>
    <n v="7.8947368421052634E-3"/>
    <n v="15"/>
    <x v="7"/>
    <x v="32"/>
  </r>
  <r>
    <n v="44"/>
    <s v="BIG WHISKEY TV Show"/>
    <s v="The Creator of the hit FOX show THE BOURBON LOUNGE brings you BIG WHISKEY. A new travel show exploring whiskey like you've never seen."/>
    <n v="2000"/>
    <n v="2000"/>
    <x v="1"/>
    <x v="2"/>
    <s v="USD"/>
    <n v="1412648537"/>
    <n v="1408760537"/>
    <b v="0"/>
    <n v="15"/>
    <b v="1"/>
    <s v="film &amp; video/television"/>
    <n v="100"/>
    <n v="133.33333333333334"/>
    <x v="7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0"/>
    <s v="GBP"/>
    <n v="1411326015"/>
    <n v="1408734015"/>
    <b v="0"/>
    <n v="1204"/>
    <b v="1"/>
    <s v="games/tabletop games"/>
    <n v="944.83338095238094"/>
    <n v="164.79651993355483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2"/>
    <s v="USD"/>
    <n v="1413832985"/>
    <n v="1408648985"/>
    <b v="0"/>
    <n v="2"/>
    <b v="0"/>
    <s v="theater/plays"/>
    <n v="1.3333333333333333"/>
    <n v="2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2"/>
    <s v="USD"/>
    <n v="1412536573"/>
    <n v="1408648573"/>
    <b v="0"/>
    <n v="58"/>
    <b v="0"/>
    <s v="theater/spaces"/>
    <n v="2.1920000000000002"/>
    <n v="18.896551724137932"/>
    <x v="0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2"/>
    <s v="USD"/>
    <n v="1413604800"/>
    <n v="1408624622"/>
    <b v="0"/>
    <n v="37"/>
    <b v="1"/>
    <s v="technology/hardware"/>
    <n v="104.30333333333333"/>
    <n v="845.70270270270271"/>
    <x v="5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7"/>
    <s v="CAD"/>
    <n v="1410761280"/>
    <n v="1408604363"/>
    <b v="0"/>
    <n v="9"/>
    <b v="1"/>
    <s v="theater/musical"/>
    <n v="106"/>
    <n v="88.333333333333329"/>
    <x v="0"/>
    <x v="19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2"/>
    <x v="20"/>
  </r>
  <r>
    <n v="1959"/>
    <s v="Heat Seek NYC"/>
    <s v="A thermometer that connects to the internet to help New York City turn the heat on for thousands of tenants with no heat in the winter."/>
    <n v="10000"/>
    <n v="15673.44"/>
    <x v="1"/>
    <x v="2"/>
    <s v="USD"/>
    <n v="1412121600"/>
    <n v="1408565860"/>
    <b v="1"/>
    <n v="424"/>
    <b v="1"/>
    <s v="technology/hardware"/>
    <n v="156.73439999999999"/>
    <n v="36.965660377358489"/>
    <x v="5"/>
    <x v="25"/>
  </r>
  <r>
    <n v="3242"/>
    <s v="First Day Off in a Long Time by Brian Finkelstein"/>
    <s v="First Day Off in a Long Time is a comedy show...            _x000a_About suicide."/>
    <n v="10000"/>
    <n v="12730.42"/>
    <x v="1"/>
    <x v="2"/>
    <s v="USD"/>
    <n v="1411150092"/>
    <n v="1408558092"/>
    <b v="1"/>
    <n v="183"/>
    <b v="1"/>
    <s v="theater/plays"/>
    <n v="127.30419999999999"/>
    <n v="69.56513661202186"/>
    <x v="0"/>
    <x v="0"/>
  </r>
  <r>
    <n v="1557"/>
    <s v="Reflecting Light Photo"/>
    <s v="I have always been captivated by photography, Now I am trying to set up my own company and publish my pictures."/>
    <n v="2500"/>
    <n v="100"/>
    <x v="3"/>
    <x v="2"/>
    <s v="USD"/>
    <n v="1411227633"/>
    <n v="1408549233"/>
    <b v="0"/>
    <n v="1"/>
    <b v="0"/>
    <s v="photography/nature"/>
    <n v="4"/>
    <n v="100"/>
    <x v="6"/>
    <x v="9"/>
  </r>
  <r>
    <n v="2700"/>
    <s v="Holly's Hot Stuff"/>
    <s v="I currently own and operate a hot dog cart. I am hoping to purchase a used food truck so I can do business year round!"/>
    <n v="9999"/>
    <n v="70"/>
    <x v="3"/>
    <x v="2"/>
    <s v="USD"/>
    <n v="1411073972"/>
    <n v="1408481972"/>
    <b v="0"/>
    <n v="4"/>
    <b v="0"/>
    <s v="food/food trucks"/>
    <n v="0.7000700070007001"/>
    <n v="17.5"/>
    <x v="2"/>
    <x v="20"/>
  </r>
  <r>
    <n v="2113"/>
    <s v="Summer Underground // Honeycomb LP"/>
    <s v="Help us fund our second full-length album Honeycomb!"/>
    <n v="7000"/>
    <n v="7340"/>
    <x v="1"/>
    <x v="2"/>
    <s v="USD"/>
    <n v="1411505176"/>
    <n v="1408481176"/>
    <b v="0"/>
    <n v="107"/>
    <b v="1"/>
    <s v="music/indie rock"/>
    <n v="104.85714285714286"/>
    <n v="68.598130841121488"/>
    <x v="1"/>
    <x v="31"/>
  </r>
  <r>
    <n v="4016"/>
    <s v="MENTAL Play"/>
    <s v="A new play and project exploring challenges faced by young adults struggling with mental health issues in contemporary Britain."/>
    <n v="500"/>
    <n v="70"/>
    <x v="3"/>
    <x v="0"/>
    <s v="GBP"/>
    <n v="1410987400"/>
    <n v="1408395400"/>
    <b v="0"/>
    <n v="7"/>
    <b v="0"/>
    <s v="theater/plays"/>
    <n v="14"/>
    <n v="1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2"/>
    <s v="USD"/>
    <n v="1413573010"/>
    <n v="1408389010"/>
    <b v="0"/>
    <n v="4"/>
    <b v="0"/>
    <s v="theater/plays"/>
    <n v="12.04"/>
    <n v="75.2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2"/>
    <s v="USD"/>
    <n v="1410975994"/>
    <n v="1408383994"/>
    <b v="0"/>
    <n v="19"/>
    <b v="1"/>
    <s v="theater/plays"/>
    <n v="111"/>
    <n v="58.421052631578945"/>
    <x v="0"/>
    <x v="0"/>
  </r>
  <r>
    <n v="2892"/>
    <s v="Something Precious"/>
    <s v="Something Precious is the world's first musical to alert folks to the harmful effects of technology on the human spirit."/>
    <n v="5500"/>
    <n v="500"/>
    <x v="3"/>
    <x v="2"/>
    <s v="USD"/>
    <n v="1409000400"/>
    <n v="1408381704"/>
    <b v="0"/>
    <n v="17"/>
    <b v="0"/>
    <s v="theater/plays"/>
    <n v="9.0909090909090917"/>
    <n v="29.411764705882351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2"/>
    <s v="USD"/>
    <n v="1410972319"/>
    <n v="1408380319"/>
    <b v="0"/>
    <n v="14"/>
    <b v="0"/>
    <s v="film &amp; video/animation"/>
    <n v="2.87"/>
    <n v="61.5"/>
    <x v="7"/>
    <x v="23"/>
  </r>
  <r>
    <n v="18"/>
    <s v="Indian As Apple Pie TV"/>
    <s v="The Indian cooking show you crave: complete with cooking, travel to India, and loads of spicy inspiration with Anupy."/>
    <n v="30000"/>
    <n v="31896.33"/>
    <x v="1"/>
    <x v="2"/>
    <s v="USD"/>
    <n v="1410958856"/>
    <n v="1408366856"/>
    <b v="0"/>
    <n v="342"/>
    <b v="1"/>
    <s v="film &amp; video/television"/>
    <n v="106.3211"/>
    <n v="93.264122807017543"/>
    <x v="7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2"/>
    <s v="USD"/>
    <n v="1410958191"/>
    <n v="1408366191"/>
    <b v="0"/>
    <n v="3"/>
    <b v="0"/>
    <s v="music/faith"/>
    <n v="0.875"/>
    <n v="11.666666666666666"/>
    <x v="1"/>
    <x v="1"/>
  </r>
  <r>
    <n v="3186"/>
    <s v="Honest"/>
    <s v="Honest is an exciting and dark new play by Bristol based writer Alice Nicholas, touring the South of England and London this October."/>
    <n v="3200"/>
    <n v="3270"/>
    <x v="1"/>
    <x v="0"/>
    <s v="GBP"/>
    <n v="1410901200"/>
    <n v="1408313438"/>
    <b v="1"/>
    <n v="70"/>
    <b v="1"/>
    <s v="theater/plays"/>
    <n v="102.1875"/>
    <n v="46.714285714285715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2"/>
    <s v="USD"/>
    <n v="1408863600"/>
    <n v="1408203557"/>
    <b v="0"/>
    <n v="0"/>
    <b v="0"/>
    <s v="theater/plays"/>
    <n v="0"/>
    <e v="#DIV/0!"/>
    <x v="0"/>
    <x v="0"/>
  </r>
  <r>
    <n v="200"/>
    <s v="The Crossing Shore"/>
    <s v="A film dedicated to an AAF Pilot's struggle to survive behind enemy lines during WWII."/>
    <n v="6000"/>
    <n v="1571.55"/>
    <x v="3"/>
    <x v="2"/>
    <s v="USD"/>
    <n v="1410746403"/>
    <n v="1408154403"/>
    <b v="0"/>
    <n v="18"/>
    <b v="0"/>
    <s v="film &amp; video/drama"/>
    <n v="26.192499999999999"/>
    <n v="87.308333333333337"/>
    <x v="7"/>
    <x v="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2"/>
    <s v="USD"/>
    <n v="1411005600"/>
    <n v="1408141245"/>
    <b v="0"/>
    <n v="29"/>
    <b v="0"/>
    <s v="technology/wearables"/>
    <n v="15.39"/>
    <n v="530.68965517241384"/>
    <x v="5"/>
    <x v="10"/>
  </r>
  <r>
    <n v="3598"/>
    <s v="Cinderella"/>
    <s v="River City Theatre Company needs your support as we embark on our thirteenth production, CINDERELLA!"/>
    <n v="1000"/>
    <n v="1101"/>
    <x v="1"/>
    <x v="2"/>
    <s v="USD"/>
    <n v="1409720340"/>
    <n v="1408129822"/>
    <b v="0"/>
    <n v="27"/>
    <b v="1"/>
    <s v="theater/plays"/>
    <n v="110.1"/>
    <n v="40.777777777777779"/>
    <x v="0"/>
    <x v="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2"/>
    <s v="USD"/>
    <n v="1409587140"/>
    <n v="1408062990"/>
    <b v="0"/>
    <n v="68"/>
    <b v="1"/>
    <s v="theater/plays"/>
    <n v="113.46"/>
    <n v="83.42647058823529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2"/>
    <s v="USD"/>
    <n v="1410210685"/>
    <n v="1408050685"/>
    <b v="0"/>
    <n v="52"/>
    <b v="1"/>
    <s v="theater/musical"/>
    <n v="109.66666666666667"/>
    <n v="94.90384615384616"/>
    <x v="0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2"/>
    <s v="USD"/>
    <n v="1413234316"/>
    <n v="1408050316"/>
    <b v="0"/>
    <n v="13"/>
    <b v="0"/>
    <s v="theater/plays"/>
    <n v="37.533333333333331"/>
    <n v="86.615384615384613"/>
    <x v="0"/>
    <x v="0"/>
  </r>
  <r>
    <n v="3868"/>
    <s v="1000 words (Canceled)"/>
    <s v="New collection of music by Scott Evan Davis!"/>
    <n v="5000"/>
    <n v="10"/>
    <x v="2"/>
    <x v="0"/>
    <s v="GBP"/>
    <n v="1410191405"/>
    <n v="1408031405"/>
    <b v="0"/>
    <n v="1"/>
    <b v="0"/>
    <s v="theater/musical"/>
    <n v="0.2"/>
    <n v="10"/>
    <x v="0"/>
    <x v="19"/>
  </r>
  <r>
    <n v="639"/>
    <s v="Kids Educational Social Media Site (Canceled)"/>
    <s v="Development of a Safe and Educational Social Media site for kids."/>
    <n v="1000000"/>
    <n v="1"/>
    <x v="2"/>
    <x v="2"/>
    <s v="USD"/>
    <n v="1413208795"/>
    <n v="1408024795"/>
    <b v="0"/>
    <n v="1"/>
    <b v="0"/>
    <s v="technology/web"/>
    <n v="1E-4"/>
    <n v="1"/>
    <x v="5"/>
    <x v="7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2"/>
    <s v="USD"/>
    <n v="1410546413"/>
    <n v="1407954413"/>
    <b v="0"/>
    <n v="22"/>
    <b v="1"/>
    <s v="music/rock"/>
    <n v="100"/>
    <n v="136.36363636363637"/>
    <x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2"/>
    <s v="USD"/>
    <n v="1410955331"/>
    <n v="1407931331"/>
    <b v="0"/>
    <n v="129"/>
    <b v="0"/>
    <s v="technology/wearables"/>
    <n v="25.911999999999999"/>
    <n v="150.65116279069767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3"/>
    <x v="2"/>
    <s v="USD"/>
    <n v="1409620222"/>
    <n v="1407892222"/>
    <b v="0"/>
    <n v="4"/>
    <b v="0"/>
    <s v="technology/gadgets"/>
    <n v="1.6"/>
    <n v="2"/>
    <x v="5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2"/>
    <s v="USD"/>
    <n v="1410459023"/>
    <n v="1407867023"/>
    <b v="0"/>
    <n v="0"/>
    <b v="0"/>
    <s v="theater/spaces"/>
    <n v="0"/>
    <e v="#DIV/0!"/>
    <x v="0"/>
    <x v="3"/>
  </r>
  <r>
    <n v="1167"/>
    <s v="Empanada Express Food Truck"/>
    <s v="A mobile food truck serving up a Latino-inspired fusion cuisine using fresh, local, &amp; organic ingredients!"/>
    <n v="60000"/>
    <n v="979"/>
    <x v="3"/>
    <x v="2"/>
    <s v="USD"/>
    <n v="1410543495"/>
    <n v="1407865095"/>
    <b v="0"/>
    <n v="16"/>
    <b v="0"/>
    <s v="food/food trucks"/>
    <n v="1.6316666666666666"/>
    <n v="61.1875"/>
    <x v="2"/>
    <x v="20"/>
  </r>
  <r>
    <n v="2754"/>
    <s v="From here...to there!"/>
    <s v="I have been a writer all my life. But until recently never a parent. I want to write a children book for my children, and yours!"/>
    <n v="10000"/>
    <n v="0"/>
    <x v="3"/>
    <x v="2"/>
    <s v="USD"/>
    <n v="1410448551"/>
    <n v="1407856551"/>
    <b v="0"/>
    <n v="0"/>
    <b v="0"/>
    <s v="publishing/children's books"/>
    <n v="0"/>
    <e v="#DIV/0!"/>
    <x v="4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2"/>
    <s v="USD"/>
    <n v="1410444068"/>
    <n v="1407852068"/>
    <b v="0"/>
    <n v="199"/>
    <b v="1"/>
    <s v="theater/musical"/>
    <n v="102.44597777777778"/>
    <n v="231.66175879396985"/>
    <x v="0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3"/>
    <x v="0"/>
    <s v="GBP"/>
    <n v="1410439161"/>
    <n v="1407847161"/>
    <b v="0"/>
    <n v="1"/>
    <b v="0"/>
    <s v="theater/plays"/>
    <n v="0.2857142857142857"/>
    <n v="10"/>
    <x v="0"/>
    <x v="0"/>
  </r>
  <r>
    <n v="800"/>
    <s v="LF4 WildFire"/>
    <s v="Scotland's premier classic rock and metal festival, 3 days, 3-4 stages, family friendly,  for people of all ages"/>
    <n v="1500"/>
    <n v="2282"/>
    <x v="1"/>
    <x v="0"/>
    <s v="GBP"/>
    <n v="1410431054"/>
    <n v="1407839054"/>
    <b v="0"/>
    <n v="56"/>
    <b v="1"/>
    <s v="music/rock"/>
    <n v="152.13333333333333"/>
    <n v="40.75"/>
    <x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s v="GBP"/>
    <n v="1410862734"/>
    <n v="1407838734"/>
    <b v="1"/>
    <n v="205"/>
    <b v="1"/>
    <s v="technology/hardware"/>
    <n v="126.88421052631578"/>
    <n v="117.6"/>
    <x v="5"/>
    <x v="25"/>
  </r>
  <r>
    <n v="3909"/>
    <s v="Woman2Woman"/>
    <s v="I am trying to put on a gospel comedy stage play that is full of laughter and life lessons as well that will change your life forever,"/>
    <n v="60000"/>
    <n v="135"/>
    <x v="3"/>
    <x v="2"/>
    <s v="USD"/>
    <n v="1410424642"/>
    <n v="1407832642"/>
    <b v="0"/>
    <n v="4"/>
    <b v="0"/>
    <s v="theater/plays"/>
    <n v="0.22500000000000001"/>
    <n v="33.7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2"/>
    <s v="USD"/>
    <n v="1410416097"/>
    <n v="1407824097"/>
    <b v="0"/>
    <n v="12"/>
    <b v="0"/>
    <s v="film &amp; video/animation"/>
    <n v="1.075"/>
    <n v="35.833333333333336"/>
    <x v="7"/>
    <x v="23"/>
  </r>
  <r>
    <n v="3174"/>
    <s v="A Race Redux"/>
    <s v="This adaptation uses the text of Oâ€™Neill to explore race, and asks the audience if stereotypes impact a characters guilt or innocence."/>
    <n v="3000"/>
    <n v="3034"/>
    <x v="1"/>
    <x v="2"/>
    <s v="USD"/>
    <n v="1408999508"/>
    <n v="1407789908"/>
    <b v="1"/>
    <n v="23"/>
    <b v="1"/>
    <s v="theater/plays"/>
    <n v="101.13333333333334"/>
    <n v="131.91304347826087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1"/>
    <x v="2"/>
    <s v="USD"/>
    <n v="1410379774"/>
    <n v="1407787774"/>
    <b v="1"/>
    <n v="34"/>
    <b v="1"/>
    <s v="theater/plays"/>
    <n v="100.4"/>
    <n v="103.3529411764705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2"/>
    <s v="USD"/>
    <n v="1410324720"/>
    <n v="1407784586"/>
    <b v="0"/>
    <n v="58"/>
    <b v="1"/>
    <s v="theater/spaces"/>
    <n v="190.84810126582278"/>
    <n v="259.94827586206895"/>
    <x v="0"/>
    <x v="3"/>
  </r>
  <r>
    <n v="3053"/>
    <s v="Showroom"/>
    <s v="Showroom is a multi-disciplinary space providing unorthodox concerts, events &amp; a platform creatives can express their creative vision"/>
    <n v="10000"/>
    <n v="40"/>
    <x v="3"/>
    <x v="2"/>
    <s v="USD"/>
    <n v="1412222340"/>
    <n v="1407781013"/>
    <b v="0"/>
    <n v="3"/>
    <b v="0"/>
    <s v="theater/spaces"/>
    <n v="0.4"/>
    <n v="13.333333333333334"/>
    <x v="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0"/>
    <s v="GBP"/>
    <n v="1409509477"/>
    <n v="1407695077"/>
    <b v="0"/>
    <n v="2"/>
    <b v="0"/>
    <s v="theater/musical"/>
    <n v="1.25"/>
    <n v="12.5"/>
    <x v="0"/>
    <x v="1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2"/>
    <s v="USD"/>
    <n v="1410266146"/>
    <n v="1407674146"/>
    <b v="0"/>
    <n v="45"/>
    <b v="1"/>
    <s v="theater/plays"/>
    <n v="185.5"/>
    <n v="41.222222222222221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2"/>
    <s v="USD"/>
    <n v="1411522897"/>
    <n v="1407634897"/>
    <b v="1"/>
    <n v="95"/>
    <b v="1"/>
    <s v="technology/hardware"/>
    <n v="281.10000000000002"/>
    <n v="147.94736842105263"/>
    <x v="5"/>
    <x v="25"/>
  </r>
  <r>
    <n v="1810"/>
    <s v="Film Speed"/>
    <s v="Film Speed is a series of Zines focusing on architecture shot completely on 35 and 120mm film."/>
    <n v="450"/>
    <n v="15"/>
    <x v="3"/>
    <x v="2"/>
    <s v="USD"/>
    <n v="1408657826"/>
    <n v="1407621026"/>
    <b v="0"/>
    <n v="2"/>
    <b v="0"/>
    <s v="photography/photobooks"/>
    <n v="3.3333333333333335"/>
    <n v="7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2"/>
    <s v="USD"/>
    <n v="1410127994"/>
    <n v="1407535994"/>
    <b v="0"/>
    <n v="4"/>
    <b v="0"/>
    <s v="technology/gadgets"/>
    <n v="0.16800000000000001"/>
    <n v="10.5"/>
    <x v="5"/>
    <x v="24"/>
  </r>
  <r>
    <n v="2502"/>
    <s v="Cupcake Chaos"/>
    <s v="A small sweet shop featuring the cupcake variety offered by Cupcake Chaos, candy, cotton candy, shakes and malts, located in Dalhart,TX"/>
    <n v="110000"/>
    <n v="86"/>
    <x v="3"/>
    <x v="2"/>
    <s v="USD"/>
    <n v="1411328918"/>
    <n v="1407440918"/>
    <b v="0"/>
    <n v="5"/>
    <b v="0"/>
    <s v="food/restaurants"/>
    <n v="7.8181818181818186E-2"/>
    <n v="17.2"/>
    <x v="2"/>
    <x v="2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2"/>
    <s v="USD"/>
    <n v="1410037200"/>
    <n v="1407435418"/>
    <b v="0"/>
    <n v="53"/>
    <b v="0"/>
    <s v="theater/musical"/>
    <n v="52.16"/>
    <n v="49.20754716981132"/>
    <x v="0"/>
    <x v="19"/>
  </r>
  <r>
    <n v="3378"/>
    <s v="Rose of June"/>
    <s v="'Can you ever find acceptance in death?' _x000a_Rose of June is a piece of theatre exploring the stages of grief. Unity Theatre - September"/>
    <n v="550"/>
    <n v="592"/>
    <x v="1"/>
    <x v="0"/>
    <s v="GBP"/>
    <n v="1409490480"/>
    <n v="1407400306"/>
    <b v="0"/>
    <n v="21"/>
    <b v="1"/>
    <s v="theater/plays"/>
    <n v="107.63636363636364"/>
    <n v="28.19047619047619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2"/>
    <s v="USD"/>
    <n v="1409980144"/>
    <n v="1407388144"/>
    <b v="0"/>
    <n v="4"/>
    <b v="0"/>
    <s v="theater/plays"/>
    <n v="2"/>
    <n v="2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2"/>
    <s v="USD"/>
    <n v="1409962211"/>
    <n v="1407370211"/>
    <b v="0"/>
    <n v="13"/>
    <b v="0"/>
    <s v="theater/plays"/>
    <n v="3.8875000000000002"/>
    <n v="23.923076923076923"/>
    <x v="0"/>
    <x v="0"/>
  </r>
  <r>
    <n v="717"/>
    <s v="cool air belt"/>
    <s v="Cool air flowing under clothing keeps you cool."/>
    <n v="100000"/>
    <n v="305"/>
    <x v="3"/>
    <x v="2"/>
    <s v="USD"/>
    <n v="1409949002"/>
    <n v="1407357002"/>
    <b v="0"/>
    <n v="4"/>
    <b v="0"/>
    <s v="technology/wearables"/>
    <n v="0.30499999999999999"/>
    <n v="76.25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3"/>
    <x v="2"/>
    <s v="USD"/>
    <n v="1409891015"/>
    <n v="1407299015"/>
    <b v="0"/>
    <n v="0"/>
    <b v="0"/>
    <s v="film &amp; video/drama"/>
    <n v="0"/>
    <e v="#DIV/0!"/>
    <x v="7"/>
    <x v="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2"/>
    <s v="USD"/>
    <n v="1409813940"/>
    <n v="1407271598"/>
    <b v="0"/>
    <n v="45"/>
    <b v="0"/>
    <s v="technology/wearables"/>
    <n v="34.625"/>
    <n v="153.88888888888889"/>
    <x v="5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7"/>
    <s v="CAD"/>
    <n v="1409072982"/>
    <n v="1407258582"/>
    <b v="0"/>
    <n v="15"/>
    <b v="1"/>
    <s v="theater/plays"/>
    <n v="107.72727272727273"/>
    <n v="79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2"/>
    <s v="USD"/>
    <n v="1409846874"/>
    <n v="1407254874"/>
    <b v="0"/>
    <n v="2"/>
    <b v="0"/>
    <s v="theater/plays"/>
    <n v="1.05"/>
    <n v="52.5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1"/>
    <x v="2"/>
    <s v="USD"/>
    <n v="1410145200"/>
    <n v="1407197670"/>
    <b v="0"/>
    <n v="11"/>
    <b v="1"/>
    <s v="theater/plays"/>
    <n v="100"/>
    <n v="227.27272727272728"/>
    <x v="0"/>
    <x v="0"/>
  </r>
  <r>
    <n v="1766"/>
    <s v="Photographic book on Melbourne's music scene"/>
    <s v="I want to create a beautiful book which documents the Melbourne music scene."/>
    <n v="1500"/>
    <n v="0"/>
    <x v="3"/>
    <x v="11"/>
    <s v="AUD"/>
    <n v="1408999088"/>
    <n v="1407184688"/>
    <b v="1"/>
    <n v="0"/>
    <b v="0"/>
    <s v="photography/photobooks"/>
    <n v="0"/>
    <e v="#DIV/0!"/>
    <x v="6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2"/>
    <s v="USD"/>
    <n v="1409770164"/>
    <n v="1407178164"/>
    <b v="0"/>
    <n v="2"/>
    <b v="0"/>
    <s v="technology/wearables"/>
    <n v="0.104"/>
    <n v="13"/>
    <x v="5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2"/>
    <s v="USD"/>
    <n v="1409770107"/>
    <n v="1407178107"/>
    <b v="1"/>
    <n v="711"/>
    <b v="1"/>
    <s v="music/rock"/>
    <n v="303833.2"/>
    <n v="42.73322081575246"/>
    <x v="1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0"/>
    <s v="GBP"/>
    <n v="1409337611"/>
    <n v="1407177611"/>
    <b v="0"/>
    <n v="26"/>
    <b v="0"/>
    <s v="film &amp; video/drama"/>
    <n v="6.4850000000000003"/>
    <n v="49.884615384615387"/>
    <x v="7"/>
    <x v="17"/>
  </r>
  <r>
    <n v="3372"/>
    <s v="All the Best, Jack"/>
    <s v="This play tells the story of the toxicity of sensationalism shown through one man's struggle with notoriety."/>
    <n v="1000"/>
    <n v="1035"/>
    <x v="1"/>
    <x v="2"/>
    <s v="USD"/>
    <n v="1408942740"/>
    <n v="1407157756"/>
    <b v="0"/>
    <n v="27"/>
    <b v="1"/>
    <s v="theater/plays"/>
    <n v="103.5"/>
    <n v="38.333333333333336"/>
    <x v="0"/>
    <x v="0"/>
  </r>
  <r>
    <n v="1145"/>
    <s v="A FORK IN THE ROAD food truck"/>
    <s v="Emphasizing locally and responsibly raised ingredients, serving delicious food! I need your help."/>
    <n v="80000"/>
    <n v="100"/>
    <x v="3"/>
    <x v="2"/>
    <s v="USD"/>
    <n v="1412272592"/>
    <n v="1407088592"/>
    <b v="0"/>
    <n v="1"/>
    <b v="0"/>
    <s v="food/food trucks"/>
    <n v="0.125"/>
    <n v="100"/>
    <x v="2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b v="0"/>
    <n v="0"/>
    <b v="0"/>
    <s v="theater/musical"/>
    <n v="0"/>
    <e v="#DIV/0!"/>
    <x v="0"/>
    <x v="19"/>
  </r>
  <r>
    <n v="2514"/>
    <s v="Lunch For Tots"/>
    <s v="My little cafe has been challenged to provide healthy, fun lunches to kids at a Montessori School. Local/organic as much as possible."/>
    <n v="12000"/>
    <n v="210"/>
    <x v="3"/>
    <x v="2"/>
    <s v="USD"/>
    <n v="1408526477"/>
    <n v="1407057677"/>
    <b v="0"/>
    <n v="4"/>
    <b v="0"/>
    <s v="food/restaurants"/>
    <n v="1.75"/>
    <n v="52.5"/>
    <x v="2"/>
    <x v="2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2"/>
    <s v="USD"/>
    <n v="1409547600"/>
    <n v="1406986278"/>
    <b v="0"/>
    <n v="3"/>
    <b v="0"/>
    <s v="theater/spaces"/>
    <n v="0.28000000000000003"/>
    <n v="18.666666666666668"/>
    <x v="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2"/>
    <s v="USD"/>
    <n v="1408942740"/>
    <n v="1406958354"/>
    <b v="0"/>
    <n v="31"/>
    <b v="1"/>
    <s v="theater/plays"/>
    <n v="111.42857142857143"/>
    <n v="125.80645161290323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7"/>
    <s v="CAD"/>
    <n v="1409506291"/>
    <n v="1406914291"/>
    <b v="1"/>
    <n v="54"/>
    <b v="1"/>
    <s v="music/rock"/>
    <n v="103.5"/>
    <n v="76.666666666666671"/>
    <x v="1"/>
    <x v="6"/>
  </r>
  <r>
    <n v="1190"/>
    <s v="The Reality Of Chronic Illness - The Book"/>
    <s v="A pairing of self portraiture and writing to shed light on the reality of life with chronic illness."/>
    <n v="500"/>
    <n v="675"/>
    <x v="1"/>
    <x v="2"/>
    <s v="USD"/>
    <n v="1409500725"/>
    <n v="1406908725"/>
    <b v="0"/>
    <n v="13"/>
    <b v="1"/>
    <s v="photography/photobooks"/>
    <n v="135"/>
    <n v="51.92307692307692"/>
    <x v="6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2"/>
    <s v="USD"/>
    <n v="1409500078"/>
    <n v="1406908078"/>
    <b v="0"/>
    <n v="43"/>
    <b v="1"/>
    <s v="theater/plays"/>
    <n v="100.15625"/>
    <n v="74.534883720930239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2"/>
    <s v="USD"/>
    <n v="1409585434"/>
    <n v="1406907034"/>
    <b v="0"/>
    <n v="2"/>
    <b v="0"/>
    <s v="music/faith"/>
    <n v="10.5"/>
    <n v="525"/>
    <x v="1"/>
    <x v="1"/>
  </r>
  <r>
    <n v="3460"/>
    <s v="Pushers"/>
    <s v="'Pushers' is an exciting new play and the first project for brand new theatre company, Ain't Got No Home Productions."/>
    <n v="500"/>
    <n v="950"/>
    <x v="1"/>
    <x v="0"/>
    <s v="GBP"/>
    <n v="1408106352"/>
    <n v="1406896752"/>
    <b v="0"/>
    <n v="19"/>
    <b v="1"/>
    <s v="theater/plays"/>
    <n v="190"/>
    <n v="50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2"/>
    <s v="USD"/>
    <n v="1409274000"/>
    <n v="1406847996"/>
    <b v="1"/>
    <n v="614"/>
    <b v="1"/>
    <s v="music/indie rock"/>
    <n v="101.30622"/>
    <n v="82.496921824104234"/>
    <x v="1"/>
    <x v="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2"/>
    <s v="USD"/>
    <n v="1408464000"/>
    <n v="1406831445"/>
    <b v="0"/>
    <n v="26"/>
    <b v="1"/>
    <s v="theater/plays"/>
    <n v="101.41935483870968"/>
    <n v="302.3076923076923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0"/>
    <s v="GBP"/>
    <n v="1410281360"/>
    <n v="1406825360"/>
    <b v="0"/>
    <n v="3"/>
    <b v="0"/>
    <s v="theater/plays"/>
    <n v="3.8860103626943006"/>
    <n v="25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2"/>
    <s v="USD"/>
    <n v="1410516000"/>
    <n v="1406824948"/>
    <b v="0"/>
    <n v="1"/>
    <b v="0"/>
    <s v="journalism/audio"/>
    <n v="1.5384615384615385"/>
    <n v="10"/>
    <x v="8"/>
    <x v="13"/>
  </r>
  <r>
    <n v="3056"/>
    <s v="Palace Flophouse Theater"/>
    <s v="Looking to establish a communal space for art shows, bands, farmer's markets, environmental education, and traditional skills."/>
    <n v="25000"/>
    <n v="0"/>
    <x v="3"/>
    <x v="2"/>
    <s v="USD"/>
    <n v="1412003784"/>
    <n v="1406819784"/>
    <b v="0"/>
    <n v="0"/>
    <b v="0"/>
    <s v="theater/spaces"/>
    <n v="0"/>
    <e v="#DIV/0!"/>
    <x v="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2"/>
    <s v="USD"/>
    <n v="1408638480"/>
    <n v="1406811593"/>
    <b v="0"/>
    <n v="37"/>
    <b v="1"/>
    <s v="theater/plays"/>
    <n v="105.9"/>
    <n v="143.1081081081081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2"/>
    <s v="USD"/>
    <n v="1409374093"/>
    <n v="1406782093"/>
    <b v="0"/>
    <n v="40"/>
    <b v="1"/>
    <s v="theater/plays"/>
    <n v="101.44444444444444"/>
    <n v="114.125"/>
    <x v="0"/>
    <x v="0"/>
  </r>
  <r>
    <n v="2889"/>
    <s v="Halfway, Nebraska"/>
    <s v="Halfway, Nebraska explores the limits of hope and what it means to love someone who may be too far damaged to save."/>
    <n v="3000"/>
    <n v="1142"/>
    <x v="3"/>
    <x v="2"/>
    <s v="USD"/>
    <n v="1409344985"/>
    <n v="1406752985"/>
    <b v="0"/>
    <n v="14"/>
    <b v="0"/>
    <s v="theater/plays"/>
    <n v="38.06666666666667"/>
    <n v="81.571428571428569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2"/>
    <s v="USD"/>
    <n v="1409337911"/>
    <n v="1406745911"/>
    <b v="0"/>
    <n v="19"/>
    <b v="0"/>
    <s v="publishing/children's books"/>
    <n v="26.7"/>
    <n v="42.157894736842103"/>
    <x v="4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2"/>
    <s v="USD"/>
    <n v="1410601041"/>
    <n v="1406713041"/>
    <b v="0"/>
    <n v="12"/>
    <b v="1"/>
    <s v="theater/plays"/>
    <n v="100"/>
    <n v="1000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x v="2"/>
    <s v="USD"/>
    <n v="1409098825"/>
    <n v="1406679625"/>
    <b v="0"/>
    <n v="0"/>
    <b v="0"/>
    <s v="journalism/audio"/>
    <n v="0"/>
    <e v="#DIV/0!"/>
    <x v="8"/>
    <x v="1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2"/>
    <s v="USD"/>
    <n v="1411852640"/>
    <n v="1406668640"/>
    <b v="0"/>
    <n v="2"/>
    <b v="0"/>
    <s v="theater/musical"/>
    <n v="2E-3"/>
    <n v="1.5"/>
    <x v="0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2"/>
    <s v="USD"/>
    <n v="1411824444"/>
    <n v="1406640444"/>
    <b v="1"/>
    <n v="15"/>
    <b v="0"/>
    <s v="photography/photobooks"/>
    <n v="3.74"/>
    <n v="12.466666666666667"/>
    <x v="6"/>
    <x v="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2"/>
    <s v="USD"/>
    <n v="1409187056"/>
    <n v="1406595056"/>
    <b v="0"/>
    <n v="0"/>
    <b v="0"/>
    <s v="technology/web"/>
    <n v="0"/>
    <e v="#DIV/0!"/>
    <x v="5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2"/>
    <s v="USD"/>
    <n v="1408252260"/>
    <n v="1406580436"/>
    <b v="0"/>
    <n v="29"/>
    <b v="1"/>
    <s v="theater/plays"/>
    <n v="100"/>
    <n v="51.724137931034484"/>
    <x v="0"/>
    <x v="0"/>
  </r>
  <r>
    <n v="3853"/>
    <s v="The Original Laughter Therapist"/>
    <s v="A dose of One-woman &quot;Dramedy&quot; to cure those daily blues is just what the doctor ordered!"/>
    <n v="100000"/>
    <n v="26"/>
    <x v="3"/>
    <x v="2"/>
    <s v="USD"/>
    <n v="1409602178"/>
    <n v="1406578178"/>
    <b v="0"/>
    <n v="2"/>
    <b v="0"/>
    <s v="theater/plays"/>
    <n v="2.5999999999999999E-2"/>
    <n v="13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x v="2"/>
    <s v="USD"/>
    <n v="1409070480"/>
    <n v="1406572381"/>
    <b v="0"/>
    <n v="1"/>
    <b v="0"/>
    <s v="theater/plays"/>
    <n v="0.25"/>
    <n v="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7"/>
    <s v="CAD"/>
    <n v="1411748335"/>
    <n v="1406564335"/>
    <b v="0"/>
    <n v="1"/>
    <b v="0"/>
    <s v="theater/spaces"/>
    <n v="0.66666666666666663"/>
    <n v="10"/>
    <x v="0"/>
    <x v="3"/>
  </r>
  <r>
    <n v="2029"/>
    <s v="Lumin8 Pro"/>
    <s v="Lumin8 Pro is a fun and easy to use light controller that makes light dance to your favorite music."/>
    <n v="2500"/>
    <n v="9030"/>
    <x v="1"/>
    <x v="2"/>
    <s v="USD"/>
    <n v="1409099481"/>
    <n v="1406507481"/>
    <b v="1"/>
    <n v="94"/>
    <b v="1"/>
    <s v="technology/hardware"/>
    <n v="361.2"/>
    <n v="96.063829787234042"/>
    <x v="5"/>
    <x v="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2"/>
    <s v="USD"/>
    <n v="1409091612"/>
    <n v="1406499612"/>
    <b v="0"/>
    <n v="0"/>
    <b v="0"/>
    <s v="photography/people"/>
    <n v="0"/>
    <e v="#DIV/0!"/>
    <x v="6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2"/>
    <s v="USD"/>
    <n v="1409009306"/>
    <n v="1406417306"/>
    <b v="0"/>
    <n v="15"/>
    <b v="0"/>
    <s v="publishing/children's books"/>
    <n v="25.545454545454547"/>
    <n v="93.666666666666671"/>
    <x v="4"/>
    <x v="15"/>
  </r>
  <r>
    <n v="3626"/>
    <s v="These are your lives."/>
    <s v="The first four-week performance run for our dance-theatre company, Geste Records, to be performed at The Yard Theatre in September."/>
    <n v="4000"/>
    <n v="4073"/>
    <x v="1"/>
    <x v="0"/>
    <s v="GBP"/>
    <n v="1408204857"/>
    <n v="1406390457"/>
    <b v="0"/>
    <n v="48"/>
    <b v="1"/>
    <s v="theater/plays"/>
    <n v="101.825"/>
    <n v="84.854166666666671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1"/>
    <x v="2"/>
    <s v="USD"/>
    <n v="1408177077"/>
    <n v="1406362677"/>
    <b v="0"/>
    <n v="480"/>
    <b v="1"/>
    <s v="games/tabletop games"/>
    <n v="134.44929411764707"/>
    <n v="23.808729166666669"/>
    <x v="3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x v="2"/>
    <s v="USD"/>
    <n v="1408922049"/>
    <n v="1406330049"/>
    <b v="0"/>
    <n v="9"/>
    <b v="0"/>
    <s v="music/faith"/>
    <n v="10.181818181818182"/>
    <n v="62.222222222222221"/>
    <x v="1"/>
    <x v="1"/>
  </r>
  <r>
    <n v="1086"/>
    <s v="Cyber Universe Online"/>
    <s v="Humanity's future in the Galaxy"/>
    <n v="18000"/>
    <n v="15"/>
    <x v="3"/>
    <x v="2"/>
    <s v="USD"/>
    <n v="1408913291"/>
    <n v="1406321291"/>
    <b v="0"/>
    <n v="2"/>
    <b v="0"/>
    <s v="games/video games"/>
    <n v="8.3333333333333329E-2"/>
    <n v="7.5"/>
    <x v="3"/>
    <x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2"/>
    <s v="USD"/>
    <n v="1409187600"/>
    <n v="1406316312"/>
    <b v="0"/>
    <n v="25"/>
    <b v="1"/>
    <s v="theater/musical"/>
    <n v="102.875"/>
    <n v="329.2"/>
    <x v="0"/>
    <x v="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2"/>
    <s v="USD"/>
    <n v="1408831718"/>
    <n v="1406239718"/>
    <b v="0"/>
    <n v="5"/>
    <b v="0"/>
    <s v="film &amp; video/animation"/>
    <n v="17.625"/>
    <n v="28.2"/>
    <x v="7"/>
    <x v="23"/>
  </r>
  <r>
    <n v="1045"/>
    <s v="In Case Of Emergency (Canceled)"/>
    <s v="In Case Of Emergency is a radio talk show for preppers, beginning preppers, and with preparedness in mind."/>
    <n v="10000"/>
    <n v="266"/>
    <x v="2"/>
    <x v="2"/>
    <s v="USD"/>
    <n v="1408827550"/>
    <n v="1406235550"/>
    <b v="0"/>
    <n v="8"/>
    <b v="0"/>
    <s v="journalism/audio"/>
    <n v="2.66"/>
    <n v="33.25"/>
    <x v="8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2"/>
    <s v="USD"/>
    <n v="1408818683"/>
    <n v="1406226683"/>
    <b v="0"/>
    <n v="65"/>
    <b v="1"/>
    <s v="technology/hardware"/>
    <n v="218.6"/>
    <n v="67.261538461538464"/>
    <x v="5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2"/>
    <s v="USD"/>
    <n v="1409194810"/>
    <n v="1406170810"/>
    <b v="0"/>
    <n v="114"/>
    <b v="0"/>
    <s v="theater/spaces"/>
    <n v="25.030188679245285"/>
    <n v="58.18421052631578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2"/>
    <s v="USD"/>
    <n v="1407868561"/>
    <n v="1406140561"/>
    <b v="0"/>
    <n v="2"/>
    <b v="0"/>
    <s v="theater/plays"/>
    <n v="1.25"/>
    <n v="62.5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6"/>
    <n v="25"/>
    <x v="3"/>
    <x v="30"/>
  </r>
  <r>
    <n v="3918"/>
    <s v="The Singing Teacher"/>
    <s v="A fantastic new comedy coming to the West End 2014.  An Alan Ayckbourn meets Richard Curtis style comedy. Who knew singing was therapy!"/>
    <n v="60000"/>
    <n v="120"/>
    <x v="3"/>
    <x v="0"/>
    <s v="GBP"/>
    <n v="1407168000"/>
    <n v="1406131023"/>
    <b v="0"/>
    <n v="3"/>
    <b v="0"/>
    <s v="theater/plays"/>
    <n v="0.2"/>
    <n v="4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2"/>
    <s v="USD"/>
    <n v="1410017131"/>
    <n v="1406129131"/>
    <b v="1"/>
    <n v="508"/>
    <b v="1"/>
    <s v="music/rock"/>
    <n v="200.15333333333334"/>
    <n v="118.2007874015748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2"/>
    <s v="USD"/>
    <n v="1411312250"/>
    <n v="1406128250"/>
    <b v="0"/>
    <n v="0"/>
    <b v="0"/>
    <s v="theater/spaces"/>
    <n v="0"/>
    <e v="#DIV/0!"/>
    <x v="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2"/>
    <s v="USD"/>
    <n v="1408679055"/>
    <n v="1406087055"/>
    <b v="0"/>
    <n v="64"/>
    <b v="1"/>
    <s v="theater/spaces"/>
    <n v="132.70650000000001"/>
    <n v="82.941562500000003"/>
    <x v="0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2"/>
    <s v="USD"/>
    <n v="1408663948"/>
    <n v="1406071948"/>
    <b v="0"/>
    <n v="0"/>
    <b v="0"/>
    <s v="food/food trucks"/>
    <n v="0"/>
    <e v="#DIV/0!"/>
    <x v="2"/>
    <x v="20"/>
  </r>
  <r>
    <n v="2327"/>
    <s v="Kraut Source - Fermentation Made Simple"/>
    <s v="Gourmet Fermentation in a Mason Jar. Create delicious, nutritious fermented foods at home."/>
    <n v="35000"/>
    <n v="184133.01"/>
    <x v="1"/>
    <x v="2"/>
    <s v="USD"/>
    <n v="1409090440"/>
    <n v="1406066440"/>
    <b v="1"/>
    <n v="3355"/>
    <b v="1"/>
    <s v="food/small batch"/>
    <n v="526.09431428571429"/>
    <n v="54.883162444113267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2"/>
    <s v="USD"/>
    <n v="1409514709"/>
    <n v="1406058798"/>
    <b v="0"/>
    <n v="14"/>
    <b v="0"/>
    <s v="theater/plays"/>
    <n v="16.514285714285716"/>
    <n v="82.571428571428569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2"/>
    <s v="USD"/>
    <n v="1407967200"/>
    <n v="1406039696"/>
    <b v="0"/>
    <n v="54"/>
    <b v="1"/>
    <s v="theater/plays"/>
    <n v="120.25"/>
    <n v="44.53703703703703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1"/>
    <x v="2"/>
    <s v="USD"/>
    <n v="1408604515"/>
    <n v="1406012515"/>
    <b v="0"/>
    <n v="53"/>
    <b v="1"/>
    <s v="film &amp; video/television"/>
    <n v="101.29975"/>
    <n v="76.45264150943396"/>
    <x v="7"/>
    <x v="18"/>
  </r>
  <r>
    <n v="4045"/>
    <s v="The Hostages"/>
    <s v="&quot;The Hostages&quot; is about a bank robbery gone wrong, as we learn more about each characters, we question who are the actually hostages..."/>
    <n v="5000"/>
    <n v="1"/>
    <x v="3"/>
    <x v="11"/>
    <s v="AUD"/>
    <n v="1408596589"/>
    <n v="1406004589"/>
    <b v="0"/>
    <n v="1"/>
    <b v="0"/>
    <s v="theater/plays"/>
    <n v="0.02"/>
    <n v="1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x v="2"/>
    <s v="USD"/>
    <n v="1408581930"/>
    <n v="1405989930"/>
    <b v="0"/>
    <n v="9"/>
    <b v="0"/>
    <s v="music/indie rock"/>
    <n v="3.25"/>
    <n v="28.888888888888889"/>
    <x v="1"/>
    <x v="3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2"/>
    <s v="USD"/>
    <n v="1408566243"/>
    <n v="1405974243"/>
    <b v="0"/>
    <n v="159"/>
    <b v="1"/>
    <s v="theater/spaces"/>
    <n v="105.84090909090909"/>
    <n v="146.44654088050314"/>
    <x v="0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x v="0"/>
    <s v="GBP"/>
    <n v="1409515200"/>
    <n v="1405971690"/>
    <b v="0"/>
    <n v="30"/>
    <b v="1"/>
    <s v="theater/plays"/>
    <n v="214.6"/>
    <n v="35.766666666666666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3"/>
    <x v="2"/>
    <s v="USD"/>
    <n v="1411150701"/>
    <n v="1405966701"/>
    <b v="0"/>
    <n v="7"/>
    <b v="0"/>
    <s v="film &amp; video/drama"/>
    <n v="0.53333333333333333"/>
    <n v="91.428571428571431"/>
    <x v="7"/>
    <x v="17"/>
  </r>
  <r>
    <n v="1172"/>
    <s v="let your dayz take you to the dogs."/>
    <s v="Bringing YOUR favorite dog recipes to the streets."/>
    <n v="9000"/>
    <n v="0"/>
    <x v="3"/>
    <x v="2"/>
    <s v="USD"/>
    <n v="1408551752"/>
    <n v="1405959752"/>
    <b v="0"/>
    <n v="0"/>
    <b v="0"/>
    <s v="food/food trucks"/>
    <n v="0"/>
    <e v="#DIV/0!"/>
    <x v="2"/>
    <x v="2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0"/>
    <x v="0"/>
  </r>
  <r>
    <n v="1709"/>
    <s v="Psalms"/>
    <s v="A project to set psalms to music. The psalms are taken from the English Standard Version (ESV) of the Bible."/>
    <n v="1750"/>
    <n v="85"/>
    <x v="3"/>
    <x v="2"/>
    <s v="USD"/>
    <n v="1409513940"/>
    <n v="1405949514"/>
    <b v="0"/>
    <n v="4"/>
    <b v="0"/>
    <s v="music/faith"/>
    <n v="4.8571428571428568"/>
    <n v="21.2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2"/>
    <s v="USD"/>
    <n v="1407224601"/>
    <n v="1405928601"/>
    <b v="0"/>
    <n v="68"/>
    <b v="1"/>
    <s v="film &amp; video/television"/>
    <n v="130.46153846153845"/>
    <n v="49.882352941176471"/>
    <x v="7"/>
    <x v="18"/>
  </r>
  <r>
    <n v="3160"/>
    <s v="We Play Chekhov"/>
    <s v="Two stories by Anton Chekhov adapted for the stage and performed back-to-back in a stunning live theatrical performance."/>
    <n v="4500"/>
    <n v="4569"/>
    <x v="1"/>
    <x v="2"/>
    <s v="USD"/>
    <n v="1407905940"/>
    <n v="1405923687"/>
    <b v="1"/>
    <n v="57"/>
    <b v="1"/>
    <s v="theater/plays"/>
    <n v="101.53333333333333"/>
    <n v="80.15789473684211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2"/>
    <s v="USD"/>
    <n v="1409787378"/>
    <n v="1405899378"/>
    <b v="0"/>
    <n v="3"/>
    <b v="0"/>
    <s v="publishing/fiction"/>
    <n v="1.9"/>
    <n v="19"/>
    <x v="4"/>
    <x v="3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2"/>
    <s v="USD"/>
    <n v="1408383153"/>
    <n v="1405791153"/>
    <b v="0"/>
    <n v="21"/>
    <b v="1"/>
    <s v="theater/plays"/>
    <n v="100"/>
    <n v="95.238095238095241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0"/>
    <s v="GBP"/>
    <n v="1410930399"/>
    <n v="1405746399"/>
    <b v="0"/>
    <n v="11"/>
    <b v="0"/>
    <s v="photography/nature"/>
    <n v="28.9"/>
    <n v="26.272727272727273"/>
    <x v="6"/>
    <x v="9"/>
  </r>
  <r>
    <n v="3167"/>
    <s v="Destiny is Judd Nelson: a new play at FringeNYC"/>
    <s v="What is destiny? Explore it with us this August at FringeNYC."/>
    <n v="3000"/>
    <n v="3485"/>
    <x v="1"/>
    <x v="2"/>
    <s v="USD"/>
    <n v="1406952781"/>
    <n v="1405743181"/>
    <b v="1"/>
    <n v="55"/>
    <b v="1"/>
    <s v="theater/plays"/>
    <n v="116.16666666666667"/>
    <n v="63.363636363636367"/>
    <x v="0"/>
    <x v="0"/>
  </r>
  <r>
    <n v="2331"/>
    <s v="Meadowlands Chocolate"/>
    <s v="Handcrafted, organic, single-origin, bean-to-bar, dark chocolate. Like fine wine, the secret is in the terroir."/>
    <n v="8000"/>
    <n v="11545.1"/>
    <x v="1"/>
    <x v="2"/>
    <s v="USD"/>
    <n v="1408320490"/>
    <n v="1405728490"/>
    <b v="1"/>
    <n v="283"/>
    <b v="1"/>
    <s v="food/small batch"/>
    <n v="144.31375"/>
    <n v="40.795406360424032"/>
    <x v="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2"/>
    <s v="USD"/>
    <n v="1409602217"/>
    <n v="1405714217"/>
    <b v="0"/>
    <n v="3"/>
    <b v="0"/>
    <s v="technology/wearables"/>
    <n v="0.20499999999999999"/>
    <n v="68.333333333333329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3"/>
    <x v="2"/>
    <s v="USD"/>
    <n v="1408305498"/>
    <n v="1405713498"/>
    <b v="0"/>
    <n v="4"/>
    <b v="0"/>
    <s v="technology/wearables"/>
    <n v="4.0000000000000001E-3"/>
    <n v="2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2"/>
    <s v="USD"/>
    <n v="1407847978"/>
    <n v="1405687978"/>
    <b v="0"/>
    <n v="2"/>
    <b v="0"/>
    <s v="publishing/translations"/>
    <n v="0.5"/>
    <n v="7.5"/>
    <x v="4"/>
    <x v="5"/>
  </r>
  <r>
    <n v="1496"/>
    <s v="Tainted Steel (Series 1 - 4)"/>
    <s v="Capturing the awe-inspiring magic of the likes of LoTR, Tainted Steel tells the story of one mans' struggle against Destiny."/>
    <n v="1500"/>
    <n v="0"/>
    <x v="3"/>
    <x v="2"/>
    <s v="USD"/>
    <n v="1410866659"/>
    <n v="1405682659"/>
    <b v="0"/>
    <n v="0"/>
    <b v="0"/>
    <s v="publishing/fiction"/>
    <n v="0"/>
    <e v="#DIV/0!"/>
    <x v="4"/>
    <x v="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2"/>
    <s v="USD"/>
    <n v="1410426250"/>
    <n v="1405674250"/>
    <b v="0"/>
    <n v="975"/>
    <b v="0"/>
    <s v="games/video games"/>
    <n v="62.765333333333331"/>
    <n v="48.281025641025643"/>
    <x v="3"/>
    <x v="3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2"/>
    <s v="USD"/>
    <n v="1408225452"/>
    <n v="1405633452"/>
    <b v="0"/>
    <n v="1"/>
    <b v="0"/>
    <s v="food/food trucks"/>
    <n v="6.6666666666666671E-3"/>
    <n v="5"/>
    <x v="2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2"/>
    <s v="USD"/>
    <n v="1410810903"/>
    <n v="1405626903"/>
    <b v="0"/>
    <n v="12"/>
    <b v="0"/>
    <s v="food/food trucks"/>
    <n v="0.13850000000000001"/>
    <n v="23.083333333333332"/>
    <x v="2"/>
    <x v="2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7"/>
    <x v="23"/>
  </r>
  <r>
    <n v="3329"/>
    <s v="Jestia and Raedon"/>
    <s v="Jestia and Raedon is a brand new romantic comedy play going to the Edinburgh Fringe Festival this summer."/>
    <n v="1000"/>
    <n v="1168"/>
    <x v="1"/>
    <x v="0"/>
    <s v="GBP"/>
    <n v="1406502000"/>
    <n v="1405583108"/>
    <b v="0"/>
    <n v="26"/>
    <b v="1"/>
    <s v="theater/plays"/>
    <n v="116.8"/>
    <n v="44.9230769230769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2"/>
    <s v="USD"/>
    <n v="1407456000"/>
    <n v="1405573391"/>
    <b v="0"/>
    <n v="86"/>
    <b v="1"/>
    <s v="film &amp; video/documentary"/>
    <n v="124.15933781686498"/>
    <n v="139.53488372093022"/>
    <x v="7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2"/>
    <s v="USD"/>
    <n v="1408134034"/>
    <n v="1405542034"/>
    <b v="0"/>
    <n v="4"/>
    <b v="0"/>
    <s v="technology/wearables"/>
    <n v="1.325"/>
    <n v="26.5"/>
    <x v="5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2"/>
    <s v="USD"/>
    <n v="1408114822"/>
    <n v="1405522822"/>
    <b v="0"/>
    <n v="311"/>
    <b v="1"/>
    <s v="food/small batch"/>
    <n v="202.51495"/>
    <n v="130.23469453376205"/>
    <x v="2"/>
    <x v="2"/>
  </r>
  <r>
    <n v="1340"/>
    <s v="Glass Designs (Canceled)"/>
    <s v="I would like to make nicer, more stylish looking frames for the Google Glass using 3D printing technology."/>
    <n v="1680"/>
    <n v="0"/>
    <x v="2"/>
    <x v="2"/>
    <s v="USD"/>
    <n v="1408112253"/>
    <n v="1405520253"/>
    <b v="0"/>
    <n v="0"/>
    <b v="0"/>
    <s v="technology/wearables"/>
    <n v="0"/>
    <e v="#DIV/0!"/>
    <x v="5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0"/>
    <s v="GBP"/>
    <n v="1406719110"/>
    <n v="1405509510"/>
    <b v="0"/>
    <n v="45"/>
    <b v="1"/>
    <s v="theater/plays"/>
    <n v="100"/>
    <n v="33.333333333333336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x v="0"/>
    <s v="GBP"/>
    <n v="1408058820"/>
    <n v="1405466820"/>
    <b v="0"/>
    <n v="1"/>
    <b v="0"/>
    <s v="games/video games"/>
    <n v="0.5"/>
    <n v="5"/>
    <x v="3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2"/>
    <s v="USD"/>
    <n v="1408056634"/>
    <n v="1405464634"/>
    <b v="0"/>
    <n v="0"/>
    <b v="0"/>
    <s v="food/restaurants"/>
    <n v="0"/>
    <e v="#DIV/0!"/>
    <x v="2"/>
    <x v="28"/>
  </r>
  <r>
    <n v="65"/>
    <s v="Hello World - Post Production Funds"/>
    <s v="Help finish the short film Hello World. The story of an android in the broken home of a father &amp; son."/>
    <n v="7000"/>
    <n v="7527"/>
    <x v="1"/>
    <x v="7"/>
    <s v="CAD"/>
    <n v="1407736740"/>
    <n v="1405453354"/>
    <b v="0"/>
    <n v="57"/>
    <b v="1"/>
    <s v="film &amp; video/shorts"/>
    <n v="107.52857142857142"/>
    <n v="132.05263157894737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2"/>
    <s v="USD"/>
    <n v="1408040408"/>
    <n v="1405448408"/>
    <b v="0"/>
    <n v="8"/>
    <b v="0"/>
    <s v="food/food trucks"/>
    <n v="0.752"/>
    <n v="23.5"/>
    <x v="2"/>
    <x v="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2"/>
    <s v="USD"/>
    <n v="1407167973"/>
    <n v="1405439973"/>
    <b v="1"/>
    <n v="244"/>
    <b v="1"/>
    <s v="theater/plays"/>
    <n v="116.29333333333334"/>
    <n v="71.491803278688522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2"/>
    <s v="USD"/>
    <n v="1408029623"/>
    <n v="1405437623"/>
    <b v="0"/>
    <n v="13"/>
    <b v="0"/>
    <s v="technology/web"/>
    <n v="3.9334666666666664"/>
    <n v="45.386153846153846"/>
    <x v="5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0"/>
    <s v="GBP"/>
    <n v="1410616600"/>
    <n v="1405432600"/>
    <b v="0"/>
    <n v="369"/>
    <b v="0"/>
    <s v="technology/wearables"/>
    <n v="22.092500000000001"/>
    <n v="23.948509485094849"/>
    <x v="5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2"/>
    <s v="USD"/>
    <n v="1408021098"/>
    <n v="1405429098"/>
    <b v="1"/>
    <n v="1513"/>
    <b v="1"/>
    <s v="technology/hardware"/>
    <n v="206.74309"/>
    <n v="136.6444745538665"/>
    <x v="5"/>
    <x v="25"/>
  </r>
  <r>
    <n v="162"/>
    <s v="See It My Way"/>
    <s v="This film follows a young man who has had only a troubled family life. He turns to all the wrong things and life falls apart."/>
    <n v="2800"/>
    <n v="435"/>
    <x v="3"/>
    <x v="2"/>
    <s v="USD"/>
    <n v="1408232520"/>
    <n v="1405393356"/>
    <b v="0"/>
    <n v="10"/>
    <b v="0"/>
    <s v="film &amp; video/drama"/>
    <n v="15.535714285714286"/>
    <n v="43.5"/>
    <x v="7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2"/>
    <s v="USD"/>
    <n v="1407972712"/>
    <n v="1405380712"/>
    <b v="1"/>
    <n v="103"/>
    <b v="0"/>
    <s v="photography/photobooks"/>
    <n v="59.467840000000002"/>
    <n v="72.16970873786407"/>
    <x v="6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2"/>
    <s v="USD"/>
    <n v="1409266414"/>
    <n v="1405378414"/>
    <b v="0"/>
    <n v="85"/>
    <b v="1"/>
    <s v="theater/plays"/>
    <n v="100.41"/>
    <n v="118.12941176470588"/>
    <x v="0"/>
    <x v="0"/>
  </r>
  <r>
    <n v="3061"/>
    <s v="Help Save Parkway Cinemas!"/>
    <s v="Save a historic Local theater."/>
    <n v="1000000"/>
    <n v="0"/>
    <x v="3"/>
    <x v="2"/>
    <s v="USD"/>
    <n v="1407955748"/>
    <n v="1405363748"/>
    <b v="0"/>
    <n v="0"/>
    <b v="0"/>
    <s v="theater/spaces"/>
    <n v="0"/>
    <e v="#DIV/0!"/>
    <x v="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2"/>
    <s v="USD"/>
    <n v="1407520800"/>
    <n v="1405356072"/>
    <b v="1"/>
    <n v="167"/>
    <b v="1"/>
    <s v="music/indie rock"/>
    <n v="101.22777777777777"/>
    <n v="109.10778443113773"/>
    <x v="1"/>
    <x v="3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2"/>
    <s v="USD"/>
    <n v="1408068000"/>
    <n v="1405346680"/>
    <b v="1"/>
    <n v="322"/>
    <b v="1"/>
    <s v="theater/plays"/>
    <n v="119.74347826086957"/>
    <n v="85.531055900621112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3"/>
    <x v="2"/>
    <s v="USD"/>
    <n v="1407899966"/>
    <n v="1405307966"/>
    <b v="0"/>
    <n v="3"/>
    <b v="0"/>
    <s v="food/food trucks"/>
    <n v="0.8"/>
    <n v="13.333333333333334"/>
    <x v="2"/>
    <x v="20"/>
  </r>
  <r>
    <n v="3908"/>
    <s v="Unconscious Subconscious"/>
    <s v="Death splits apart twin brothers in a questionable car accident. They shared dreams, and now they must share trials in the unknown."/>
    <n v="750"/>
    <n v="65"/>
    <x v="3"/>
    <x v="2"/>
    <s v="USD"/>
    <n v="1406603696"/>
    <n v="1405307696"/>
    <b v="0"/>
    <n v="4"/>
    <b v="0"/>
    <s v="theater/plays"/>
    <n v="8.6666666666666661"/>
    <n v="16.25"/>
    <x v="0"/>
    <x v="0"/>
  </r>
  <r>
    <n v="4065"/>
    <s v="A Midsummer's Night's Dream"/>
    <s v="A classical/ fantasy version of midsummers done by professionally trained actors in Tulsa!"/>
    <n v="4000"/>
    <n v="27"/>
    <x v="3"/>
    <x v="2"/>
    <s v="USD"/>
    <n v="1407883811"/>
    <n v="1405291811"/>
    <b v="0"/>
    <n v="4"/>
    <b v="0"/>
    <s v="theater/plays"/>
    <n v="0.67500000000000004"/>
    <n v="6.75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2"/>
    <s v="USD"/>
    <n v="1407858710"/>
    <n v="1405266710"/>
    <b v="0"/>
    <n v="13"/>
    <b v="0"/>
    <s v="theater/plays"/>
    <n v="17.666666666666668"/>
    <n v="81.538461538461533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1"/>
    <x v="0"/>
    <s v="GBP"/>
    <n v="1408039860"/>
    <n v="1405248503"/>
    <b v="0"/>
    <n v="83"/>
    <b v="1"/>
    <s v="music/pop"/>
    <n v="110.2"/>
    <n v="26.554216867469879"/>
    <x v="1"/>
    <x v="3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2"/>
    <s v="USD"/>
    <n v="1407808438"/>
    <n v="1405217355"/>
    <b v="0"/>
    <n v="14"/>
    <b v="0"/>
    <s v="theater/plays"/>
    <n v="17.899999999999999"/>
    <n v="25.571428571428573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2"/>
    <s v="USD"/>
    <n v="1407788867"/>
    <n v="1405196867"/>
    <b v="0"/>
    <n v="27"/>
    <b v="1"/>
    <s v="technology/wearables"/>
    <n v="131.87625"/>
    <n v="39.074444444444445"/>
    <x v="5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2"/>
    <s v="USD"/>
    <n v="1409924340"/>
    <n v="1405181320"/>
    <b v="0"/>
    <n v="7"/>
    <b v="0"/>
    <s v="publishing/translations"/>
    <n v="10.5"/>
    <n v="225"/>
    <x v="4"/>
    <x v="5"/>
  </r>
  <r>
    <n v="2130"/>
    <s v="Wondrous Adventures: A Kid's Game"/>
    <s v="You are the hero tasked to save your home from the villainous Sanword."/>
    <n v="42000"/>
    <n v="85"/>
    <x v="3"/>
    <x v="2"/>
    <s v="USD"/>
    <n v="1408154663"/>
    <n v="1405130663"/>
    <b v="0"/>
    <n v="4"/>
    <b v="0"/>
    <s v="games/video games"/>
    <n v="0.20238095238095238"/>
    <n v="21.25"/>
    <x v="3"/>
    <x v="3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2"/>
    <s v="USD"/>
    <n v="1407705187"/>
    <n v="1405113187"/>
    <b v="0"/>
    <n v="0"/>
    <b v="0"/>
    <s v="food/food trucks"/>
    <n v="0"/>
    <e v="#DIV/0!"/>
    <x v="2"/>
    <x v="2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2"/>
    <s v="USD"/>
    <n v="1407708000"/>
    <n v="1405110399"/>
    <b v="0"/>
    <n v="0"/>
    <b v="0"/>
    <s v="journalism/audio"/>
    <n v="0"/>
    <e v="#DIV/0!"/>
    <x v="8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2"/>
    <s v="USD"/>
    <n v="1407701966"/>
    <n v="1405109966"/>
    <b v="0"/>
    <n v="44"/>
    <b v="1"/>
    <s v="publishing/nonfiction"/>
    <n v="100.25"/>
    <n v="45.56818181818182"/>
    <x v="4"/>
    <x v="27"/>
  </r>
  <r>
    <n v="2890"/>
    <s v="the Savannah Disputation"/>
    <s v="This Theological Comedy tells a story of when seemingly similar beliefs are discovered to be worlds apart; Damnation-Southern Style."/>
    <n v="2000"/>
    <n v="21"/>
    <x v="3"/>
    <x v="2"/>
    <s v="USD"/>
    <n v="1407553200"/>
    <n v="1405100992"/>
    <b v="0"/>
    <n v="3"/>
    <b v="0"/>
    <s v="theater/plays"/>
    <n v="1.05"/>
    <n v="7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2"/>
    <s v="USD"/>
    <n v="1407691248"/>
    <n v="1405099248"/>
    <b v="0"/>
    <n v="5"/>
    <b v="0"/>
    <s v="theater/musical"/>
    <n v="1.4642857142857142"/>
    <n v="205"/>
    <x v="0"/>
    <x v="1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7"/>
    <s v="CAD"/>
    <n v="1408986738"/>
    <n v="1405098738"/>
    <b v="0"/>
    <n v="1"/>
    <b v="0"/>
    <s v="technology/web"/>
    <n v="1"/>
    <n v="300"/>
    <x v="5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2"/>
    <s v="USD"/>
    <n v="1407729600"/>
    <n v="1405097760"/>
    <b v="0"/>
    <n v="0"/>
    <b v="0"/>
    <s v="publishing/translations"/>
    <n v="0"/>
    <e v="#DIV/0!"/>
    <x v="4"/>
    <x v="5"/>
  </r>
  <r>
    <n v="3745"/>
    <s v="Tyke Theatre Web Show"/>
    <s v="Tyke wants to expand her puppet theater show to weekly online web shows and is looking for backers."/>
    <n v="100"/>
    <n v="10"/>
    <x v="3"/>
    <x v="2"/>
    <s v="USD"/>
    <n v="1407689102"/>
    <n v="1405097102"/>
    <b v="0"/>
    <n v="1"/>
    <b v="0"/>
    <s v="theater/plays"/>
    <n v="10"/>
    <n v="10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3"/>
    <x v="2"/>
    <s v="USD"/>
    <n v="1410279123"/>
    <n v="1405095123"/>
    <b v="0"/>
    <n v="1"/>
    <b v="0"/>
    <s v="theater/plays"/>
    <n v="0.04"/>
    <n v="20"/>
    <x v="0"/>
    <x v="0"/>
  </r>
  <r>
    <n v="1041"/>
    <s v="Industry Success Project (Canceled)"/>
    <s v="I am trying to document what it is like to plunge head first into the music/audio industry as an intern."/>
    <n v="50"/>
    <n v="0"/>
    <x v="2"/>
    <x v="2"/>
    <s v="USD"/>
    <n v="1406769992"/>
    <n v="1405041992"/>
    <b v="0"/>
    <n v="0"/>
    <b v="0"/>
    <s v="journalism/audio"/>
    <n v="0"/>
    <e v="#DIV/0!"/>
    <x v="8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2"/>
    <s v="USD"/>
    <n v="1407624222"/>
    <n v="1405032222"/>
    <b v="0"/>
    <n v="4"/>
    <b v="0"/>
    <s v="technology/wearables"/>
    <n v="1.2375123751237513E-2"/>
    <n v="2.75"/>
    <x v="5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2"/>
    <s v="USD"/>
    <n v="1406876400"/>
    <n v="1405024561"/>
    <b v="0"/>
    <n v="10"/>
    <b v="0"/>
    <s v="theater/plays"/>
    <n v="47.692307692307693"/>
    <n v="62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2"/>
    <s v="USD"/>
    <n v="1407181297"/>
    <n v="1405021297"/>
    <b v="0"/>
    <n v="0"/>
    <b v="0"/>
    <s v="food/food trucks"/>
    <n v="0"/>
    <e v="#DIV/0!"/>
    <x v="2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2"/>
    <s v="USD"/>
    <n v="1407604920"/>
    <n v="1405012920"/>
    <b v="0"/>
    <n v="0"/>
    <b v="0"/>
    <s v="food/food trucks"/>
    <n v="0"/>
    <e v="#DIV/0!"/>
    <x v="2"/>
    <x v="2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7"/>
    <x v="23"/>
  </r>
  <r>
    <n v="3391"/>
    <s v="TRAVELING needs a Reading"/>
    <s v="New play about the comfort and the danger of living with memories. Gay themes. Experienced team looking to present first reading"/>
    <n v="500"/>
    <n v="1115"/>
    <x v="1"/>
    <x v="2"/>
    <s v="USD"/>
    <n v="1407536880"/>
    <n v="1404997548"/>
    <b v="0"/>
    <n v="18"/>
    <b v="1"/>
    <s v="theater/plays"/>
    <n v="223"/>
    <n v="61.94444444444444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0"/>
    <s v="GBP"/>
    <n v="1407565504"/>
    <n v="1404973504"/>
    <b v="0"/>
    <n v="2"/>
    <b v="0"/>
    <s v="theater/plays"/>
    <n v="1"/>
    <n v="12.5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2"/>
    <s v="USD"/>
    <n v="1407562632"/>
    <n v="1404970632"/>
    <b v="0"/>
    <n v="7"/>
    <b v="0"/>
    <s v="theater/plays"/>
    <n v="61.909090909090907"/>
    <n v="486.42857142857144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x v="10"/>
    <s v="NZD"/>
    <n v="1407545334"/>
    <n v="1404953334"/>
    <b v="0"/>
    <n v="1"/>
    <b v="0"/>
    <s v="technology/gadgets"/>
    <n v="2.3529411764705882E-2"/>
    <n v="10"/>
    <x v="5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0"/>
    <s v="GBP"/>
    <n v="1405553241"/>
    <n v="1404948441"/>
    <b v="1"/>
    <n v="24"/>
    <b v="1"/>
    <s v="theater/plays"/>
    <n v="100"/>
    <n v="41.666666666666664"/>
    <x v="0"/>
    <x v="0"/>
  </r>
  <r>
    <n v="902"/>
    <s v="MISTER BROWN"/>
    <s v="I'VE STARTED A BRAND NEW ALBUM THAT WILL FEATURE ACID JAZZ, FUNK, ROCK, AND DANCE WITH THE PROMISE OF TOURING NEXT YEAR IN THE USA"/>
    <n v="30000"/>
    <n v="90"/>
    <x v="3"/>
    <x v="2"/>
    <s v="USD"/>
    <n v="1409412600"/>
    <n v="1404947422"/>
    <b v="0"/>
    <n v="3"/>
    <b v="0"/>
    <s v="music/jazz"/>
    <n v="0.3"/>
    <n v="30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2"/>
    <s v="USD"/>
    <n v="1407536846"/>
    <n v="1404944846"/>
    <b v="0"/>
    <n v="11"/>
    <b v="0"/>
    <s v="theater/spaces"/>
    <n v="3.0066666666666668"/>
    <n v="41"/>
    <x v="0"/>
    <x v="3"/>
  </r>
  <r>
    <n v="1084"/>
    <s v="My own channel"/>
    <s v="I want to start my own channel for gaming"/>
    <n v="550"/>
    <n v="0"/>
    <x v="3"/>
    <x v="2"/>
    <s v="USD"/>
    <n v="1407534804"/>
    <n v="1404942804"/>
    <b v="0"/>
    <n v="0"/>
    <b v="0"/>
    <s v="games/video games"/>
    <n v="0"/>
    <e v="#DIV/0!"/>
    <x v="3"/>
    <x v="30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2"/>
    <x v="20"/>
  </r>
  <r>
    <n v="1813"/>
    <s v="Libya : The Lost Days"/>
    <s v="This project aims to document, Libyan photographic history; through both print and artisan mediums ."/>
    <n v="8750"/>
    <n v="0"/>
    <x v="3"/>
    <x v="0"/>
    <s v="GBP"/>
    <n v="1407532812"/>
    <n v="1404940812"/>
    <b v="0"/>
    <n v="0"/>
    <b v="0"/>
    <s v="photography/photobooks"/>
    <n v="0"/>
    <e v="#DIV/0!"/>
    <x v="6"/>
    <x v="11"/>
  </r>
  <r>
    <n v="3212"/>
    <s v="Campo Maldito"/>
    <s v="Help us bring our production of Campo Maldito to New York AND San Francisco!"/>
    <n v="4000"/>
    <n v="5050"/>
    <x v="1"/>
    <x v="2"/>
    <s v="USD"/>
    <n v="1407524751"/>
    <n v="1404932751"/>
    <b v="1"/>
    <n v="94"/>
    <b v="1"/>
    <s v="theater/plays"/>
    <n v="126.25"/>
    <n v="53.723404255319146"/>
    <x v="0"/>
    <x v="0"/>
  </r>
  <r>
    <n v="3157"/>
    <s v="Summer FourPlay"/>
    <s v="Four Directors.  Four One Acts.  Four Genres.  For You."/>
    <n v="4000"/>
    <n v="4040"/>
    <x v="1"/>
    <x v="2"/>
    <s v="USD"/>
    <n v="1405746000"/>
    <n v="1404932105"/>
    <b v="1"/>
    <n v="41"/>
    <b v="1"/>
    <s v="theater/plays"/>
    <n v="101"/>
    <n v="98.536585365853654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1"/>
    <x v="0"/>
    <s v="GBP"/>
    <n v="1407524004"/>
    <n v="1404932004"/>
    <b v="0"/>
    <n v="39"/>
    <b v="1"/>
    <s v="theater/plays"/>
    <n v="109.16666666666667"/>
    <n v="83.974358974358978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2"/>
    <s v="USD"/>
    <n v="1406913120"/>
    <n v="1404927690"/>
    <b v="0"/>
    <n v="4"/>
    <b v="0"/>
    <s v="theater/plays"/>
    <n v="5.2"/>
    <n v="6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2"/>
    <s v="USD"/>
    <n v="1408815440"/>
    <n v="1404927440"/>
    <b v="0"/>
    <n v="29"/>
    <b v="1"/>
    <s v="theater/plays"/>
    <n v="101.5"/>
    <n v="105"/>
    <x v="0"/>
    <x v="0"/>
  </r>
  <r>
    <n v="3542"/>
    <s v="Gifts of War"/>
    <s v="Ancient Greece. Giddy, champagne soaked debauchery celebrating the Trojan War's end leads to a shocking and deadly surprise."/>
    <n v="5500"/>
    <n v="5623"/>
    <x v="1"/>
    <x v="2"/>
    <s v="USD"/>
    <n v="1410099822"/>
    <n v="1404915822"/>
    <b v="0"/>
    <n v="85"/>
    <b v="1"/>
    <s v="theater/plays"/>
    <n v="102.23636363636363"/>
    <n v="66.152941176470591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2"/>
    <s v="USD"/>
    <n v="1408803149"/>
    <n v="1404915149"/>
    <b v="0"/>
    <n v="0"/>
    <b v="0"/>
    <s v="food/food trucks"/>
    <n v="0"/>
    <e v="#DIV/0!"/>
    <x v="2"/>
    <x v="2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2"/>
    <s v="USD"/>
    <n v="1407758629"/>
    <n v="1404907429"/>
    <b v="0"/>
    <n v="139"/>
    <b v="1"/>
    <s v="publishing/nonfiction"/>
    <n v="158.33333333333334"/>
    <n v="68.345323741007192"/>
    <x v="4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1"/>
    <s v="AUD"/>
    <n v="1410076123"/>
    <n v="1404892123"/>
    <b v="0"/>
    <n v="0"/>
    <b v="0"/>
    <s v="theater/plays"/>
    <n v="0"/>
    <e v="#DIV/0!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2"/>
    <s v="USD"/>
    <n v="1407453228"/>
    <n v="1404861228"/>
    <b v="0"/>
    <n v="1"/>
    <b v="0"/>
    <s v="food/food trucks"/>
    <n v="1.25E-3"/>
    <n v="1"/>
    <x v="2"/>
    <x v="20"/>
  </r>
  <r>
    <n v="2913"/>
    <s v="The Salem Haunted Magic Show"/>
    <s v="A LIVE history infused, frightening magic and mind reading show in the heart of the Halloween capital of the world, Salem, MA!!"/>
    <n v="10000"/>
    <n v="2"/>
    <x v="3"/>
    <x v="2"/>
    <s v="USD"/>
    <n v="1410041339"/>
    <n v="1404857339"/>
    <b v="0"/>
    <n v="2"/>
    <b v="0"/>
    <s v="theater/plays"/>
    <n v="0.02"/>
    <n v="1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2"/>
    <s v="USD"/>
    <n v="1407869851"/>
    <n v="1404845851"/>
    <b v="0"/>
    <n v="9"/>
    <b v="0"/>
    <s v="technology/gadgets"/>
    <n v="1.04"/>
    <n v="28.888888888888889"/>
    <x v="5"/>
    <x v="24"/>
  </r>
  <r>
    <n v="3623"/>
    <s v="Since I've Been Here"/>
    <s v="An original play exploring the complications of romantic relationships in all forms."/>
    <n v="2500"/>
    <n v="3000"/>
    <x v="1"/>
    <x v="2"/>
    <s v="USD"/>
    <n v="1406358000"/>
    <n v="1404841270"/>
    <b v="0"/>
    <n v="34"/>
    <b v="1"/>
    <s v="theater/plays"/>
    <n v="120"/>
    <n v="88.235294117647058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2"/>
    <x v="20"/>
  </r>
  <r>
    <n v="1128"/>
    <s v="Flying Turds"/>
    <s v="#havingfunFTW"/>
    <n v="1000"/>
    <n v="1"/>
    <x v="3"/>
    <x v="0"/>
    <s v="GBP"/>
    <n v="1407425717"/>
    <n v="1404833717"/>
    <b v="0"/>
    <n v="1"/>
    <b v="0"/>
    <s v="games/mobile games"/>
    <n v="0.1"/>
    <n v="1"/>
    <x v="3"/>
    <x v="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2"/>
    <s v="USD"/>
    <n v="1407686340"/>
    <n v="1404833442"/>
    <b v="0"/>
    <n v="9"/>
    <b v="1"/>
    <s v="theater/plays"/>
    <n v="104"/>
    <n v="57.777777777777779"/>
    <x v="0"/>
    <x v="0"/>
  </r>
  <r>
    <n v="26"/>
    <s v="You, Me &amp; Sicily:  Part I Editing"/>
    <s v="Highlighting Sicily's points of light: its extraordinary people. Editing phase is now underway!!!"/>
    <n v="1250"/>
    <n v="1940"/>
    <x v="1"/>
    <x v="2"/>
    <s v="USD"/>
    <n v="1408278144"/>
    <n v="1404822144"/>
    <b v="0"/>
    <n v="19"/>
    <b v="1"/>
    <s v="film &amp; video/television"/>
    <n v="155.19999999999999"/>
    <n v="102.10526315789474"/>
    <x v="7"/>
    <x v="18"/>
  </r>
  <r>
    <n v="3"/>
    <s v="Unsure/Positive: A Dramedy Series About Life with HIV"/>
    <s v="We already produced the *very* beginning of this story. Help us to see it through?"/>
    <n v="10000"/>
    <n v="10390"/>
    <x v="1"/>
    <x v="2"/>
    <s v="USD"/>
    <n v="1407414107"/>
    <n v="1404822107"/>
    <b v="0"/>
    <n v="150"/>
    <b v="1"/>
    <s v="film &amp; video/television"/>
    <n v="103.9"/>
    <n v="69.266666666666666"/>
    <x v="7"/>
    <x v="18"/>
  </r>
  <r>
    <n v="2710"/>
    <s v="House of Yes"/>
    <s v="Building Brooklyn's own creative venue for circus, theater and events of all types."/>
    <n v="60000"/>
    <n v="92340.21"/>
    <x v="1"/>
    <x v="2"/>
    <s v="USD"/>
    <n v="1407549600"/>
    <n v="1404797428"/>
    <b v="1"/>
    <n v="1088"/>
    <b v="1"/>
    <s v="theater/spaces"/>
    <n v="153.90035"/>
    <n v="84.871516544117654"/>
    <x v="0"/>
    <x v="3"/>
  </r>
  <r>
    <n v="469"/>
    <s v="Dreamland PERSONALISED Animated Shorts Film"/>
    <s v="Create a personalised animation film using your child's name and photo."/>
    <n v="6000"/>
    <n v="0"/>
    <x v="3"/>
    <x v="0"/>
    <s v="GBP"/>
    <n v="1409960724"/>
    <n v="1404776724"/>
    <b v="0"/>
    <n v="0"/>
    <b v="0"/>
    <s v="film &amp; video/animation"/>
    <n v="0"/>
    <e v="#DIV/0!"/>
    <x v="7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2"/>
    <s v="USD"/>
    <n v="1407394800"/>
    <n v="1404770616"/>
    <b v="0"/>
    <n v="0"/>
    <b v="0"/>
    <s v="music/world music"/>
    <n v="0"/>
    <e v="#DIV/0!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2"/>
    <s v="USD"/>
    <n v="1407360720"/>
    <n v="1404769819"/>
    <b v="0"/>
    <n v="196"/>
    <b v="1"/>
    <s v="theater/plays"/>
    <n v="100.71379999999999"/>
    <n v="25.692295918367346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2"/>
    <s v="USD"/>
    <n v="1406509200"/>
    <n v="1404769538"/>
    <b v="0"/>
    <n v="26"/>
    <b v="1"/>
    <s v="music/rock"/>
    <n v="100.07692307692308"/>
    <n v="50.038461538461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0"/>
    <s v="GBP"/>
    <n v="1407106800"/>
    <n v="1404749446"/>
    <b v="0"/>
    <n v="63"/>
    <b v="1"/>
    <s v="theater/plays"/>
    <n v="100.32"/>
    <n v="79.61904761904762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2"/>
    <s v="USD"/>
    <n v="1406557877"/>
    <n v="1404743477"/>
    <b v="1"/>
    <n v="82"/>
    <b v="1"/>
    <s v="theater/plays"/>
    <n v="103.5"/>
    <n v="63.109756097560975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2"/>
    <s v="USD"/>
    <n v="1407506040"/>
    <n v="1404680075"/>
    <b v="0"/>
    <n v="125"/>
    <b v="1"/>
    <s v="theater/plays"/>
    <n v="100.08673425918037"/>
    <n v="93.977440000000001"/>
    <x v="0"/>
    <x v="0"/>
  </r>
  <r>
    <n v="2919"/>
    <s v="While the Stars Fall"/>
    <s v="A full staged reading of a new play about a boy who learns how to be happy from the most unexpected person."/>
    <n v="600"/>
    <n v="51"/>
    <x v="3"/>
    <x v="2"/>
    <s v="USD"/>
    <n v="1407250329"/>
    <n v="1404658329"/>
    <b v="0"/>
    <n v="6"/>
    <b v="0"/>
    <s v="theater/plays"/>
    <n v="8.5"/>
    <n v="8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"/>
    <n v="25.5"/>
    <x v="7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0"/>
    <s v="GBP"/>
    <n v="1407065979"/>
    <n v="1404560379"/>
    <b v="1"/>
    <n v="39"/>
    <b v="0"/>
    <s v="photography/photobooks"/>
    <n v="19.600000000000001"/>
    <n v="55.282051282051285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3"/>
    <x v="2"/>
    <s v="USD"/>
    <n v="1406683172"/>
    <n v="1404523172"/>
    <b v="0"/>
    <n v="2"/>
    <b v="0"/>
    <s v="theater/spaces"/>
    <n v="0.04"/>
    <n v="5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2"/>
    <s v="USD"/>
    <n v="1407080884"/>
    <n v="1404488884"/>
    <b v="1"/>
    <n v="39"/>
    <b v="0"/>
    <s v="photography/photobooks"/>
    <n v="45.72"/>
    <n v="58.615384615384613"/>
    <x v="6"/>
    <x v="11"/>
  </r>
  <r>
    <n v="3666"/>
    <s v="Israel LÃ³pez @ Ojai Playwrights Conference"/>
    <s v="Artistic Internship @ Ojai Playwrights Conference"/>
    <n v="1200"/>
    <n v="1200"/>
    <x v="1"/>
    <x v="2"/>
    <s v="USD"/>
    <n v="1406185200"/>
    <n v="1404337382"/>
    <b v="0"/>
    <n v="38"/>
    <b v="1"/>
    <s v="theater/plays"/>
    <n v="100"/>
    <n v="31.578947368421051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2"/>
    <s v="USD"/>
    <n v="1404522000"/>
    <n v="1404308883"/>
    <b v="0"/>
    <n v="9"/>
    <b v="1"/>
    <s v="theater/plays"/>
    <n v="146.38888888888889"/>
    <n v="292.77777777777777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0"/>
    <s v="GBP"/>
    <n v="1406887310"/>
    <n v="1404295310"/>
    <b v="0"/>
    <n v="21"/>
    <b v="1"/>
    <s v="theater/plays"/>
    <n v="101"/>
    <n v="96.19047619047619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7"/>
    <s v="CAD"/>
    <n v="1406854699"/>
    <n v="1404262699"/>
    <b v="0"/>
    <n v="0"/>
    <b v="0"/>
    <s v="food/food trucks"/>
    <n v="0"/>
    <e v="#DIV/0!"/>
    <x v="2"/>
    <x v="2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0"/>
    <s v="GBP"/>
    <n v="1406825159"/>
    <n v="1404233159"/>
    <b v="0"/>
    <n v="21"/>
    <b v="1"/>
    <s v="theater/plays"/>
    <n v="100.71428571428571"/>
    <n v="33.571428571428569"/>
    <x v="0"/>
    <x v="0"/>
  </r>
  <r>
    <n v="1133"/>
    <s v="Ping"/>
    <s v="Ping is a simple game currently in the design process, where the player lives off of the power of their connection to the internet."/>
    <n v="3000"/>
    <n v="20"/>
    <x v="3"/>
    <x v="0"/>
    <s v="GBP"/>
    <n v="1406799981"/>
    <n v="1404207981"/>
    <b v="0"/>
    <n v="1"/>
    <b v="0"/>
    <s v="games/mobile games"/>
    <n v="0.66666666666666663"/>
    <n v="20"/>
    <x v="3"/>
    <x v="22"/>
  </r>
  <r>
    <n v="3456"/>
    <s v="THIEF"/>
    <s v="&quot;Thief,&quot; a one man touring show, a theatrical experience portraying a supernatural story about the 3 days Jesus spent in the grave."/>
    <n v="3000"/>
    <n v="5739"/>
    <x v="1"/>
    <x v="2"/>
    <s v="USD"/>
    <n v="1406876340"/>
    <n v="1404190567"/>
    <b v="0"/>
    <n v="16"/>
    <b v="1"/>
    <s v="theater/plays"/>
    <n v="191.3"/>
    <n v="358.6875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1"/>
    <s v="AUD"/>
    <n v="1406593780"/>
    <n v="1404174580"/>
    <b v="1"/>
    <n v="60"/>
    <b v="0"/>
    <s v="technology/makerspaces"/>
    <n v="6.415860933964205"/>
    <n v="41.583333333333336"/>
    <x v="5"/>
    <x v="38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0"/>
    <s v="GBP"/>
    <n v="1406760101"/>
    <n v="1404168101"/>
    <b v="0"/>
    <n v="72"/>
    <b v="1"/>
    <s v="theater/plays"/>
    <n v="108.54949999999998"/>
    <n v="30.152638888888887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x v="2"/>
    <s v="USD"/>
    <n v="1407621425"/>
    <n v="1404165425"/>
    <b v="0"/>
    <n v="4"/>
    <b v="0"/>
    <s v="food/food trucks"/>
    <n v="1.1428571428571428"/>
    <n v="200"/>
    <x v="2"/>
    <x v="20"/>
  </r>
  <r>
    <n v="3925"/>
    <s v="Help Save High School Theater"/>
    <s v="Help Save High School Theater Program_x000a_Your donations will be used to purchase props, build sets, and costumes."/>
    <n v="150"/>
    <n v="15"/>
    <x v="3"/>
    <x v="2"/>
    <s v="USD"/>
    <n v="1406753639"/>
    <n v="1404161639"/>
    <b v="0"/>
    <n v="3"/>
    <b v="0"/>
    <s v="theater/plays"/>
    <n v="10"/>
    <n v="5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1"/>
    <x v="2"/>
    <s v="USD"/>
    <n v="1406745482"/>
    <n v="1404153482"/>
    <b v="0"/>
    <n v="107"/>
    <b v="1"/>
    <s v="theater/musical"/>
    <n v="113.45714285714286"/>
    <n v="74.224299065420567"/>
    <x v="0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2"/>
    <s v="USD"/>
    <n v="1406743396"/>
    <n v="1404151396"/>
    <b v="0"/>
    <n v="4"/>
    <b v="0"/>
    <s v="photography/photobooks"/>
    <n v="2.0833333333333335"/>
    <n v="6.25"/>
    <x v="6"/>
    <x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2"/>
    <s v="USD"/>
    <n v="1406087940"/>
    <n v="1404141626"/>
    <b v="0"/>
    <n v="37"/>
    <b v="1"/>
    <s v="theater/plays"/>
    <n v="153.19999999999999"/>
    <n v="41.405405405405403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x v="2"/>
    <s v="USD"/>
    <n v="1405915140"/>
    <n v="1404140667"/>
    <b v="0"/>
    <n v="40"/>
    <b v="1"/>
    <s v="theater/plays"/>
    <n v="100.85714285714286"/>
    <n v="88.25"/>
    <x v="0"/>
    <x v="0"/>
  </r>
  <r>
    <n v="1452"/>
    <s v="The Judo Preservation Project (Canceled)"/>
    <s v="I am gathering rare, out-of-print Judo books for preservation, translation and sharing."/>
    <n v="14000"/>
    <n v="0"/>
    <x v="2"/>
    <x v="2"/>
    <s v="USD"/>
    <n v="1406566363"/>
    <n v="1403974363"/>
    <b v="0"/>
    <n v="0"/>
    <b v="0"/>
    <s v="publishing/translations"/>
    <n v="0"/>
    <e v="#DIV/0!"/>
    <x v="4"/>
    <x v="5"/>
  </r>
  <r>
    <n v="996"/>
    <s v="Social behavior in technical communities"/>
    <s v="Study the behaviour of technical communities by tracking their movement  through wearables"/>
    <n v="4000"/>
    <n v="65"/>
    <x v="3"/>
    <x v="2"/>
    <s v="USD"/>
    <n v="1406474820"/>
    <n v="1403902060"/>
    <b v="0"/>
    <n v="5"/>
    <b v="0"/>
    <s v="technology/wearables"/>
    <n v="1.625"/>
    <n v="13"/>
    <x v="5"/>
    <x v="10"/>
  </r>
  <r>
    <n v="1856"/>
    <s v="Lazy Sunday"/>
    <s v="We are an independent band who needs your help for the production of our new album, so we can share our music with you lovely people :)"/>
    <n v="2000"/>
    <n v="2025"/>
    <x v="1"/>
    <x v="2"/>
    <s v="USD"/>
    <n v="1405715472"/>
    <n v="1403901072"/>
    <b v="0"/>
    <n v="38"/>
    <b v="1"/>
    <s v="music/rock"/>
    <n v="101.25"/>
    <n v="53.28947368421052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1"/>
    <x v="0"/>
    <s v="GBP"/>
    <n v="1406470645"/>
    <n v="1403878645"/>
    <b v="0"/>
    <n v="27"/>
    <b v="1"/>
    <s v="theater/plays"/>
    <n v="142.36363636363637"/>
    <n v="29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2"/>
    <s v="USD"/>
    <n v="1406988000"/>
    <n v="1403822912"/>
    <b v="0"/>
    <n v="16"/>
    <b v="0"/>
    <s v="theater/plays"/>
    <n v="32.049999999999997"/>
    <n v="40.062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b v="0"/>
    <n v="9"/>
    <b v="0"/>
    <s v="technology/wearables"/>
    <n v="15.103448275862069"/>
    <n v="97.333333333333329"/>
    <x v="5"/>
    <x v="10"/>
  </r>
  <r>
    <n v="696"/>
    <s v="trustee"/>
    <s v="Show your fidelity by wearing the Trustee rings! Show where you are (at)!"/>
    <n v="175000"/>
    <n v="1"/>
    <x v="3"/>
    <x v="4"/>
    <s v="EUR"/>
    <n v="1406326502"/>
    <n v="1403734502"/>
    <b v="0"/>
    <n v="1"/>
    <b v="0"/>
    <s v="technology/wearables"/>
    <n v="5.7142857142857147E-4"/>
    <n v="1"/>
    <x v="5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b v="0"/>
    <n v="17"/>
    <b v="0"/>
    <s v="theater/musical"/>
    <n v="13.066666666666666"/>
    <n v="57.647058823529413"/>
    <x v="0"/>
    <x v="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2"/>
    <s v="USD"/>
    <n v="1405017345"/>
    <n v="1403721345"/>
    <b v="0"/>
    <n v="22"/>
    <b v="1"/>
    <s v="theater/plays"/>
    <n v="102.4"/>
    <n v="69.818181818181813"/>
    <x v="0"/>
    <x v="0"/>
  </r>
  <r>
    <n v="2786"/>
    <s v="Fierce"/>
    <s v="A heart-melting farce about sex, art and the lovelorn lay-abouts of London-town."/>
    <n v="2500"/>
    <n v="2946"/>
    <x v="1"/>
    <x v="0"/>
    <s v="GBP"/>
    <n v="1404913180"/>
    <n v="1403703580"/>
    <b v="0"/>
    <n v="74"/>
    <b v="1"/>
    <s v="theater/plays"/>
    <n v="117.84"/>
    <n v="39.810810810810814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1"/>
    <x v="0"/>
    <s v="GBP"/>
    <n v="1406227904"/>
    <n v="1403635904"/>
    <b v="1"/>
    <n v="43"/>
    <b v="1"/>
    <s v="photography/photobooks"/>
    <n v="111.4"/>
    <n v="38.860465116279073"/>
    <x v="6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2"/>
    <s v="USD"/>
    <n v="1406854800"/>
    <n v="1403599778"/>
    <b v="0"/>
    <n v="94"/>
    <b v="1"/>
    <s v="theater/musical"/>
    <n v="106.71250000000001"/>
    <n v="90.819148936170208"/>
    <x v="0"/>
    <x v="19"/>
  </r>
  <r>
    <n v="3738"/>
    <s v="'GULF' - a new play by PIVOT THEATRE"/>
    <s v="A filmic, fast-paced exploration of trust, making its debut at Camden People's Theatre this July."/>
    <n v="1500"/>
    <n v="270"/>
    <x v="3"/>
    <x v="0"/>
    <s v="GBP"/>
    <n v="1405461600"/>
    <n v="1403562705"/>
    <b v="0"/>
    <n v="6"/>
    <b v="0"/>
    <s v="theater/plays"/>
    <n v="18"/>
    <n v="45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2"/>
    <s v="USD"/>
    <n v="1406148024"/>
    <n v="1403556024"/>
    <b v="0"/>
    <n v="0"/>
    <b v="0"/>
    <s v="games/video games"/>
    <n v="0"/>
    <e v="#DIV/0!"/>
    <x v="3"/>
    <x v="3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2"/>
    <s v="USD"/>
    <n v="1406226191"/>
    <n v="1403547791"/>
    <b v="0"/>
    <n v="58"/>
    <b v="1"/>
    <s v="music/rock"/>
    <n v="112.26666666666667"/>
    <n v="87.103448275862064"/>
    <x v="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0"/>
    <s v="GBP"/>
    <n v="1406130880"/>
    <n v="1403538880"/>
    <b v="0"/>
    <n v="21"/>
    <b v="0"/>
    <s v="technology/wearables"/>
    <n v="26.6"/>
    <n v="291.33333333333331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0"/>
    <s v="GBP"/>
    <n v="1408646111"/>
    <n v="1403462111"/>
    <b v="0"/>
    <n v="2"/>
    <b v="0"/>
    <s v="theater/plays"/>
    <n v="0.4"/>
    <n v="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1"/>
    <x v="0"/>
    <s v="GBP"/>
    <n v="1406045368"/>
    <n v="1403453368"/>
    <b v="0"/>
    <n v="117"/>
    <b v="1"/>
    <s v="film &amp; video/television"/>
    <n v="123.33333333333333"/>
    <n v="31.623931623931625"/>
    <x v="7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2"/>
    <s v="USD"/>
    <n v="1403470800"/>
    <n v="1403356792"/>
    <b v="0"/>
    <n v="4"/>
    <b v="0"/>
    <s v="theater/plays"/>
    <n v="4.5999999999999996"/>
    <n v="5.7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2"/>
    <s v="USD"/>
    <n v="1405947126"/>
    <n v="1403355126"/>
    <b v="0"/>
    <n v="6"/>
    <b v="0"/>
    <s v="theater/plays"/>
    <n v="0.97142857142857142"/>
    <n v="22.666666666666668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1"/>
    <x v="2"/>
    <s v="USD"/>
    <n v="1404444286"/>
    <n v="1403234686"/>
    <b v="0"/>
    <n v="39"/>
    <b v="1"/>
    <s v="theater/plays"/>
    <n v="300"/>
    <n v="53.846153846153847"/>
    <x v="0"/>
    <x v="0"/>
  </r>
  <r>
    <n v="3332"/>
    <s v="Cortez"/>
    <s v="Two marine biologists are at odds during an important expedition. When a stranded shark refuses to die, things get weird."/>
    <n v="6000"/>
    <n v="6000"/>
    <x v="1"/>
    <x v="2"/>
    <s v="USD"/>
    <n v="1405802330"/>
    <n v="1403210330"/>
    <b v="0"/>
    <n v="83"/>
    <b v="1"/>
    <s v="theater/plays"/>
    <n v="100"/>
    <n v="72.289156626506028"/>
    <x v="0"/>
    <x v="0"/>
  </r>
  <r>
    <n v="2599"/>
    <s v="Empty Ramekins Catering Group"/>
    <s v="The Empty Ramekins Catering Group is looking for your help to start up in Miami Florida!!!!"/>
    <n v="9041"/>
    <n v="90"/>
    <x v="3"/>
    <x v="2"/>
    <s v="USD"/>
    <n v="1407089147"/>
    <n v="1403201147"/>
    <b v="0"/>
    <n v="5"/>
    <b v="0"/>
    <s v="food/food trucks"/>
    <n v="0.99546510341776351"/>
    <n v="18"/>
    <x v="2"/>
    <x v="20"/>
  </r>
  <r>
    <n v="684"/>
    <s v="Arcus Motion Analyzer | The Versatile Smart Ring"/>
    <s v="Arcus gives your fingers super powers."/>
    <n v="320000"/>
    <n v="23948"/>
    <x v="3"/>
    <x v="2"/>
    <s v="USD"/>
    <n v="1406257200"/>
    <n v="1403176891"/>
    <b v="0"/>
    <n v="135"/>
    <b v="0"/>
    <s v="technology/wearables"/>
    <n v="7.4837499999999997"/>
    <n v="177.39259259259259"/>
    <x v="5"/>
    <x v="10"/>
  </r>
  <r>
    <n v="3994"/>
    <s v="Poles Apart - A Play in 2 Acts"/>
    <s v="Is Henson willing to dare risk a theatrical speaking tour of his North Pole adventures...and more?"/>
    <n v="2000"/>
    <n v="5"/>
    <x v="3"/>
    <x v="2"/>
    <s v="USD"/>
    <n v="1405761690"/>
    <n v="1403169690"/>
    <b v="0"/>
    <n v="1"/>
    <b v="0"/>
    <s v="theater/plays"/>
    <n v="0.25"/>
    <n v="5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0"/>
    <s v="GBP"/>
    <n v="1405761278"/>
    <n v="1403169278"/>
    <b v="1"/>
    <n v="405"/>
    <b v="1"/>
    <s v="photography/photobooks"/>
    <n v="101.035"/>
    <n v="39.91506172839506"/>
    <x v="6"/>
    <x v="11"/>
  </r>
  <r>
    <n v="2519"/>
    <s v="Kelli's Kitchen"/>
    <s v="Better than your mom's, better than Cracker Barrel, only at Kelli's Kitchen (all from scratch)."/>
    <n v="150000"/>
    <n v="65"/>
    <x v="3"/>
    <x v="2"/>
    <s v="USD"/>
    <n v="1405741404"/>
    <n v="1403149404"/>
    <b v="0"/>
    <n v="4"/>
    <b v="0"/>
    <s v="food/restaurants"/>
    <n v="4.3333333333333335E-2"/>
    <n v="16.25"/>
    <x v="2"/>
    <x v="28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2"/>
    <s v="USD"/>
    <n v="1405095300"/>
    <n v="1403146628"/>
    <b v="0"/>
    <n v="82"/>
    <b v="1"/>
    <s v="theater/plays"/>
    <n v="105.2184"/>
    <n v="64.157560975609755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2"/>
    <s v="USD"/>
    <n v="1405727304"/>
    <n v="1403135304"/>
    <b v="0"/>
    <n v="18"/>
    <b v="1"/>
    <s v="theater/plays"/>
    <n v="211"/>
    <n v="58.611111111111114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1"/>
    <x v="2"/>
    <s v="USD"/>
    <n v="1406350740"/>
    <n v="1403125737"/>
    <b v="0"/>
    <n v="27"/>
    <b v="1"/>
    <s v="theater/musical"/>
    <n v="120"/>
    <n v="111.11111111111111"/>
    <x v="0"/>
    <x v="1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2"/>
    <s v="USD"/>
    <n v="1405699451"/>
    <n v="1403107451"/>
    <b v="0"/>
    <n v="91"/>
    <b v="1"/>
    <s v="theater/plays"/>
    <n v="106"/>
    <n v="69.890109890109883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1"/>
    <x v="0"/>
    <s v="GBP"/>
    <n v="1408289724"/>
    <n v="1403105724"/>
    <b v="0"/>
    <n v="20"/>
    <b v="1"/>
    <s v="theater/plays"/>
    <n v="100.45454545454545"/>
    <n v="110.5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2"/>
    <s v="USD"/>
    <n v="1405658752"/>
    <n v="1403066752"/>
    <b v="0"/>
    <n v="38"/>
    <b v="1"/>
    <s v="theater/plays"/>
    <n v="119.7"/>
    <n v="31.5"/>
    <x v="0"/>
    <x v="0"/>
  </r>
  <r>
    <n v="14"/>
    <s v="3010 | Sci-fi Series"/>
    <s v="A highly charged post apocalyptic sci fi series that pulls no punches!"/>
    <n v="6000"/>
    <n v="6056"/>
    <x v="1"/>
    <x v="11"/>
    <s v="AUD"/>
    <n v="1405259940"/>
    <n v="1403051888"/>
    <b v="0"/>
    <n v="41"/>
    <b v="1"/>
    <s v="film &amp; video/television"/>
    <n v="100.93333333333334"/>
    <n v="147.70731707317074"/>
    <x v="7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2"/>
    <s v="USD"/>
    <n v="1405615846"/>
    <n v="1403023846"/>
    <b v="0"/>
    <n v="52"/>
    <b v="1"/>
    <s v="film &amp; video/television"/>
    <n v="116.21"/>
    <n v="223.48076923076923"/>
    <x v="7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2"/>
    <s v="USD"/>
    <n v="1405614823"/>
    <n v="1403022823"/>
    <b v="0"/>
    <n v="37"/>
    <b v="1"/>
    <s v="theater/plays"/>
    <n v="119.238"/>
    <n v="48.339729729729726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1"/>
    <x v="2"/>
    <s v="USD"/>
    <n v="1405609146"/>
    <n v="1403017146"/>
    <b v="1"/>
    <n v="125"/>
    <b v="1"/>
    <s v="food/small batch"/>
    <n v="105.92"/>
    <n v="211.84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2"/>
    <s v="USD"/>
    <n v="1406900607"/>
    <n v="1403012607"/>
    <b v="0"/>
    <n v="119"/>
    <b v="1"/>
    <s v="publishing/nonfiction"/>
    <n v="122.10975609756098"/>
    <n v="84.142857142857139"/>
    <x v="4"/>
    <x v="27"/>
  </r>
  <r>
    <n v="1998"/>
    <s v="Photography from Below"/>
    <s v="I am moving to Guatemala to document and report on the growing community resistance movements across Central America and Mexico"/>
    <n v="2500"/>
    <n v="655"/>
    <x v="3"/>
    <x v="2"/>
    <s v="USD"/>
    <n v="1406861438"/>
    <n v="1402973438"/>
    <b v="0"/>
    <n v="3"/>
    <b v="0"/>
    <s v="photography/people"/>
    <n v="26.2"/>
    <n v="218.33333333333334"/>
    <x v="6"/>
    <x v="36"/>
  </r>
  <r>
    <n v="2232"/>
    <s v="Backstory Cards"/>
    <s v="Backstory Cards help you and your friends create vibrant backstories for roleplaying games, no matter the system or genre."/>
    <n v="5000"/>
    <n v="24790"/>
    <x v="1"/>
    <x v="2"/>
    <s v="USD"/>
    <n v="1405738800"/>
    <n v="1402945408"/>
    <b v="0"/>
    <n v="988"/>
    <b v="1"/>
    <s v="games/tabletop games"/>
    <n v="495.8"/>
    <n v="25.091093117408906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2"/>
    <s v="USD"/>
    <n v="1405400400"/>
    <n v="1402934629"/>
    <b v="0"/>
    <n v="21"/>
    <b v="1"/>
    <s v="theater/musical"/>
    <n v="130.83333333333334"/>
    <n v="112.14285714285714"/>
    <x v="0"/>
    <x v="19"/>
  </r>
  <r>
    <n v="1513"/>
    <s v="Russian Interiors"/>
    <s v="An intimate portrait of Russian women in their private spaces by late photographer Andy Rocchelli published by Cesura."/>
    <n v="8000"/>
    <n v="12001.5"/>
    <x v="1"/>
    <x v="0"/>
    <s v="GBP"/>
    <n v="1405523866"/>
    <n v="1402931866"/>
    <b v="1"/>
    <n v="215"/>
    <b v="1"/>
    <s v="photography/photobooks"/>
    <n v="150.01875000000001"/>
    <n v="55.82093023255814"/>
    <x v="6"/>
    <x v="1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0"/>
    <s v="GBP"/>
    <n v="1405521075"/>
    <n v="1402929075"/>
    <b v="1"/>
    <n v="78"/>
    <b v="1"/>
    <s v="theater/plays"/>
    <n v="171.73333333333332"/>
    <n v="33.025641025641029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0"/>
    <s v="GBP"/>
    <n v="1406113200"/>
    <n v="1402910965"/>
    <b v="0"/>
    <n v="54"/>
    <b v="1"/>
    <s v="theater/plays"/>
    <n v="101.1"/>
    <n v="93.611111111111114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1"/>
    <s v="AUD"/>
    <n v="1405478025"/>
    <n v="1402886025"/>
    <b v="0"/>
    <n v="0"/>
    <b v="0"/>
    <s v="technology/wearables"/>
    <n v="0"/>
    <e v="#DIV/0!"/>
    <x v="5"/>
    <x v="10"/>
  </r>
  <r>
    <n v="2681"/>
    <s v="Jolly's Hot Dogs An All-Beef Coney Dog"/>
    <s v="Jolly's Hot Dogs: A beef hot dog topped with deliciously seasoned ground beef, mustard and minced onions."/>
    <n v="8000"/>
    <n v="55"/>
    <x v="3"/>
    <x v="2"/>
    <s v="USD"/>
    <n v="1405027750"/>
    <n v="1402867750"/>
    <b v="0"/>
    <n v="2"/>
    <b v="0"/>
    <s v="food/food trucks"/>
    <n v="0.6875"/>
    <n v="27.5"/>
    <x v="2"/>
    <x v="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2"/>
    <s v="USD"/>
    <n v="1404253800"/>
    <n v="1402784964"/>
    <b v="0"/>
    <n v="17"/>
    <b v="0"/>
    <s v="theater/plays"/>
    <n v="47.05"/>
    <n v="166.05882352941177"/>
    <x v="0"/>
    <x v="0"/>
  </r>
  <r>
    <n v="2076"/>
    <s v="Earin - The Worlds Smallest Wireless Earbuds"/>
    <s v="Wireless earbuds filled with sound, yet so small they are almost invisible!"/>
    <n v="179000"/>
    <n v="972594.99"/>
    <x v="1"/>
    <x v="0"/>
    <s v="GBP"/>
    <n v="1406149689"/>
    <n v="1402693689"/>
    <b v="0"/>
    <n v="8359"/>
    <b v="1"/>
    <s v="technology/hardware"/>
    <n v="543.349156424581"/>
    <n v="116.35303146309367"/>
    <x v="5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2"/>
    <s v="USD"/>
    <n v="1405269457"/>
    <n v="1402677457"/>
    <b v="0"/>
    <n v="0"/>
    <b v="0"/>
    <s v="technology/web"/>
    <n v="0"/>
    <e v="#DIV/0!"/>
    <x v="5"/>
    <x v="7"/>
  </r>
  <r>
    <n v="2937"/>
    <s v="UCAS"/>
    <s v="UCAS is a new British musical premiering at the Edinburgh Fringe Festival 2014."/>
    <n v="1500"/>
    <n v="2000"/>
    <x v="1"/>
    <x v="0"/>
    <s v="GBP"/>
    <n v="1405249113"/>
    <n v="1402657113"/>
    <b v="0"/>
    <n v="55"/>
    <b v="1"/>
    <s v="theater/musical"/>
    <n v="133.33333333333334"/>
    <n v="36.363636363636367"/>
    <x v="0"/>
    <x v="19"/>
  </r>
  <r>
    <n v="674"/>
    <s v="Something To Wear For Hearing Sounds By Feeling Vibrations"/>
    <s v="Listen to sounds by feeling an array of vibrational patterns against your body."/>
    <n v="50000"/>
    <n v="15"/>
    <x v="3"/>
    <x v="2"/>
    <s v="USD"/>
    <n v="1407811627"/>
    <n v="1402627627"/>
    <b v="0"/>
    <n v="2"/>
    <b v="0"/>
    <s v="technology/wearables"/>
    <n v="0.03"/>
    <n v="7.5"/>
    <x v="5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2"/>
    <s v="USD"/>
    <n v="1405305000"/>
    <n v="1402612730"/>
    <b v="0"/>
    <n v="1"/>
    <b v="0"/>
    <s v="music/jazz"/>
    <n v="0.6"/>
    <n v="30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2"/>
    <s v="USD"/>
    <n v="1405209600"/>
    <n v="1402599486"/>
    <b v="0"/>
    <n v="263"/>
    <b v="1"/>
    <s v="film &amp; video/television"/>
    <n v="308.66000000000003"/>
    <n v="117.36121673003802"/>
    <x v="7"/>
    <x v="18"/>
  </r>
  <r>
    <n v="1680"/>
    <s v="Kick Out a Record"/>
    <s v="Working Musician dilemma #164: how the taxman put Kick the Record 2.0 on hold"/>
    <n v="1000"/>
    <n v="1175"/>
    <x v="1"/>
    <x v="2"/>
    <s v="USD"/>
    <n v="1405188667"/>
    <n v="1402596667"/>
    <b v="0"/>
    <n v="25"/>
    <b v="1"/>
    <s v="music/pop"/>
    <n v="117.5"/>
    <n v="47"/>
    <x v="1"/>
    <x v="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2"/>
    <s v="USD"/>
    <n v="1404312846"/>
    <n v="1402584846"/>
    <b v="0"/>
    <n v="15"/>
    <b v="1"/>
    <s v="theater/plays"/>
    <n v="100.55555555555556"/>
    <n v="60.333333333333336"/>
    <x v="0"/>
    <x v="0"/>
  </r>
  <r>
    <n v="3677"/>
    <s v="Goldfish Memory Productions"/>
    <s v="Goldfish Memory Productions seeks at least $12,000 to begin their first 3 professional projects."/>
    <n v="12000"/>
    <n v="12348.5"/>
    <x v="1"/>
    <x v="2"/>
    <s v="USD"/>
    <n v="1404359940"/>
    <n v="1402580818"/>
    <b v="0"/>
    <n v="199"/>
    <b v="1"/>
    <s v="theater/plays"/>
    <n v="102.90416666666667"/>
    <n v="62.05276381909547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2"/>
    <s v="USD"/>
    <n v="1406170740"/>
    <n v="1402506278"/>
    <b v="0"/>
    <n v="2"/>
    <b v="0"/>
    <s v="theater/plays"/>
    <n v="0.6"/>
    <n v="22.5"/>
    <x v="0"/>
    <x v="0"/>
  </r>
  <r>
    <n v="465"/>
    <s v="&quot;Amp&quot; A Story About a Robot"/>
    <s v="&quot;Amp&quot; is a short film about a robot with needs."/>
    <n v="512"/>
    <n v="138"/>
    <x v="3"/>
    <x v="2"/>
    <s v="USD"/>
    <n v="1403837574"/>
    <n v="1402455174"/>
    <b v="0"/>
    <n v="8"/>
    <b v="0"/>
    <s v="film &amp; video/animation"/>
    <n v="26.953125"/>
    <n v="17.25"/>
    <x v="7"/>
    <x v="23"/>
  </r>
  <r>
    <n v="1850"/>
    <s v="WILKES EP"/>
    <s v="WILKES is the solo venture of HighFlightSociety singer / Disciple bassist, Jason Wilkes. This project is to fund the debut 6 song EP."/>
    <n v="9000"/>
    <n v="9137"/>
    <x v="1"/>
    <x v="2"/>
    <s v="USD"/>
    <n v="1405033300"/>
    <n v="1402441300"/>
    <b v="0"/>
    <n v="179"/>
    <b v="1"/>
    <s v="music/rock"/>
    <n v="101.52222222222223"/>
    <n v="51.044692737430168"/>
    <x v="1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2"/>
    <s v="USD"/>
    <n v="1405021211"/>
    <n v="1402429211"/>
    <b v="0"/>
    <n v="0"/>
    <b v="0"/>
    <s v="photography/people"/>
    <n v="0"/>
    <e v="#DIV/0!"/>
    <x v="6"/>
    <x v="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2"/>
    <s v="USD"/>
    <n v="1405002663"/>
    <n v="1402410663"/>
    <b v="1"/>
    <n v="354"/>
    <b v="1"/>
    <s v="technology/hardware"/>
    <n v="234.42048"/>
    <n v="331.10237288135596"/>
    <x v="5"/>
    <x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0"/>
    <s v="GBP"/>
    <n v="1406761200"/>
    <n v="1402403907"/>
    <b v="0"/>
    <n v="38"/>
    <b v="1"/>
    <s v="theater/plays"/>
    <n v="101.25"/>
    <n v="53.289473684210527"/>
    <x v="0"/>
    <x v="0"/>
  </r>
  <r>
    <n v="1949"/>
    <s v="Shake Your Power"/>
    <s v="#ShakeYourPower brings clean energy to places in the world without electricity through the power of music."/>
    <n v="50000"/>
    <n v="53001.3"/>
    <x v="1"/>
    <x v="0"/>
    <s v="GBP"/>
    <n v="1404986951"/>
    <n v="1402394951"/>
    <b v="1"/>
    <n v="943"/>
    <b v="1"/>
    <s v="technology/hardware"/>
    <n v="106.0026"/>
    <n v="56.204984093319197"/>
    <x v="5"/>
    <x v="25"/>
  </r>
  <r>
    <n v="3434"/>
    <s v="The Williams Project"/>
    <s v="Bringing Tennessee Williams, Shakespeare, and 8 world class actors to Longview, Washington to build a play in and for the community."/>
    <n v="10000"/>
    <n v="10555"/>
    <x v="1"/>
    <x v="2"/>
    <s v="USD"/>
    <n v="1404983269"/>
    <n v="1402391269"/>
    <b v="0"/>
    <n v="168"/>
    <b v="1"/>
    <s v="theater/plays"/>
    <n v="105.55"/>
    <n v="62.827380952380949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x v="2"/>
    <s v="USD"/>
    <n v="1404356400"/>
    <n v="1402343765"/>
    <b v="0"/>
    <n v="3"/>
    <b v="0"/>
    <s v="film &amp; video/animation"/>
    <n v="0.155"/>
    <n v="10.333333333333334"/>
    <x v="7"/>
    <x v="2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2"/>
    <s v="USD"/>
    <n v="1405366359"/>
    <n v="1402342359"/>
    <b v="0"/>
    <n v="7"/>
    <b v="1"/>
    <s v="publishing/nonfiction"/>
    <n v="125"/>
    <n v="53.571428571428569"/>
    <x v="4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x v="36"/>
  </r>
  <r>
    <n v="3162"/>
    <s v="Your Radio Adventure!"/>
    <s v="Radio show meets interactive novel, accompanied by live foley, music, and audience participation. YOU choose what happens next!"/>
    <n v="4000"/>
    <n v="5086"/>
    <x v="1"/>
    <x v="2"/>
    <s v="USD"/>
    <n v="1404698400"/>
    <n v="1402331262"/>
    <b v="1"/>
    <n v="63"/>
    <b v="1"/>
    <s v="theater/plays"/>
    <n v="127.15"/>
    <n v="80.730158730158735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2"/>
    <s v="USD"/>
    <n v="1404909296"/>
    <n v="1402317296"/>
    <b v="0"/>
    <n v="35"/>
    <b v="0"/>
    <s v="publishing/art books"/>
    <n v="22.91"/>
    <n v="65.457142857142856"/>
    <x v="4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1"/>
    <s v="AUD"/>
    <n v="1404022381"/>
    <n v="1402294381"/>
    <b v="0"/>
    <n v="1"/>
    <b v="0"/>
    <s v="theater/musical"/>
    <n v="6.6666666666666666E-2"/>
    <n v="5"/>
    <x v="0"/>
    <x v="1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0"/>
    <s v="GBP"/>
    <n v="1404858840"/>
    <n v="1402266840"/>
    <b v="0"/>
    <n v="94"/>
    <b v="1"/>
    <s v="theater/plays"/>
    <n v="102.64512499999999"/>
    <n v="87.357553191489373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1"/>
    <x v="0"/>
    <s v="GBP"/>
    <n v="1404671466"/>
    <n v="1402079466"/>
    <b v="0"/>
    <n v="80"/>
    <b v="1"/>
    <s v="theater/plays"/>
    <n v="138.33333333333334"/>
    <n v="51.875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2"/>
    <s v="USD"/>
    <n v="1405227540"/>
    <n v="1402058739"/>
    <b v="0"/>
    <n v="22"/>
    <b v="0"/>
    <s v="publishing/translations"/>
    <n v="26.9"/>
    <n v="36.68181818181818"/>
    <x v="4"/>
    <x v="5"/>
  </r>
  <r>
    <n v="3407"/>
    <s v="Chlorine Edinburgh 2014"/>
    <s v="Biddy is 24. Biddy is a hopeless romantic. Biddy always wanted to be a vegan. Find out what happens_x000a_when Biddy gets sectioned."/>
    <n v="2000"/>
    <n v="2142"/>
    <x v="1"/>
    <x v="0"/>
    <s v="GBP"/>
    <n v="1404641289"/>
    <n v="1402049289"/>
    <b v="0"/>
    <n v="67"/>
    <b v="1"/>
    <s v="theater/plays"/>
    <n v="107.1"/>
    <n v="31.970149253731343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2"/>
    <s v="USD"/>
    <n v="1404601632"/>
    <n v="1402009632"/>
    <b v="0"/>
    <n v="1"/>
    <b v="0"/>
    <s v="food/food trucks"/>
    <n v="0.16666666666666666"/>
    <n v="50"/>
    <x v="2"/>
    <x v="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2"/>
    <s v="USD"/>
    <n v="1404570147"/>
    <n v="1401978147"/>
    <b v="0"/>
    <n v="7"/>
    <b v="0"/>
    <s v="theater/plays"/>
    <n v="18"/>
    <n v="64.285714285714292"/>
    <x v="0"/>
    <x v="0"/>
  </r>
  <r>
    <n v="2796"/>
    <s v="Fishcakes"/>
    <s v="Fishcakes is a piece of new writing for the Camden Fringe that explores a story of love, loss, and all the â€˜little things'."/>
    <n v="800"/>
    <n v="924"/>
    <x v="1"/>
    <x v="0"/>
    <s v="GBP"/>
    <n v="1404564028"/>
    <n v="1401972028"/>
    <b v="0"/>
    <n v="21"/>
    <b v="1"/>
    <s v="theater/plays"/>
    <n v="115.5"/>
    <n v="44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2"/>
    <s v="USD"/>
    <n v="1407085200"/>
    <n v="1401924769"/>
    <b v="0"/>
    <n v="77"/>
    <b v="1"/>
    <s v="music/rock"/>
    <n v="102.7"/>
    <n v="66.68831168831168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1"/>
    <x v="0"/>
    <s v="GBP"/>
    <n v="1404471600"/>
    <n v="1401910634"/>
    <b v="0"/>
    <n v="13"/>
    <b v="1"/>
    <s v="theater/plays"/>
    <n v="100"/>
    <n v="307.69230769230768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7"/>
    <s v="CAD"/>
    <n v="1407034796"/>
    <n v="1401850796"/>
    <b v="0"/>
    <n v="15"/>
    <b v="0"/>
    <s v="film &amp; video/science fiction"/>
    <n v="5.0999999999999996"/>
    <n v="119"/>
    <x v="7"/>
    <x v="32"/>
  </r>
  <r>
    <n v="6"/>
    <s v="POINT HOPE"/>
    <s v="The story of &quot;Point Hope&quot; will honor, respect, and share the beauty and traditions of the Alaska Natives in Point Hope, AK: the Inupiat"/>
    <n v="8000"/>
    <n v="8519"/>
    <x v="1"/>
    <x v="2"/>
    <s v="USD"/>
    <n v="1402710250"/>
    <n v="1401846250"/>
    <b v="0"/>
    <n v="58"/>
    <b v="1"/>
    <s v="film &amp; video/television"/>
    <n v="106.4875"/>
    <n v="146.87931034482759"/>
    <x v="7"/>
    <x v="18"/>
  </r>
  <r>
    <n v="3744"/>
    <s v="The Game's Afoot - Spotlight"/>
    <s v="This summer, The Spotlight Players are celebrating Christmas in July with a presentation of Ken Ludwig's side splitting comedy."/>
    <n v="1200"/>
    <n v="0"/>
    <x v="3"/>
    <x v="2"/>
    <s v="USD"/>
    <n v="1404532740"/>
    <n v="1401823952"/>
    <b v="0"/>
    <n v="0"/>
    <b v="0"/>
    <s v="theater/plays"/>
    <n v="0"/>
    <e v="#DIV/0!"/>
    <x v="0"/>
    <x v="0"/>
  </r>
  <r>
    <n v="3743"/>
    <s v="Down the Mississippi"/>
    <s v="I'm taking the Adventures of Huckleberry Finn puppet show down the Mississippi River!"/>
    <n v="2200"/>
    <n v="0"/>
    <x v="3"/>
    <x v="2"/>
    <s v="USD"/>
    <n v="1404406964"/>
    <n v="1401814964"/>
    <b v="0"/>
    <n v="0"/>
    <b v="0"/>
    <s v="theater/plays"/>
    <n v="0"/>
    <e v="#DIV/0!"/>
    <x v="0"/>
    <x v="0"/>
  </r>
  <r>
    <n v="3483"/>
    <s v="The Faculty Lounge"/>
    <s v="Join 5 high school teachers in the lounge of every high school in America.  Hear what they never say in the classroom."/>
    <n v="3350"/>
    <n v="5358"/>
    <x v="1"/>
    <x v="2"/>
    <s v="USD"/>
    <n v="1404403381"/>
    <n v="1401811381"/>
    <b v="0"/>
    <n v="133"/>
    <b v="1"/>
    <s v="theater/plays"/>
    <n v="159.9402985074627"/>
    <n v="40.285714285714285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"/>
    <n v="410"/>
    <x v="3"/>
    <x v="30"/>
  </r>
  <r>
    <n v="3896"/>
    <s v="Yorick and Company"/>
    <s v="Yorick and Co. is a comedy about a struggling theatre company whose mysterious benefactor starts haunting the show!"/>
    <n v="1600"/>
    <n v="170"/>
    <x v="3"/>
    <x v="2"/>
    <s v="USD"/>
    <n v="1402979778"/>
    <n v="1401770178"/>
    <b v="0"/>
    <n v="4"/>
    <b v="0"/>
    <s v="theater/plays"/>
    <n v="10.625"/>
    <n v="42.5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2"/>
    <s v="USD"/>
    <n v="1404360478"/>
    <n v="1401768478"/>
    <b v="0"/>
    <n v="10"/>
    <b v="0"/>
    <s v="theater/musical"/>
    <n v="15"/>
    <n v="150"/>
    <x v="0"/>
    <x v="1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2"/>
    <s v="USD"/>
    <n v="1404348143"/>
    <n v="1401756143"/>
    <b v="0"/>
    <n v="27"/>
    <b v="0"/>
    <s v="technology/makerspaces"/>
    <n v="17.512820512820515"/>
    <n v="126.48148148148148"/>
    <x v="5"/>
    <x v="38"/>
  </r>
  <r>
    <n v="161"/>
    <s v="Midway: The Turning Point"/>
    <s v="Step 1 (script editing) to produce a dramatic film about the air/sea battle of WWII that turned the tide of victory for the US."/>
    <n v="50000"/>
    <n v="5"/>
    <x v="3"/>
    <x v="2"/>
    <s v="USD"/>
    <n v="1404318595"/>
    <n v="1401726595"/>
    <b v="0"/>
    <n v="1"/>
    <b v="0"/>
    <s v="film &amp; video/drama"/>
    <n v="0.01"/>
    <n v="5"/>
    <x v="7"/>
    <x v="1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2"/>
    <s v="USD"/>
    <n v="1403539260"/>
    <n v="1401724860"/>
    <b v="0"/>
    <n v="106"/>
    <b v="1"/>
    <s v="music/rock"/>
    <n v="119.97755555555555"/>
    <n v="50.9338679245283"/>
    <x v="1"/>
    <x v="6"/>
  </r>
  <r>
    <n v="3427"/>
    <s v="We Were Kings"/>
    <s v="A new play developed in collaboration with graduating theatre makers, premiering at the Edinburgh Fringe Festival 2014."/>
    <n v="1500"/>
    <n v="1500"/>
    <x v="1"/>
    <x v="0"/>
    <s v="GBP"/>
    <n v="1404314952"/>
    <n v="1401722952"/>
    <b v="0"/>
    <n v="29"/>
    <b v="1"/>
    <s v="theater/plays"/>
    <n v="100"/>
    <n v="51.724137931034484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2"/>
    <s v="USD"/>
    <n v="1403546400"/>
    <n v="1401714114"/>
    <b v="0"/>
    <n v="35"/>
    <b v="1"/>
    <s v="theater/plays"/>
    <n v="103.46657233816767"/>
    <n v="83.571428571428569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2"/>
    <s v="USD"/>
    <n v="1404623330"/>
    <n v="1401685730"/>
    <b v="0"/>
    <n v="25"/>
    <b v="0"/>
    <s v="food/food trucks"/>
    <n v="20.704999999999998"/>
    <n v="82.82"/>
    <x v="2"/>
    <x v="20"/>
  </r>
  <r>
    <n v="3184"/>
    <s v="Equus at Frenetic Theatre"/>
    <s v="Equus is the story of a psychiatrist treating a teenaged boy who blinds six horses with a metal spike."/>
    <n v="4300"/>
    <n v="4610"/>
    <x v="1"/>
    <x v="2"/>
    <s v="USD"/>
    <n v="1404258631"/>
    <n v="1401666631"/>
    <b v="1"/>
    <n v="46"/>
    <b v="1"/>
    <s v="theater/plays"/>
    <n v="107.20930232558139"/>
    <n v="100.2173913043478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2"/>
    <s v="USD"/>
    <n v="1405479600"/>
    <n v="1401642425"/>
    <b v="0"/>
    <n v="827"/>
    <b v="1"/>
    <s v="film &amp; video/television"/>
    <n v="165.29333333333332"/>
    <n v="59.961305925030231"/>
    <x v="7"/>
    <x v="18"/>
  </r>
  <r>
    <n v="3406"/>
    <s v="Voices of Swords"/>
    <s v="A funny and moving new play about two families dealing with aging parents in very different ways!"/>
    <n v="10000"/>
    <n v="10031"/>
    <x v="1"/>
    <x v="2"/>
    <s v="USD"/>
    <n v="1405511376"/>
    <n v="1401623376"/>
    <b v="0"/>
    <n v="91"/>
    <b v="1"/>
    <s v="theater/plays"/>
    <n v="100.31"/>
    <n v="110.23076923076923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x v="2"/>
    <s v="USD"/>
    <n v="1405401060"/>
    <n v="1401585752"/>
    <b v="0"/>
    <n v="9"/>
    <b v="0"/>
    <s v="photography/places"/>
    <n v="7.34"/>
    <n v="40.777777777777779"/>
    <x v="6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2"/>
    <s v="USD"/>
    <n v="1404077484"/>
    <n v="1401485484"/>
    <b v="1"/>
    <n v="123"/>
    <b v="1"/>
    <s v="food/small batch"/>
    <n v="101.14333333333333"/>
    <n v="123.34552845528455"/>
    <x v="2"/>
    <x v="2"/>
  </r>
  <r>
    <n v="3859"/>
    <s v="What Dreams Were Made Of"/>
    <s v="This is a play that will have each and everyone that sees it thinking about the dreams they had growing up. It's a dramady"/>
    <n v="2500"/>
    <n v="1"/>
    <x v="3"/>
    <x v="2"/>
    <s v="USD"/>
    <n v="1403730000"/>
    <n v="1401485207"/>
    <b v="0"/>
    <n v="1"/>
    <b v="0"/>
    <s v="theater/plays"/>
    <n v="0.04"/>
    <n v="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7"/>
    <s v="CAD"/>
    <n v="1402334811"/>
    <n v="1401470811"/>
    <b v="0"/>
    <n v="57"/>
    <b v="1"/>
    <s v="theater/plays"/>
    <n v="144.4"/>
    <n v="126.66666666666667"/>
    <x v="0"/>
    <x v="0"/>
  </r>
  <r>
    <n v="759"/>
    <s v="Wild Ruins"/>
    <s v="Help me search for the lost ruins of the UK. A unique guide to  lesser known and somewhat known ruins of Britain."/>
    <n v="5000"/>
    <n v="5096"/>
    <x v="1"/>
    <x v="0"/>
    <s v="GBP"/>
    <n v="1404892539"/>
    <n v="1401436539"/>
    <b v="0"/>
    <n v="99"/>
    <b v="1"/>
    <s v="publishing/nonfiction"/>
    <n v="101.92"/>
    <n v="51.474747474747474"/>
    <x v="4"/>
    <x v="27"/>
  </r>
  <r>
    <n v="40"/>
    <s v="Regal Fare Season One"/>
    <s v="There is a cooking show in production that needs your help, a show about using local ingredients to create simple and elegant meals."/>
    <n v="2000"/>
    <n v="2027"/>
    <x v="1"/>
    <x v="2"/>
    <s v="USD"/>
    <n v="1403150400"/>
    <n v="1401426488"/>
    <b v="0"/>
    <n v="16"/>
    <b v="1"/>
    <s v="film &amp; video/television"/>
    <n v="101.35"/>
    <n v="126.6875"/>
    <x v="7"/>
    <x v="18"/>
  </r>
  <r>
    <n v="3170"/>
    <s v="Ain't She Brave FringeNYC 2014 Project"/>
    <s v="An emotionally-charged journey through the history of black women in America told in reverse."/>
    <n v="2000"/>
    <n v="2245"/>
    <x v="1"/>
    <x v="2"/>
    <s v="USD"/>
    <n v="1404273600"/>
    <n v="1401414944"/>
    <b v="1"/>
    <n v="71"/>
    <b v="1"/>
    <s v="theater/plays"/>
    <n v="112.25"/>
    <n v="31.619718309859156"/>
    <x v="0"/>
    <x v="0"/>
  </r>
  <r>
    <n v="1726"/>
    <s v="&quot;Every Day&quot; CD by Amanda Joy Hall"/>
    <s v="Amanda Joy Hall's sophomore album, &quot;Every Day&quot;. Release expected July 2014"/>
    <n v="6500"/>
    <n v="2196"/>
    <x v="3"/>
    <x v="2"/>
    <s v="USD"/>
    <n v="1403906664"/>
    <n v="1401401064"/>
    <b v="0"/>
    <n v="16"/>
    <b v="0"/>
    <s v="music/faith"/>
    <n v="33.784615384615385"/>
    <n v="137.25"/>
    <x v="1"/>
    <x v="1"/>
  </r>
  <r>
    <n v="3613"/>
    <s v="HIS NAME IS ARTHUR HOLMBERG"/>
    <s v="a woman walks into a bar except she looks like a man and no one's serving drinks. one night only"/>
    <n v="1250"/>
    <n v="1250"/>
    <x v="1"/>
    <x v="2"/>
    <s v="USD"/>
    <n v="1403964574"/>
    <n v="1401372574"/>
    <b v="0"/>
    <n v="20"/>
    <b v="1"/>
    <s v="theater/plays"/>
    <n v="100"/>
    <n v="62.5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0"/>
    <s v="GBP"/>
    <n v="1403964324"/>
    <n v="1401372324"/>
    <b v="0"/>
    <n v="20"/>
    <b v="1"/>
    <s v="theater/plays"/>
    <n v="100"/>
    <n v="38.65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2"/>
    <s v="USD"/>
    <n v="1404241200"/>
    <n v="1401354597"/>
    <b v="0"/>
    <n v="5"/>
    <b v="0"/>
    <s v="film &amp; video/science fiction"/>
    <n v="13.433333333333334"/>
    <n v="80.599999999999994"/>
    <x v="7"/>
    <x v="32"/>
  </r>
  <r>
    <n v="3766"/>
    <s v="Held Momentarily The Musical Takes FringeNYC"/>
    <s v="Trapped on a stalled New York subway, seven strangers realize it's not just the train that's stuck."/>
    <n v="10000"/>
    <n v="10265.01"/>
    <x v="1"/>
    <x v="2"/>
    <s v="USD"/>
    <n v="1404360045"/>
    <n v="1401336045"/>
    <b v="0"/>
    <n v="96"/>
    <b v="1"/>
    <s v="theater/musical"/>
    <n v="102.65009999999999"/>
    <n v="106.9271875"/>
    <x v="0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2"/>
    <s v="USD"/>
    <n v="1403904808"/>
    <n v="1401312808"/>
    <b v="0"/>
    <n v="2"/>
    <b v="0"/>
    <s v="food/food trucks"/>
    <n v="0.325125"/>
    <n v="13.005000000000001"/>
    <x v="2"/>
    <x v="2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0"/>
    <s v="GBP"/>
    <n v="1403886084"/>
    <n v="1401294084"/>
    <b v="0"/>
    <n v="9"/>
    <b v="0"/>
    <s v="theater/plays"/>
    <n v="1.4210526315789473"/>
    <n v="15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2"/>
    <s v="USD"/>
    <n v="1403846055"/>
    <n v="1401254055"/>
    <b v="0"/>
    <n v="25"/>
    <b v="1"/>
    <s v="theater/plays"/>
    <n v="100.245"/>
    <n v="200.49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2"/>
    <s v="USD"/>
    <n v="1403823722"/>
    <n v="1401231722"/>
    <b v="0"/>
    <n v="40"/>
    <b v="0"/>
    <s v="theater/plays"/>
    <n v="15.266666666666667"/>
    <n v="57.25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2"/>
    <s v="USD"/>
    <n v="1404190740"/>
    <n v="1401214581"/>
    <b v="0"/>
    <n v="30"/>
    <b v="1"/>
    <s v="theater/plays"/>
    <n v="110.1"/>
    <n v="73.40000000000000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2"/>
    <s v="USD"/>
    <n v="1403452131"/>
    <n v="1401205731"/>
    <b v="0"/>
    <n v="60"/>
    <b v="1"/>
    <s v="film &amp; video/shorts"/>
    <n v="102.85714285714286"/>
    <n v="60"/>
    <x v="7"/>
    <x v="29"/>
  </r>
  <r>
    <n v="2337"/>
    <s v="The Hudson Standard Bitters and Shrubs"/>
    <s v="We make small batch, locally sourced bitters and shrubs for cocktails and cooking."/>
    <n v="12000"/>
    <n v="13279"/>
    <x v="1"/>
    <x v="2"/>
    <s v="USD"/>
    <n v="1403796143"/>
    <n v="1401204143"/>
    <b v="1"/>
    <n v="179"/>
    <b v="1"/>
    <s v="food/small batch"/>
    <n v="110.65833333333333"/>
    <n v="74.184357541899445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2"/>
    <s v="USD"/>
    <n v="1403880281"/>
    <n v="1401201881"/>
    <b v="1"/>
    <n v="211"/>
    <b v="1"/>
    <s v="photography/photobooks"/>
    <n v="110.76216216216216"/>
    <n v="97.113744075829388"/>
    <x v="6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2"/>
    <s v="USD"/>
    <n v="1403661600"/>
    <n v="1401196766"/>
    <b v="1"/>
    <n v="190"/>
    <b v="1"/>
    <s v="music/rock"/>
    <n v="154.93846153846152"/>
    <n v="53.005263157894738"/>
    <x v="1"/>
    <x v="6"/>
  </r>
  <r>
    <n v="3015"/>
    <s v="A Sign for 34 West"/>
    <s v="We're turning an old yogurt shop into a live theater in downtown Charleston.   Please help us hang our sign!"/>
    <n v="3400"/>
    <n v="3508"/>
    <x v="1"/>
    <x v="2"/>
    <s v="USD"/>
    <n v="1402459200"/>
    <n v="1401125238"/>
    <b v="0"/>
    <n v="40"/>
    <b v="1"/>
    <s v="theater/spaces"/>
    <n v="103.17647058823529"/>
    <n v="87.7"/>
    <x v="0"/>
    <x v="3"/>
  </r>
  <r>
    <n v="3709"/>
    <s v="The Ruby Darlings Show"/>
    <s v="The filthily talented Ruby and Darling, take you on a raunch-tastic musical discovery of life with a vagina. #sayno"/>
    <n v="1000"/>
    <n v="1082.5"/>
    <x v="1"/>
    <x v="0"/>
    <s v="GBP"/>
    <n v="1403715546"/>
    <n v="1401123546"/>
    <b v="0"/>
    <n v="35"/>
    <b v="1"/>
    <s v="theater/plays"/>
    <n v="108.25"/>
    <n v="30.928571428571427"/>
    <x v="0"/>
    <x v="0"/>
  </r>
  <r>
    <n v="267"/>
    <s v="Uncharted Amazon"/>
    <s v="A visually stunning, feature length film chronicling life's challenges in the remote depths of the Amazon rainforest."/>
    <n v="9850"/>
    <n v="12965.44"/>
    <x v="1"/>
    <x v="0"/>
    <s v="GBP"/>
    <n v="1403693499"/>
    <n v="1401101499"/>
    <b v="1"/>
    <n v="165"/>
    <b v="1"/>
    <s v="film &amp; video/documentary"/>
    <n v="131.62883248730964"/>
    <n v="78.578424242424248"/>
    <x v="7"/>
    <x v="12"/>
  </r>
  <r>
    <n v="2842"/>
    <s v="HIDDEN: The FCO Plays"/>
    <s v="A play performed at the FCO Global Summit on the Preventing Sexual Violence Initiative, hosted by William Hague and Angelina Jolie"/>
    <n v="1500"/>
    <n v="0"/>
    <x v="3"/>
    <x v="0"/>
    <s v="GBP"/>
    <n v="1403348400"/>
    <n v="1401058295"/>
    <b v="0"/>
    <n v="0"/>
    <b v="0"/>
    <s v="theater/plays"/>
    <n v="0"/>
    <e v="#DIV/0!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2"/>
    <s v="USD"/>
    <n v="1403636229"/>
    <n v="1401044229"/>
    <b v="0"/>
    <n v="3"/>
    <b v="0"/>
    <s v="theater/plays"/>
    <n v="0.43307086614173229"/>
    <n v="18.333333333333332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2"/>
    <s v="USD"/>
    <n v="1406129150"/>
    <n v="1400945150"/>
    <b v="0"/>
    <n v="1364"/>
    <b v="1"/>
    <s v="technology/hardware"/>
    <n v="196.4"/>
    <n v="35.997067448680355"/>
    <x v="5"/>
    <x v="25"/>
  </r>
  <r>
    <n v="1519"/>
    <s v="Jesus Days, 1978-1983"/>
    <s v="A documentary photobook that captures the late 70s in evangelical America seen thru the eyes of a closeted and religious young man."/>
    <n v="9000"/>
    <n v="9302.75"/>
    <x v="1"/>
    <x v="2"/>
    <s v="USD"/>
    <n v="1403301540"/>
    <n v="1400867283"/>
    <b v="1"/>
    <n v="145"/>
    <b v="1"/>
    <s v="photography/photobooks"/>
    <n v="103.36388888888889"/>
    <n v="64.156896551724131"/>
    <x v="6"/>
    <x v="11"/>
  </r>
  <r>
    <n v="3479"/>
    <s v="Civil Rogues"/>
    <s v="A new comedy about what happened to a band of foolhardy actors when the Puritans closed the theatres in the 1640s."/>
    <n v="1500"/>
    <n v="1918"/>
    <x v="1"/>
    <x v="0"/>
    <s v="GBP"/>
    <n v="1403382680"/>
    <n v="1400790680"/>
    <b v="0"/>
    <n v="56"/>
    <b v="1"/>
    <s v="theater/plays"/>
    <n v="127.86666666666666"/>
    <n v="34.25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x v="2"/>
    <s v="USD"/>
    <n v="1403983314"/>
    <n v="1400786514"/>
    <b v="0"/>
    <n v="85"/>
    <b v="0"/>
    <s v="food/food trucks"/>
    <n v="11.75"/>
    <n v="69.117647058823536"/>
    <x v="2"/>
    <x v="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0"/>
    <s v="GBP"/>
    <n v="1403370772"/>
    <n v="1400778772"/>
    <b v="0"/>
    <n v="264"/>
    <b v="1"/>
    <s v="publishing/nonfiction"/>
    <n v="125.98333333333333"/>
    <n v="28.632575757575758"/>
    <x v="4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2"/>
    <s v="USD"/>
    <n v="1403366409"/>
    <n v="1400774409"/>
    <b v="1"/>
    <n v="51"/>
    <b v="1"/>
    <s v="theater/plays"/>
    <n v="117.4"/>
    <n v="57.549019607843135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2"/>
    <s v="USD"/>
    <n v="1401857940"/>
    <n v="1400725112"/>
    <b v="0"/>
    <n v="44"/>
    <b v="1"/>
    <s v="theater/plays"/>
    <n v="118.39285714285714"/>
    <n v="75.340909090909093"/>
    <x v="0"/>
    <x v="0"/>
  </r>
  <r>
    <n v="2852"/>
    <s v="Freedom Train"/>
    <s v="Just one time back to the past on the Freedom Train will open your eyes and your lives will never ever be the same!"/>
    <n v="5000"/>
    <n v="95"/>
    <x v="3"/>
    <x v="2"/>
    <s v="USD"/>
    <n v="1403312703"/>
    <n v="1400720703"/>
    <b v="0"/>
    <n v="6"/>
    <b v="0"/>
    <s v="theater/plays"/>
    <n v="1.9"/>
    <n v="15.833333333333334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2"/>
    <s v="USD"/>
    <n v="1403323140"/>
    <n v="1400704672"/>
    <b v="0"/>
    <n v="113"/>
    <b v="1"/>
    <s v="film &amp; video/documentary"/>
    <n v="110.16142857142857"/>
    <n v="68.24159292035398"/>
    <x v="7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2"/>
    <s v="USD"/>
    <n v="1405882287"/>
    <n v="1400698287"/>
    <b v="1"/>
    <n v="34"/>
    <b v="0"/>
    <s v="theater/plays"/>
    <n v="8.7200000000000006"/>
    <n v="25.647058823529413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0"/>
    <s v="GBP"/>
    <n v="1403301660"/>
    <n v="1400694790"/>
    <b v="1"/>
    <n v="73"/>
    <b v="1"/>
    <s v="theater/spaces"/>
    <n v="100.71611253196932"/>
    <n v="53.945205479452056"/>
    <x v="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7"/>
    <s v="CAD"/>
    <n v="1402938394"/>
    <n v="1400691994"/>
    <b v="0"/>
    <n v="8"/>
    <b v="1"/>
    <s v="theater/plays"/>
    <n v="104"/>
    <n v="97.5"/>
    <x v="0"/>
    <x v="0"/>
  </r>
  <r>
    <n v="2795"/>
    <s v="Good Men Wanted at ANT Fest"/>
    <s v="A new play about five bad bitches who fought in the Civil War disguised as men, premiering at Ars Nova's ANT Fest."/>
    <n v="700"/>
    <n v="730"/>
    <x v="1"/>
    <x v="2"/>
    <s v="USD"/>
    <n v="1402095600"/>
    <n v="1400675841"/>
    <b v="0"/>
    <n v="20"/>
    <b v="1"/>
    <s v="theater/plays"/>
    <n v="104.28571428571429"/>
    <n v="36.5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1"/>
    <x v="0"/>
    <s v="GBP"/>
    <n v="1403258049"/>
    <n v="1400666049"/>
    <b v="1"/>
    <n v="45"/>
    <b v="1"/>
    <s v="theater/plays"/>
    <n v="119.75"/>
    <n v="31.93333333333333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2"/>
    <s v="USD"/>
    <n v="1403660279"/>
    <n v="1400636279"/>
    <b v="0"/>
    <n v="19"/>
    <b v="1"/>
    <s v="film &amp; video/television"/>
    <n v="100.5"/>
    <n v="158.68421052631578"/>
    <x v="7"/>
    <x v="18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2"/>
    <s v="USD"/>
    <n v="1403122380"/>
    <n v="1400634728"/>
    <b v="0"/>
    <n v="7"/>
    <b v="0"/>
    <s v="photography/places"/>
    <n v="0.28000000000000003"/>
    <n v="40"/>
    <x v="6"/>
    <x v="33"/>
  </r>
  <r>
    <n v="3711"/>
    <s v="The Youth Shakespeare Project 2014"/>
    <s v="Two teachers and twenty kids bring one of Shakespeare's plays to life!"/>
    <n v="500"/>
    <n v="570"/>
    <x v="1"/>
    <x v="2"/>
    <s v="USD"/>
    <n v="1402848000"/>
    <n v="1400606573"/>
    <b v="0"/>
    <n v="21"/>
    <b v="1"/>
    <s v="theater/plays"/>
    <n v="114"/>
    <n v="27.142857142857142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2"/>
    <s v="USD"/>
    <n v="1404194400"/>
    <n v="1400600840"/>
    <b v="0"/>
    <n v="84"/>
    <b v="0"/>
    <s v="theater/plays"/>
    <n v="21.55"/>
    <n v="128.27380952380952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x v="2"/>
    <s v="USD"/>
    <n v="1401464101"/>
    <n v="1400600101"/>
    <b v="0"/>
    <n v="0"/>
    <b v="0"/>
    <s v="photography/places"/>
    <n v="0"/>
    <e v="#DIV/0!"/>
    <x v="6"/>
    <x v="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0"/>
    <s v="GBP"/>
    <n v="1403192031"/>
    <n v="1400600031"/>
    <b v="0"/>
    <n v="21"/>
    <b v="0"/>
    <s v="theater/plays"/>
    <n v="17.62"/>
    <n v="41.952380952380949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1"/>
    <x v="0"/>
    <s v="GBP"/>
    <n v="1402848000"/>
    <n v="1400570787"/>
    <b v="1"/>
    <n v="15"/>
    <b v="1"/>
    <s v="theater/plays"/>
    <n v="109"/>
    <n v="36.333333333333336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0"/>
    <s v="GBP"/>
    <n v="1404149280"/>
    <n v="1400547969"/>
    <b v="0"/>
    <n v="13"/>
    <b v="0"/>
    <s v="theater/plays"/>
    <n v="28.8"/>
    <n v="44.307692307692307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b v="0"/>
    <n v="0"/>
    <b v="0"/>
    <s v="film &amp; video/science fiction"/>
    <n v="0"/>
    <e v="#DIV/0!"/>
    <x v="7"/>
    <x v="32"/>
  </r>
  <r>
    <n v="428"/>
    <s v="Little Clay Bible - Zacchaeus"/>
    <s v="Fresh, fun, entertaining Bible stories on YouTube, stop-motion style."/>
    <n v="12000"/>
    <n v="676"/>
    <x v="3"/>
    <x v="2"/>
    <s v="USD"/>
    <n v="1402956000"/>
    <n v="1400523845"/>
    <b v="0"/>
    <n v="13"/>
    <b v="0"/>
    <s v="film &amp; video/animation"/>
    <n v="5.6333333333333337"/>
    <n v="52"/>
    <x v="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2"/>
    <s v="USD"/>
    <n v="1403305200"/>
    <n v="1400512658"/>
    <b v="1"/>
    <n v="226"/>
    <b v="1"/>
    <s v="theater/plays"/>
    <n v="119.32315789473684"/>
    <n v="50.157964601769912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2"/>
    <s v="USD"/>
    <n v="1405688952"/>
    <n v="1400504952"/>
    <b v="0"/>
    <n v="36"/>
    <b v="1"/>
    <s v="theater/spaces"/>
    <n v="102.61176470588235"/>
    <n v="242.27777777777777"/>
    <x v="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2"/>
    <s v="USD"/>
    <n v="1402892700"/>
    <n v="1400474329"/>
    <b v="0"/>
    <n v="433"/>
    <b v="1"/>
    <s v="theater/spaces"/>
    <n v="103.029"/>
    <n v="118.97113163972287"/>
    <x v="0"/>
    <x v="3"/>
  </r>
  <r>
    <n v="1876"/>
    <s v="Migration Madness (Android)"/>
    <s v="An arcade styled side scroller. Help Bob the pilot steer his plane through hordes of migrating birds strapped with explosives."/>
    <n v="280"/>
    <n v="0"/>
    <x v="3"/>
    <x v="11"/>
    <s v="AUD"/>
    <n v="1402901405"/>
    <n v="1400309405"/>
    <b v="0"/>
    <n v="0"/>
    <b v="0"/>
    <s v="games/mobile games"/>
    <n v="0"/>
    <e v="#DIV/0!"/>
    <x v="3"/>
    <x v="22"/>
  </r>
  <r>
    <n v="3433"/>
    <s v="The Dybbuk"/>
    <s v="death&amp;pretzels presents their first Chicago based project:_x000a_The Dybbuk by S. Ansky"/>
    <n v="9500"/>
    <n v="9525"/>
    <x v="1"/>
    <x v="2"/>
    <s v="USD"/>
    <n v="1402974000"/>
    <n v="1400290255"/>
    <b v="0"/>
    <n v="71"/>
    <b v="1"/>
    <s v="theater/plays"/>
    <n v="100.26315789473684"/>
    <n v="134.1549295774648"/>
    <x v="0"/>
    <x v="0"/>
  </r>
  <r>
    <n v="3658"/>
    <s v="Mr. Marmalade"/>
    <s v="Life is hard when your own imaginary friend can't make time for you."/>
    <n v="1500"/>
    <n v="1510"/>
    <x v="1"/>
    <x v="2"/>
    <s v="USD"/>
    <n v="1404273540"/>
    <n v="1400272580"/>
    <b v="0"/>
    <n v="20"/>
    <b v="1"/>
    <s v="theater/plays"/>
    <n v="100.66666666666667"/>
    <n v="75.5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2"/>
    <s v="USD"/>
    <n v="1402855525"/>
    <n v="1400263525"/>
    <b v="1"/>
    <n v="72"/>
    <b v="1"/>
    <s v="theater/plays"/>
    <n v="111.15384615384616"/>
    <n v="200.69444444444446"/>
    <x v="0"/>
    <x v="0"/>
  </r>
  <r>
    <n v="1087"/>
    <s v="Idle Gamers"/>
    <s v="Idle gamers are the group of gamers worth watching play video games. We have a back log of video ideas and want to entertain you."/>
    <n v="1100"/>
    <n v="0"/>
    <x v="3"/>
    <x v="2"/>
    <s v="USD"/>
    <n v="1402852087"/>
    <n v="1400260087"/>
    <b v="0"/>
    <n v="0"/>
    <b v="0"/>
    <s v="games/video games"/>
    <n v="0"/>
    <e v="#DIV/0!"/>
    <x v="3"/>
    <x v="30"/>
  </r>
  <r>
    <n v="2934"/>
    <s v="Songs for a New World"/>
    <s v="Powerful community theatre production of Jason Robert Brown's &quot;Songs for a New World&quot; in London, Ontario."/>
    <n v="2500"/>
    <n v="2700"/>
    <x v="1"/>
    <x v="7"/>
    <s v="CAD"/>
    <n v="1402845364"/>
    <n v="1400253364"/>
    <b v="0"/>
    <n v="37"/>
    <b v="1"/>
    <s v="theater/musical"/>
    <n v="108"/>
    <n v="72.972972972972968"/>
    <x v="0"/>
    <x v="19"/>
  </r>
  <r>
    <n v="1628"/>
    <s v="&quot;Songs for Tsippora&quot; Byronâ€™s DEBUT EP"/>
    <s v="Original Jewish rock music on human relationships and identity"/>
    <n v="4000"/>
    <n v="4037"/>
    <x v="1"/>
    <x v="2"/>
    <s v="USD"/>
    <n v="1403026882"/>
    <n v="1400175682"/>
    <b v="0"/>
    <n v="88"/>
    <b v="1"/>
    <s v="music/rock"/>
    <n v="100.925"/>
    <n v="45.87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2"/>
    <s v="USD"/>
    <n v="1402755834"/>
    <n v="1400163834"/>
    <b v="1"/>
    <n v="17"/>
    <b v="1"/>
    <s v="music/rock"/>
    <n v="120.25"/>
    <n v="141.47058823529412"/>
    <x v="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2"/>
    <s v="USD"/>
    <n v="1403326740"/>
    <n v="1400106171"/>
    <b v="0"/>
    <n v="50"/>
    <b v="1"/>
    <s v="music/indie rock"/>
    <n v="108.4"/>
    <n v="54.2"/>
    <x v="1"/>
    <x v="31"/>
  </r>
  <r>
    <n v="987"/>
    <s v="Kidswatcher"/>
    <s v="Always know where your precious children are. Let them explore the world freely and in a secure way by using the Kidswatcher."/>
    <n v="50000"/>
    <n v="6610"/>
    <x v="3"/>
    <x v="4"/>
    <s v="EUR"/>
    <n v="1403507050"/>
    <n v="1400051050"/>
    <b v="0"/>
    <n v="41"/>
    <b v="0"/>
    <s v="technology/wearables"/>
    <n v="13.22"/>
    <n v="161.21951219512195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3"/>
    <x v="11"/>
    <s v="AUD"/>
    <n v="1402618355"/>
    <n v="1400026355"/>
    <b v="0"/>
    <n v="0"/>
    <b v="0"/>
    <s v="games/mobile games"/>
    <n v="0"/>
    <e v="#DIV/0!"/>
    <x v="3"/>
    <x v="22"/>
  </r>
  <r>
    <n v="1863"/>
    <s v="Project: 20M813"/>
    <s v="This is an Android game where you take control of the zombies and try to eat your way to world domination!"/>
    <n v="2500"/>
    <n v="10"/>
    <x v="3"/>
    <x v="2"/>
    <s v="USD"/>
    <n v="1402600085"/>
    <n v="1400008085"/>
    <b v="0"/>
    <n v="2"/>
    <b v="0"/>
    <s v="games/mobile games"/>
    <n v="0.4"/>
    <n v="5"/>
    <x v="3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2"/>
    <s v="USD"/>
    <n v="1402594090"/>
    <n v="1400002090"/>
    <b v="0"/>
    <n v="58"/>
    <b v="1"/>
    <s v="theater/musical"/>
    <n v="107.65274999999998"/>
    <n v="74.243275862068955"/>
    <x v="0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2"/>
    <s v="USD"/>
    <n v="1402901940"/>
    <n v="1399998418"/>
    <b v="0"/>
    <n v="67"/>
    <b v="1"/>
    <s v="theater/plays"/>
    <n v="139.19999999999999"/>
    <n v="62.328358208955223"/>
    <x v="0"/>
    <x v="0"/>
  </r>
  <r>
    <n v="1504"/>
    <s v="RYU X RIO"/>
    <s v="A football photography book like no other about the 2014 World Cup in Brazil, by Ryu Voelkel."/>
    <n v="6500"/>
    <n v="18066"/>
    <x v="1"/>
    <x v="0"/>
    <s v="GBP"/>
    <n v="1402389180"/>
    <n v="1399996024"/>
    <b v="1"/>
    <n v="269"/>
    <b v="1"/>
    <s v="photography/photobooks"/>
    <n v="277.93846153846152"/>
    <n v="67.159851301115239"/>
    <x v="6"/>
    <x v="11"/>
  </r>
  <r>
    <n v="3168"/>
    <s v="Cosmicomics"/>
    <s v="A dazzling aerial show that brings to life the whimsical and romantic short stories of beloved fantasy author Italo Calvino."/>
    <n v="2500"/>
    <n v="3105"/>
    <x v="1"/>
    <x v="2"/>
    <s v="USD"/>
    <n v="1402696800"/>
    <n v="1399948353"/>
    <b v="1"/>
    <n v="61"/>
    <b v="1"/>
    <s v="theater/plays"/>
    <n v="124.2"/>
    <n v="50.901639344262293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2"/>
    <s v="USD"/>
    <n v="1402515198"/>
    <n v="1399923198"/>
    <b v="0"/>
    <n v="17"/>
    <b v="1"/>
    <s v="theater/musical"/>
    <n v="101.11111111111111"/>
    <n v="267.64705882352939"/>
    <x v="0"/>
    <x v="19"/>
  </r>
  <r>
    <n v="2653"/>
    <s v="Dream Rocket Project (Canceled)"/>
    <s v="DREAM BIG. Explore the universe through STEAM education. (Science, Technology, Engineering, Art, Mathematics)"/>
    <n v="51000"/>
    <n v="5876"/>
    <x v="2"/>
    <x v="2"/>
    <s v="USD"/>
    <n v="1402632000"/>
    <n v="1399909127"/>
    <b v="0"/>
    <n v="70"/>
    <b v="0"/>
    <s v="technology/space exploration"/>
    <n v="11.52156862745098"/>
    <n v="83.942857142857136"/>
    <x v="5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2"/>
    <s v="USD"/>
    <n v="1402494243"/>
    <n v="1399902243"/>
    <b v="1"/>
    <n v="221"/>
    <b v="1"/>
    <s v="food/small batch"/>
    <n v="102.27200000000001"/>
    <n v="115.69230769230769"/>
    <x v="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0"/>
    <s v="GBP"/>
    <n v="1402480221"/>
    <n v="1399888221"/>
    <b v="0"/>
    <n v="37"/>
    <b v="0"/>
    <s v="games/video games"/>
    <n v="4.9516666666666671"/>
    <n v="80.297297297297291"/>
    <x v="3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2"/>
    <s v="USD"/>
    <n v="1402290000"/>
    <n v="1399666342"/>
    <b v="0"/>
    <n v="38"/>
    <b v="1"/>
    <s v="music/rock"/>
    <n v="134.05000000000001"/>
    <n v="70.55263157894737"/>
    <x v="1"/>
    <x v="6"/>
  </r>
  <r>
    <n v="1248"/>
    <s v="The Vandies // Full length album!"/>
    <s v="The Vandies make pop rock in glorious Portland, Oregon. Help us fund our first full length album!"/>
    <n v="2500"/>
    <n v="3791"/>
    <x v="1"/>
    <x v="2"/>
    <s v="USD"/>
    <n v="1402642740"/>
    <n v="1399563953"/>
    <b v="1"/>
    <n v="59"/>
    <b v="1"/>
    <s v="music/rock"/>
    <n v="151.63999999999999"/>
    <n v="64.254237288135599"/>
    <x v="1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2"/>
    <s v="USD"/>
    <n v="1401385800"/>
    <n v="1399563390"/>
    <b v="1"/>
    <n v="94"/>
    <b v="1"/>
    <s v="food/small batch"/>
    <n v="212.16666666666666"/>
    <n v="13.542553191489361"/>
    <x v="2"/>
    <x v="2"/>
  </r>
  <r>
    <n v="1907"/>
    <s v="Litter-Buddy"/>
    <s v="Litter-Buddy is great economical alternative to leading pet waste disposal systems with cartridge bag elements."/>
    <n v="30000"/>
    <n v="85"/>
    <x v="3"/>
    <x v="2"/>
    <s v="USD"/>
    <n v="1400853925"/>
    <n v="1399557925"/>
    <b v="0"/>
    <n v="4"/>
    <b v="0"/>
    <s v="technology/gadgets"/>
    <n v="0.28333333333333333"/>
    <n v="21.25"/>
    <x v="5"/>
    <x v="24"/>
  </r>
  <r>
    <n v="1259"/>
    <s v="Help Falling From One complete their CD!!!"/>
    <s v="Falling From One is currently in the studio recording their first CD and they need your help!"/>
    <n v="2500"/>
    <n v="2606"/>
    <x v="1"/>
    <x v="2"/>
    <s v="USD"/>
    <n v="1402286340"/>
    <n v="1399504664"/>
    <b v="1"/>
    <n v="96"/>
    <b v="1"/>
    <s v="music/rock"/>
    <n v="104.24"/>
    <n v="27.14583333333333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2"/>
    <s v="USD"/>
    <n v="1402341615"/>
    <n v="1399490415"/>
    <b v="1"/>
    <n v="71"/>
    <b v="1"/>
    <s v="theater/plays"/>
    <n v="106.76"/>
    <n v="37.591549295774648"/>
    <x v="0"/>
    <x v="0"/>
  </r>
  <r>
    <n v="1772"/>
    <s v="White Mountain"/>
    <s v="A photobook and a short documentary film telling the story of Holocaust in Northwestern Lithuania"/>
    <n v="5500"/>
    <n v="858"/>
    <x v="3"/>
    <x v="0"/>
    <s v="GBP"/>
    <n v="1404666836"/>
    <n v="1399482836"/>
    <b v="1"/>
    <n v="19"/>
    <b v="0"/>
    <s v="photography/photobooks"/>
    <n v="15.6"/>
    <n v="45.157894736842103"/>
    <x v="6"/>
    <x v="11"/>
  </r>
  <r>
    <n v="3791"/>
    <s v="Spin! at The Cumming Playhouse"/>
    <s v="Spin! is an original musical comedy-drama presented by Blue Palm Productions."/>
    <n v="1500"/>
    <n v="0"/>
    <x v="3"/>
    <x v="2"/>
    <s v="USD"/>
    <n v="1404664592"/>
    <n v="1399480592"/>
    <b v="0"/>
    <n v="0"/>
    <b v="0"/>
    <s v="theater/musical"/>
    <n v="0"/>
    <e v="#DIV/0!"/>
    <x v="0"/>
    <x v="1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2"/>
    <s v="USD"/>
    <n v="1401778740"/>
    <n v="1399474134"/>
    <b v="1"/>
    <n v="50"/>
    <b v="0"/>
    <s v="theater/plays"/>
    <n v="41.489795918367349"/>
    <n v="81.319999999999993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x v="2"/>
    <s v="USD"/>
    <n v="1401587064"/>
    <n v="1399427064"/>
    <b v="1"/>
    <n v="19"/>
    <b v="0"/>
    <s v="theater/plays"/>
    <n v="21.3"/>
    <n v="56.05263157894737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2"/>
    <s v="USD"/>
    <n v="1402007500"/>
    <n v="1399415500"/>
    <b v="0"/>
    <n v="11"/>
    <b v="0"/>
    <s v="theater/plays"/>
    <n v="28.05"/>
    <n v="51"/>
    <x v="0"/>
    <x v="0"/>
  </r>
  <r>
    <n v="3987"/>
    <s v="Write Now 5"/>
    <s v="Write Now 5 is a new writing festival in south east London promoting new work from emerging playwrights."/>
    <n v="400"/>
    <n v="151"/>
    <x v="3"/>
    <x v="0"/>
    <s v="GBP"/>
    <n v="1400278290"/>
    <n v="1399414290"/>
    <b v="0"/>
    <n v="13"/>
    <b v="0"/>
    <s v="theater/plays"/>
    <n v="37.75"/>
    <n v="11.615384615384615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1"/>
    <x v="0"/>
    <s v="GBP"/>
    <n v="1400423973"/>
    <n v="1399387173"/>
    <b v="0"/>
    <n v="17"/>
    <b v="1"/>
    <s v="theater/plays"/>
    <n v="100"/>
    <n v="176.47058823529412"/>
    <x v="0"/>
    <x v="0"/>
  </r>
  <r>
    <n v="3396"/>
    <s v="Rainbowtown"/>
    <s v="&quot;Rainbowtown&quot; is a new play for kids. Help us bring it to the Main Line during the 2014 Philadelphia Fringe Festival!"/>
    <n v="1500"/>
    <n v="1565"/>
    <x v="1"/>
    <x v="2"/>
    <s v="USD"/>
    <n v="1401595140"/>
    <n v="1399286589"/>
    <b v="0"/>
    <n v="28"/>
    <b v="1"/>
    <s v="theater/plays"/>
    <n v="104.33333333333333"/>
    <n v="55.892857142857146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1"/>
    <s v="AUD"/>
    <n v="1401662239"/>
    <n v="1399070239"/>
    <b v="0"/>
    <n v="1"/>
    <b v="0"/>
    <s v="film &amp; video/animation"/>
    <n v="9.0909090909090905E-3"/>
    <n v="50"/>
    <x v="7"/>
    <x v="23"/>
  </r>
  <r>
    <n v="4051"/>
    <s v="Phantom of the Kun Opera"/>
    <s v="It is a heart-breaking life story of Wu family who tries to preserve the gem of Chinese Kun Opera through generations."/>
    <n v="500"/>
    <n v="0"/>
    <x v="3"/>
    <x v="2"/>
    <s v="USD"/>
    <n v="1399618380"/>
    <n v="1399058797"/>
    <b v="0"/>
    <n v="0"/>
    <b v="0"/>
    <s v="theater/plays"/>
    <n v="0"/>
    <e v="#DIV/0!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0"/>
    <s v="GBP"/>
    <n v="1401465600"/>
    <n v="1399032813"/>
    <b v="0"/>
    <n v="145"/>
    <b v="1"/>
    <s v="theater/spaces"/>
    <n v="302.2"/>
    <n v="52.103448275862071"/>
    <x v="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2"/>
    <s v="USD"/>
    <n v="1399953600"/>
    <n v="1398983245"/>
    <b v="0"/>
    <n v="39"/>
    <b v="1"/>
    <s v="theater/plays"/>
    <n v="103.76"/>
    <n v="66.512820512820511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0"/>
    <x v="3"/>
  </r>
  <r>
    <n v="1518"/>
    <s v="Amelia and the Animals: Photographs by Robin Schwartz"/>
    <s v="A photobook of Robin Schwartz's ongoing series with her daughter Amelia."/>
    <n v="15000"/>
    <n v="30805"/>
    <x v="1"/>
    <x v="2"/>
    <s v="USD"/>
    <n v="1401565252"/>
    <n v="1398973252"/>
    <b v="1"/>
    <n v="236"/>
    <b v="1"/>
    <s v="photography/photobooks"/>
    <n v="205.36666666666667"/>
    <n v="130.52966101694915"/>
    <x v="6"/>
    <x v="11"/>
  </r>
  <r>
    <n v="16"/>
    <s v="ArtMoose TV Series"/>
    <s v="We want to create a Sizzle Reel to pitch a Reality TV Series to TV Executive starring artists Art Moose will use new artists each week."/>
    <n v="12000"/>
    <n v="12029"/>
    <x v="1"/>
    <x v="2"/>
    <s v="USD"/>
    <n v="1402896600"/>
    <n v="1398971211"/>
    <b v="0"/>
    <n v="70"/>
    <b v="1"/>
    <s v="film &amp; video/television"/>
    <n v="100.24166666666666"/>
    <n v="171.84285714285716"/>
    <x v="7"/>
    <x v="18"/>
  </r>
  <r>
    <n v="2413"/>
    <s v="Lone Pine Coffee Brewery"/>
    <s v="Lone Pine Coffee Brewery will be a portable third-wave coffee shop available for wedding receptions and other events!"/>
    <n v="3000"/>
    <n v="25"/>
    <x v="3"/>
    <x v="2"/>
    <s v="USD"/>
    <n v="1401579000"/>
    <n v="1398911882"/>
    <b v="0"/>
    <n v="3"/>
    <b v="0"/>
    <s v="food/food trucks"/>
    <n v="0.83333333333333337"/>
    <n v="8.3333333333333339"/>
    <x v="2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1"/>
    <x v="2"/>
    <s v="USD"/>
    <n v="1401487756"/>
    <n v="1398895756"/>
    <b v="0"/>
    <n v="549"/>
    <b v="1"/>
    <s v="photography/photobooks"/>
    <n v="786.08019999999999"/>
    <n v="71.592003642987251"/>
    <x v="6"/>
    <x v="11"/>
  </r>
  <r>
    <n v="2110"/>
    <s v="&quot;Vision&quot; - New Album - Brent Brown"/>
    <s v="Brent Brown's breakout new album! Requires help from the record label... You!"/>
    <n v="2000"/>
    <n v="2007"/>
    <x v="1"/>
    <x v="2"/>
    <s v="USD"/>
    <n v="1401253140"/>
    <n v="1398873969"/>
    <b v="0"/>
    <n v="38"/>
    <b v="1"/>
    <s v="music/indie rock"/>
    <n v="100.35"/>
    <n v="52.815789473684212"/>
    <x v="1"/>
    <x v="31"/>
  </r>
  <r>
    <n v="460"/>
    <s v="Darwin's Kiss"/>
    <s v="An animated web series about biological evolution gone haywire."/>
    <n v="8500"/>
    <n v="25"/>
    <x v="3"/>
    <x v="2"/>
    <s v="USD"/>
    <n v="1401595200"/>
    <n v="1398862875"/>
    <b v="0"/>
    <n v="2"/>
    <b v="0"/>
    <s v="film &amp; video/animation"/>
    <n v="0.29411764705882354"/>
    <n v="12.5"/>
    <x v="7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2"/>
    <s v="USD"/>
    <n v="1401595140"/>
    <n v="1398828064"/>
    <b v="0"/>
    <n v="57"/>
    <b v="1"/>
    <s v="theater/plays"/>
    <n v="108.2"/>
    <n v="47.456140350877192"/>
    <x v="0"/>
    <x v="0"/>
  </r>
  <r>
    <n v="2830"/>
    <s v="Nakhtik and Avalon"/>
    <s v="Avalon is a new South African Township play and Nakhtik is a  danced political lecture."/>
    <n v="3000"/>
    <n v="3000"/>
    <x v="1"/>
    <x v="2"/>
    <s v="USD"/>
    <n v="1399867140"/>
    <n v="1398802148"/>
    <b v="0"/>
    <n v="11"/>
    <b v="1"/>
    <s v="theater/plays"/>
    <n v="100"/>
    <n v="272.72727272727275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2"/>
    <s v="USD"/>
    <n v="1401159600"/>
    <n v="1398801620"/>
    <b v="0"/>
    <n v="226"/>
    <b v="1"/>
    <s v="theater/spaces"/>
    <n v="121.23333333333333"/>
    <n v="80.464601769911511"/>
    <x v="0"/>
    <x v="3"/>
  </r>
  <r>
    <n v="476"/>
    <s v="Sight Word Music Videos"/>
    <s v="Animated Music Videos that teach kids how to read."/>
    <n v="220000"/>
    <n v="4906.59"/>
    <x v="3"/>
    <x v="2"/>
    <s v="USD"/>
    <n v="1401767940"/>
    <n v="1398727441"/>
    <b v="0"/>
    <n v="124"/>
    <b v="0"/>
    <s v="film &amp; video/animation"/>
    <n v="2.230268181818182"/>
    <n v="39.569274193548388"/>
    <x v="7"/>
    <x v="23"/>
  </r>
  <r>
    <n v="2916"/>
    <s v="An Interview With Gaddafi - The Stage Play"/>
    <s v="The moving dramatisation of one man's journey to find the truth behind the Libyan regime change."/>
    <n v="1850"/>
    <n v="145"/>
    <x v="3"/>
    <x v="0"/>
    <s v="GBP"/>
    <n v="1400498789"/>
    <n v="1398511589"/>
    <b v="0"/>
    <n v="7"/>
    <b v="0"/>
    <s v="theater/plays"/>
    <n v="7.8378378378378377"/>
    <n v="20.71428571428571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2"/>
    <s v="USD"/>
    <n v="1400467759"/>
    <n v="1398480559"/>
    <b v="0"/>
    <n v="48"/>
    <b v="1"/>
    <s v="film &amp; video/documentary"/>
    <n v="206.70670670670671"/>
    <n v="43.020833333333336"/>
    <x v="7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2"/>
    <s v="USD"/>
    <n v="1399694340"/>
    <n v="1398448389"/>
    <b v="1"/>
    <n v="71"/>
    <b v="1"/>
    <s v="publishing/radio &amp; podcasts"/>
    <n v="137.375"/>
    <n v="30.95774647887324"/>
    <x v="4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2"/>
    <s v="USD"/>
    <n v="1401024758"/>
    <n v="1398432758"/>
    <b v="0"/>
    <n v="32"/>
    <b v="1"/>
    <s v="theater/musical"/>
    <n v="102.06937499999999"/>
    <n v="255.17343750000001"/>
    <x v="0"/>
    <x v="19"/>
  </r>
  <r>
    <n v="39"/>
    <s v="Deep Cuts - Series"/>
    <s v="Mystery-Drama Series. Following a shocking event, residents of a remote woodland community learn that some wounds never heal..."/>
    <n v="25000"/>
    <n v="32745"/>
    <x v="1"/>
    <x v="0"/>
    <s v="GBP"/>
    <n v="1401058740"/>
    <n v="1398388068"/>
    <b v="0"/>
    <n v="217"/>
    <b v="1"/>
    <s v="film &amp; video/television"/>
    <n v="130.97999999999999"/>
    <n v="150.89861751152074"/>
    <x v="7"/>
    <x v="18"/>
  </r>
  <r>
    <n v="448"/>
    <s v="The Last Mice"/>
    <s v="Max is a pessimistic mouse, always fantasizing about the end of the world. In The Last Mice, Max's fantasy becomes a real nightmare."/>
    <n v="2500"/>
    <n v="82.01"/>
    <x v="3"/>
    <x v="2"/>
    <s v="USD"/>
    <n v="1400091095"/>
    <n v="1398363095"/>
    <b v="0"/>
    <n v="4"/>
    <b v="0"/>
    <s v="film &amp; video/animation"/>
    <n v="3.2804000000000002"/>
    <n v="20.502500000000001"/>
    <x v="7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0"/>
    <s v="GBP"/>
    <n v="1400965200"/>
    <n v="1398352531"/>
    <b v="0"/>
    <n v="72"/>
    <b v="1"/>
    <s v="theater/plays"/>
    <n v="112.7"/>
    <n v="78.263888888888886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2"/>
    <s v="USD"/>
    <n v="1400533200"/>
    <n v="1398348859"/>
    <b v="0"/>
    <n v="126"/>
    <b v="1"/>
    <s v="theater/plays"/>
    <n v="105.7"/>
    <n v="41.944444444444443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2"/>
    <s v="USD"/>
    <n v="1400796420"/>
    <n v="1398342170"/>
    <b v="0"/>
    <n v="25"/>
    <b v="1"/>
    <s v="theater/plays"/>
    <n v="101.83333333333333"/>
    <n v="61.1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2"/>
    <s v="USD"/>
    <n v="1400875307"/>
    <n v="1398283307"/>
    <b v="0"/>
    <n v="56"/>
    <b v="1"/>
    <s v="theater/plays"/>
    <n v="100.875"/>
    <n v="72.053571428571431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2"/>
    <s v="USD"/>
    <n v="1403039842"/>
    <n v="1397855842"/>
    <b v="0"/>
    <n v="0"/>
    <b v="0"/>
    <s v="publishing/children's books"/>
    <n v="0"/>
    <e v="#DIV/0!"/>
    <x v="4"/>
    <x v="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2"/>
    <s v="USD"/>
    <n v="1400569140"/>
    <n v="1397854356"/>
    <b v="0"/>
    <n v="46"/>
    <b v="0"/>
    <s v="theater/plays"/>
    <n v="34.802513464991023"/>
    <n v="84.282608695652172"/>
    <x v="0"/>
    <x v="0"/>
  </r>
  <r>
    <n v="3758"/>
    <s v="Luigi's Ladies"/>
    <s v="LUIGI'S LADIES: an original one-woman musical comedy"/>
    <n v="1500"/>
    <n v="1535"/>
    <x v="1"/>
    <x v="2"/>
    <s v="USD"/>
    <n v="1400475600"/>
    <n v="1397819938"/>
    <b v="0"/>
    <n v="26"/>
    <b v="1"/>
    <s v="theater/musical"/>
    <n v="102.33333333333333"/>
    <n v="59.03846153846154"/>
    <x v="0"/>
    <x v="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2"/>
    <s v="USD"/>
    <n v="1400301165"/>
    <n v="1397709165"/>
    <b v="0"/>
    <n v="9"/>
    <b v="0"/>
    <s v="theater/plays"/>
    <n v="15"/>
    <n v="83.333333333333329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x v="0"/>
    <s v="GBP"/>
    <n v="1399584210"/>
    <n v="1397683410"/>
    <b v="0"/>
    <n v="2"/>
    <b v="0"/>
    <s v="theater/plays"/>
    <n v="0.42"/>
    <n v="10.5"/>
    <x v="0"/>
    <x v="0"/>
  </r>
  <r>
    <n v="1841"/>
    <s v="Hydra Effect Debut EP"/>
    <s v="Hard Rock with a Positive Message. Help us fund, release and promote our debut EP!"/>
    <n v="2000"/>
    <n v="2035"/>
    <x v="1"/>
    <x v="2"/>
    <s v="USD"/>
    <n v="1400561940"/>
    <n v="1397679445"/>
    <b v="0"/>
    <n v="40"/>
    <b v="1"/>
    <s v="music/rock"/>
    <n v="101.75"/>
    <n v="50.875"/>
    <x v="1"/>
    <x v="6"/>
  </r>
  <r>
    <n v="2769"/>
    <s v="Raph the Ninja Giraffe"/>
    <s v="Raph the Ninja Giraffe is a project that is my 5 year old sons idea, &amp; I am working with him to bring his idea to life."/>
    <n v="800"/>
    <n v="2"/>
    <x v="3"/>
    <x v="0"/>
    <s v="GBP"/>
    <n v="1401997790"/>
    <n v="1397677790"/>
    <b v="0"/>
    <n v="2"/>
    <b v="0"/>
    <s v="publishing/children's books"/>
    <n v="0.25"/>
    <n v="1"/>
    <x v="4"/>
    <x v="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2"/>
    <s v="USD"/>
    <n v="1400297400"/>
    <n v="1397661347"/>
    <b v="0"/>
    <n v="62"/>
    <b v="1"/>
    <s v="film &amp; video/documentary"/>
    <n v="112.30249999999999"/>
    <n v="181.13306451612902"/>
    <x v="7"/>
    <x v="12"/>
  </r>
  <r>
    <n v="2557"/>
    <s v="European Tour"/>
    <s v="Raising money for our concert tour of Switzerland and Germany in June/July 2014"/>
    <n v="900"/>
    <n v="1066"/>
    <x v="1"/>
    <x v="0"/>
    <s v="GBP"/>
    <n v="1400176386"/>
    <n v="1397584386"/>
    <b v="0"/>
    <n v="36"/>
    <b v="1"/>
    <s v="music/classical music"/>
    <n v="118.44444444444444"/>
    <n v="29.611111111111111"/>
    <x v="1"/>
    <x v="16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2"/>
    <s v="USD"/>
    <n v="1401459035"/>
    <n v="1397571035"/>
    <b v="1"/>
    <n v="2139"/>
    <b v="1"/>
    <s v="film &amp; video/documentary"/>
    <n v="156.14400000000001"/>
    <n v="54.748948106591868"/>
    <x v="7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2"/>
    <s v="USD"/>
    <n v="1400137131"/>
    <n v="1397545131"/>
    <b v="1"/>
    <n v="4883"/>
    <b v="1"/>
    <s v="technology/hardware"/>
    <n v="126.11835600000001"/>
    <n v="64.570118779438872"/>
    <x v="5"/>
    <x v="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2"/>
    <s v="USD"/>
    <n v="1400006636"/>
    <n v="1397414636"/>
    <b v="1"/>
    <n v="306"/>
    <b v="1"/>
    <s v="technology/hardware"/>
    <n v="192.92500000000001"/>
    <n v="63.04738562091503"/>
    <x v="5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0"/>
    <s v="GBP"/>
    <n v="1399809052"/>
    <n v="1397217052"/>
    <b v="1"/>
    <n v="23"/>
    <b v="0"/>
    <s v="theater/plays"/>
    <n v="21.94"/>
    <n v="47.695652173913047"/>
    <x v="0"/>
    <x v="0"/>
  </r>
  <r>
    <n v="1080"/>
    <s v="Skullforge: The Hunt"/>
    <s v="A fantasy action RPG which follows an elven ex-slave on a journey of magic, revenge, intrigue, and deceit."/>
    <n v="20000"/>
    <n v="1821"/>
    <x v="3"/>
    <x v="2"/>
    <s v="USD"/>
    <n v="1399778333"/>
    <n v="1397186333"/>
    <b v="0"/>
    <n v="98"/>
    <b v="0"/>
    <s v="games/video games"/>
    <n v="9.1050000000000004"/>
    <n v="18.581632653061224"/>
    <x v="3"/>
    <x v="30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2"/>
    <s v="USD"/>
    <n v="1399293386"/>
    <n v="1397133386"/>
    <b v="0"/>
    <n v="91"/>
    <b v="1"/>
    <s v="theater/musical"/>
    <n v="101.01540000000001"/>
    <n v="55.502967032967035"/>
    <x v="0"/>
    <x v="19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2"/>
    <s v="USD"/>
    <n v="1399668319"/>
    <n v="1397076319"/>
    <b v="1"/>
    <n v="848"/>
    <b v="1"/>
    <s v="technology/hardware"/>
    <n v="131.66833333333332"/>
    <n v="46.580778301886795"/>
    <x v="5"/>
    <x v="25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2"/>
    <s v="USD"/>
    <n v="1400862355"/>
    <n v="1396974355"/>
    <b v="0"/>
    <n v="81"/>
    <b v="1"/>
    <s v="music/pop"/>
    <n v="100.58763157894737"/>
    <n v="47.189259259259259"/>
    <x v="1"/>
    <x v="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2"/>
    <s v="USD"/>
    <n v="1400108640"/>
    <n v="1396923624"/>
    <b v="1"/>
    <n v="122"/>
    <b v="1"/>
    <s v="technology/hardware"/>
    <n v="192.33333333333334"/>
    <n v="23.647540983606557"/>
    <x v="5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2"/>
    <s v="USD"/>
    <n v="1399672800"/>
    <n v="1396906530"/>
    <b v="0"/>
    <n v="48"/>
    <b v="1"/>
    <s v="music/rock"/>
    <n v="100.16"/>
    <n v="417.33333333333331"/>
    <x v="1"/>
    <x v="6"/>
  </r>
  <r>
    <n v="1224"/>
    <s v="&quot;I Dreamed Last Night&quot; Album (Canceled)"/>
    <s v="Modern Celtic influenced CD.  Help me finish what I started before the stroke."/>
    <n v="15000"/>
    <n v="1060"/>
    <x v="2"/>
    <x v="2"/>
    <s v="USD"/>
    <n v="1402060302"/>
    <n v="1396876302"/>
    <b v="0"/>
    <n v="18"/>
    <b v="0"/>
    <s v="music/world music"/>
    <n v="7.0666666666666664"/>
    <n v="58.888888888888886"/>
    <x v="1"/>
    <x v="40"/>
  </r>
  <r>
    <n v="2311"/>
    <s v="Mary Fagan's CD Project!"/>
    <s v="I'm heading back into the studio!  I'm planning to record a CD of original songs and one with some jazz standards."/>
    <n v="9000"/>
    <n v="9370"/>
    <x v="1"/>
    <x v="2"/>
    <s v="USD"/>
    <n v="1399421189"/>
    <n v="1396829189"/>
    <b v="1"/>
    <n v="104"/>
    <b v="1"/>
    <s v="music/indie rock"/>
    <n v="104.11111111111111"/>
    <n v="90.09615384615384"/>
    <x v="1"/>
    <x v="3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1"/>
    <x v="2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2"/>
    <s v="USD"/>
    <n v="1399223500"/>
    <n v="1396631500"/>
    <b v="0"/>
    <n v="48"/>
    <b v="0"/>
    <s v="games/mobile games"/>
    <n v="42.892307692307689"/>
    <n v="58.083333333333336"/>
    <x v="3"/>
    <x v="22"/>
  </r>
  <r>
    <n v="2209"/>
    <s v="NYPC's North American (+ Colombia!) Tour May 2014 - Part 2"/>
    <s v="Support us and pledge for rewards on our new bigger Tour of the US, Canada and Colombia!"/>
    <n v="500"/>
    <n v="754"/>
    <x v="1"/>
    <x v="0"/>
    <s v="GBP"/>
    <n v="1397516400"/>
    <n v="1396524644"/>
    <b v="0"/>
    <n v="15"/>
    <b v="1"/>
    <s v="music/electronic music"/>
    <n v="150.80000000000001"/>
    <n v="50.266666666666666"/>
    <x v="1"/>
    <x v="21"/>
  </r>
  <r>
    <n v="2084"/>
    <s v="Project: Ballerina Black UK Tour"/>
    <s v="Los Angeles based Ballerina Black are on their way to tour the UK in May. Join our club &amp; help make it happen."/>
    <n v="3000"/>
    <n v="3250"/>
    <x v="1"/>
    <x v="2"/>
    <s v="USD"/>
    <n v="1399186740"/>
    <n v="1396468782"/>
    <b v="0"/>
    <n v="46"/>
    <b v="1"/>
    <s v="music/indie rock"/>
    <n v="108.33333333333333"/>
    <n v="70.652173913043484"/>
    <x v="1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0"/>
    <s v="GBP"/>
    <n v="1399033810"/>
    <n v="1396441810"/>
    <b v="0"/>
    <n v="621"/>
    <b v="1"/>
    <s v="technology/hardware"/>
    <n v="113.59142857142857"/>
    <n v="64.020933977455712"/>
    <x v="5"/>
    <x v="25"/>
  </r>
  <r>
    <n v="837"/>
    <s v="Take 147 - Nothin' to Lose CD Project"/>
    <s v="Take 147 is currently in the process of recording the debut album called, &quot;Nothin' to Lose&quot;."/>
    <n v="2500"/>
    <n v="3045"/>
    <x v="1"/>
    <x v="2"/>
    <s v="USD"/>
    <n v="1398988662"/>
    <n v="1396396662"/>
    <b v="0"/>
    <n v="62"/>
    <b v="1"/>
    <s v="music/rock"/>
    <n v="121.8"/>
    <n v="49.112903225806448"/>
    <x v="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2"/>
    <s v="USD"/>
    <n v="1398834000"/>
    <n v="1396371612"/>
    <b v="1"/>
    <n v="100"/>
    <b v="1"/>
    <s v="technology/space exploration"/>
    <n v="102"/>
    <n v="107.1"/>
    <x v="5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2"/>
    <s v="USD"/>
    <n v="1398959729"/>
    <n v="1396367729"/>
    <b v="1"/>
    <n v="405"/>
    <b v="1"/>
    <s v="technology/hardware"/>
    <n v="370.13"/>
    <n v="182.78024691358024"/>
    <x v="5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2"/>
    <s v="USD"/>
    <n v="1398952890"/>
    <n v="1396360890"/>
    <b v="1"/>
    <n v="1789"/>
    <b v="1"/>
    <s v="technology/hardware"/>
    <n v="788.05550000000005"/>
    <n v="176.200223588597"/>
    <x v="5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2"/>
    <s v="USD"/>
    <n v="1399271911"/>
    <n v="1396334311"/>
    <b v="0"/>
    <n v="558"/>
    <b v="1"/>
    <s v="theater/plays"/>
    <n v="100.036"/>
    <n v="179.2759856630824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x v="2"/>
    <s v="USD"/>
    <n v="1398876680"/>
    <n v="1396284680"/>
    <b v="0"/>
    <n v="1"/>
    <b v="0"/>
    <s v="publishing/fiction"/>
    <n v="0.4"/>
    <n v="2"/>
    <x v="4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2"/>
    <s v="USD"/>
    <n v="1398791182"/>
    <n v="1396026382"/>
    <b v="1"/>
    <n v="385"/>
    <b v="1"/>
    <s v="technology/space exploration"/>
    <n v="110.05454545454545"/>
    <n v="31.444155844155844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2"/>
    <s v="USD"/>
    <n v="1398477518"/>
    <n v="1395885518"/>
    <b v="1"/>
    <n v="158"/>
    <b v="1"/>
    <s v="technology/hardware"/>
    <n v="178.67599999999999"/>
    <n v="282.71518987341773"/>
    <x v="5"/>
    <x v="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2"/>
    <s v="USD"/>
    <n v="1398460127"/>
    <n v="1395868127"/>
    <b v="0"/>
    <n v="498"/>
    <b v="1"/>
    <s v="games/tabletop games"/>
    <n v="125.95294117647059"/>
    <n v="21.497991967871485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0"/>
    <s v="GBP"/>
    <n v="1398451093"/>
    <n v="1395859093"/>
    <b v="0"/>
    <n v="41"/>
    <b v="1"/>
    <s v="film &amp; video/shorts"/>
    <n v="127"/>
    <n v="40.268292682926827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2"/>
    <s v="USD"/>
    <n v="1399071173"/>
    <n v="1395787973"/>
    <b v="0"/>
    <n v="12"/>
    <b v="0"/>
    <s v="food/food trucks"/>
    <n v="8.8333333333333339"/>
    <n v="44.166666666666664"/>
    <x v="2"/>
    <x v="20"/>
  </r>
  <r>
    <n v="1088"/>
    <s v="Still Alive"/>
    <s v="A fresh twist on survival games. Intense, high-stakes 30 minute rounds for up to 10 players."/>
    <n v="45000"/>
    <n v="6382.34"/>
    <x v="3"/>
    <x v="2"/>
    <s v="USD"/>
    <n v="1398366667"/>
    <n v="1395774667"/>
    <b v="0"/>
    <n v="147"/>
    <b v="0"/>
    <s v="games/video games"/>
    <n v="14.182977777777777"/>
    <n v="43.41727891156463"/>
    <x v="3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2"/>
    <s v="USD"/>
    <n v="1396810864"/>
    <n v="1395687664"/>
    <b v="0"/>
    <n v="1"/>
    <b v="0"/>
    <s v="games/video games"/>
    <n v="0.23809523809523808"/>
    <n v="5"/>
    <x v="3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7"/>
    <s v="CAD"/>
    <n v="1398268773"/>
    <n v="1395676773"/>
    <b v="0"/>
    <n v="58"/>
    <b v="1"/>
    <s v="technology/hardware"/>
    <n v="122.9"/>
    <n v="169.51724137931035"/>
    <x v="5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0"/>
    <s v="GBP"/>
    <n v="1399324717"/>
    <n v="1395436717"/>
    <b v="0"/>
    <n v="191"/>
    <b v="1"/>
    <s v="technology/hardware"/>
    <n v="384.09090909090907"/>
    <n v="22.120418848167539"/>
    <x v="5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2"/>
    <s v="USD"/>
    <n v="1398009714"/>
    <n v="1395417714"/>
    <b v="1"/>
    <n v="131"/>
    <b v="1"/>
    <s v="film &amp; video/documentary"/>
    <n v="101.38461538461539"/>
    <n v="201.22137404580153"/>
    <x v="7"/>
    <x v="12"/>
  </r>
  <r>
    <n v="53"/>
    <s v="Rolling out Vegan Mashup's Season 2"/>
    <s v="Delicious TV's Vegan Mashup launching season two on public television"/>
    <n v="3000"/>
    <n v="3289"/>
    <x v="1"/>
    <x v="2"/>
    <s v="USD"/>
    <n v="1396648800"/>
    <n v="1395407445"/>
    <b v="0"/>
    <n v="117"/>
    <b v="1"/>
    <s v="film &amp; video/television"/>
    <n v="109.63333333333334"/>
    <n v="28.111111111111111"/>
    <x v="7"/>
    <x v="18"/>
  </r>
  <r>
    <n v="833"/>
    <s v="Ragman Rolls"/>
    <s v="This is an American rock album."/>
    <n v="6000"/>
    <n v="6100"/>
    <x v="1"/>
    <x v="2"/>
    <s v="USD"/>
    <n v="1397941475"/>
    <n v="1395349475"/>
    <b v="0"/>
    <n v="41"/>
    <b v="1"/>
    <s v="music/rock"/>
    <n v="101.66666666666667"/>
    <n v="148.78048780487805"/>
    <x v="1"/>
    <x v="6"/>
  </r>
  <r>
    <n v="1123"/>
    <s v="Droplets"/>
    <s v="Fast paced mobile game where you control a rain drop by tilting your screen. Absorb other rain drops to go faster, but avoid clouds."/>
    <n v="5000"/>
    <n v="11"/>
    <x v="3"/>
    <x v="2"/>
    <s v="USD"/>
    <n v="1397910848"/>
    <n v="1395318848"/>
    <b v="0"/>
    <n v="3"/>
    <b v="0"/>
    <s v="games/video games"/>
    <n v="0.22"/>
    <n v="3.6666666666666665"/>
    <x v="3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2"/>
    <s v="USD"/>
    <n v="1397354400"/>
    <n v="1395277318"/>
    <b v="0"/>
    <n v="81"/>
    <b v="1"/>
    <s v="film &amp; video/shorts"/>
    <n v="104"/>
    <n v="64.197530864197532"/>
    <x v="7"/>
    <x v="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2"/>
    <s v="USD"/>
    <n v="1397113140"/>
    <n v="1395168625"/>
    <b v="0"/>
    <n v="120"/>
    <b v="1"/>
    <s v="music/electronic music"/>
    <n v="195.6"/>
    <n v="40.75"/>
    <x v="1"/>
    <x v="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0"/>
    <s v="GBP"/>
    <n v="1396890822"/>
    <n v="1395162822"/>
    <b v="0"/>
    <n v="12"/>
    <b v="1"/>
    <s v="film &amp; video/shorts"/>
    <n v="104"/>
    <n v="21.666666666666668"/>
    <x v="7"/>
    <x v="29"/>
  </r>
  <r>
    <n v="2312"/>
    <s v="DINOWALRUS: 3RD RECORD ON VINYL"/>
    <s v="Help Brooklyn psychedelic synth rockers DINOWALRUS release their 3rd Record, COMPLEXION, on vinyl!"/>
    <n v="3000"/>
    <n v="3236"/>
    <x v="1"/>
    <x v="2"/>
    <s v="USD"/>
    <n v="1397862000"/>
    <n v="1395155478"/>
    <b v="1"/>
    <n v="79"/>
    <b v="1"/>
    <s v="music/indie rock"/>
    <n v="107.86666666666666"/>
    <n v="40.962025316455694"/>
    <x v="1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2"/>
    <s v="USD"/>
    <n v="1398042000"/>
    <n v="1395089981"/>
    <b v="0"/>
    <n v="40"/>
    <b v="0"/>
    <s v="music/world music"/>
    <n v="3.8740000000000001"/>
    <n v="48.424999999999997"/>
    <x v="1"/>
    <x v="40"/>
  </r>
  <r>
    <n v="1098"/>
    <s v="Kick, Punch... Fireball"/>
    <s v="Kick, Punch... Fireball is an FPS type arena game set inside the fantasy world."/>
    <n v="25000"/>
    <n v="1803"/>
    <x v="3"/>
    <x v="2"/>
    <s v="USD"/>
    <n v="1397413095"/>
    <n v="1394821095"/>
    <b v="0"/>
    <n v="22"/>
    <b v="0"/>
    <s v="games/video games"/>
    <n v="7.2119999999999997"/>
    <n v="81.954545454545453"/>
    <x v="3"/>
    <x v="3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2"/>
    <s v="USD"/>
    <n v="1399867409"/>
    <n v="1394683409"/>
    <b v="0"/>
    <n v="2"/>
    <b v="0"/>
    <s v="music/jazz"/>
    <n v="6"/>
    <n v="60"/>
    <x v="1"/>
    <x v="2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2"/>
    <s v="USD"/>
    <n v="1397225746"/>
    <n v="1394633746"/>
    <b v="0"/>
    <n v="406"/>
    <b v="1"/>
    <s v="music/rock"/>
    <n v="105.34805315203954"/>
    <n v="83.967068965517228"/>
    <x v="1"/>
    <x v="6"/>
  </r>
  <r>
    <n v="298"/>
    <s v="DisHonesty - A Documentary Feature Film"/>
    <s v="The truth is, we all lie - and by &quot;we,&quot; we mean everyone!"/>
    <n v="126000"/>
    <n v="137254.84"/>
    <x v="1"/>
    <x v="2"/>
    <s v="USD"/>
    <n v="1399669200"/>
    <n v="1394536048"/>
    <b v="1"/>
    <n v="2436"/>
    <b v="1"/>
    <s v="film &amp; video/documentary"/>
    <n v="108.9324126984127"/>
    <n v="56.344351395730705"/>
    <x v="7"/>
    <x v="12"/>
  </r>
  <r>
    <n v="2026"/>
    <s v="MIDI Sprout - Biodata Sonification Device"/>
    <s v="MIDI Sprout enables plants to play synthesizers in real time."/>
    <n v="25000"/>
    <n v="33370.769999999997"/>
    <x v="1"/>
    <x v="2"/>
    <s v="USD"/>
    <n v="1398052740"/>
    <n v="1394127585"/>
    <b v="1"/>
    <n v="454"/>
    <b v="1"/>
    <s v="technology/hardware"/>
    <n v="133.48307999999997"/>
    <n v="73.503898678414089"/>
    <x v="5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1"/>
    <s v="AUD"/>
    <n v="1396666779"/>
    <n v="1394078379"/>
    <b v="0"/>
    <n v="3"/>
    <b v="0"/>
    <s v="games/video games"/>
    <n v="2.4222222222222221"/>
    <n v="36.333333333333336"/>
    <x v="3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2"/>
    <s v="USD"/>
    <n v="1397924379"/>
    <n v="1394039979"/>
    <b v="0"/>
    <n v="170"/>
    <b v="0"/>
    <s v="film &amp; video/animation"/>
    <n v="11.892727272727273"/>
    <n v="38.476470588235294"/>
    <x v="7"/>
    <x v="23"/>
  </r>
  <r>
    <n v="60"/>
    <s v="Ever Since - Short Film"/>
    <s v="Set in a beautiful but desolate world, we see how loneliness can lead to friendship in unconventional ways."/>
    <n v="4500"/>
    <n v="4648.33"/>
    <x v="1"/>
    <x v="0"/>
    <s v="GBP"/>
    <n v="1395532800"/>
    <n v="1393882717"/>
    <b v="0"/>
    <n v="108"/>
    <b v="1"/>
    <s v="film &amp; video/shorts"/>
    <n v="103.29622222222223"/>
    <n v="43.040092592592593"/>
    <x v="7"/>
    <x v="29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2"/>
    <s v="USD"/>
    <n v="1396463800"/>
    <n v="1393443400"/>
    <b v="1"/>
    <n v="89"/>
    <b v="1"/>
    <s v="music/indie rock"/>
    <n v="108.66"/>
    <n v="61.044943820224717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1"/>
    <x v="2"/>
    <s v="USD"/>
    <n v="1395876250"/>
    <n v="1393287850"/>
    <b v="0"/>
    <n v="84"/>
    <b v="1"/>
    <s v="games/tabletop games"/>
    <n v="326.92"/>
    <n v="97.297619047619051"/>
    <x v="3"/>
    <x v="4"/>
  </r>
  <r>
    <n v="2298"/>
    <s v="Jonny Gray: First Full Length Album"/>
    <s v="My name is Jonny Gray, and my friends and I are working together to raise funds for my debut album"/>
    <n v="30000"/>
    <n v="31522"/>
    <x v="1"/>
    <x v="2"/>
    <s v="USD"/>
    <n v="1395861033"/>
    <n v="1393272633"/>
    <b v="0"/>
    <n v="288"/>
    <b v="1"/>
    <s v="music/rock"/>
    <n v="105.07333333333334"/>
    <n v="109.45138888888889"/>
    <x v="1"/>
    <x v="6"/>
  </r>
  <r>
    <n v="846"/>
    <s v="CURVE: The debut album from Miroist needs awesome merch"/>
    <s v="Pre-order and help me fund new merchandise so we can make the album release something amazing."/>
    <n v="1100"/>
    <n v="1342.01"/>
    <x v="1"/>
    <x v="0"/>
    <s v="GBP"/>
    <n v="1394460000"/>
    <n v="1393233855"/>
    <b v="0"/>
    <n v="47"/>
    <b v="1"/>
    <s v="music/metal"/>
    <n v="122.00090909090909"/>
    <n v="28.553404255319148"/>
    <x v="1"/>
    <x v="34"/>
  </r>
  <r>
    <n v="1105"/>
    <s v="Nightmare Zombies"/>
    <s v="Nightmare Zombies is the first Oculus Rift Only immersive zombie simulator in the Post-Apocalypse urban environment of New York City."/>
    <n v="900000"/>
    <n v="1431"/>
    <x v="3"/>
    <x v="2"/>
    <s v="USD"/>
    <n v="1395627327"/>
    <n v="1393038927"/>
    <b v="0"/>
    <n v="20"/>
    <b v="0"/>
    <s v="games/video games"/>
    <n v="0.159"/>
    <n v="71.55"/>
    <x v="3"/>
    <x v="30"/>
  </r>
  <r>
    <n v="1263"/>
    <s v="New Tropic Bombs EP ~ &quot;Return to Bomber Bay&quot;"/>
    <s v="A fresh batch of chaos from Toledo, Ohio's reggae-rockers, Tropic Bombs!"/>
    <n v="1500"/>
    <n v="1785"/>
    <x v="1"/>
    <x v="2"/>
    <s v="USD"/>
    <n v="1396054800"/>
    <n v="1393034470"/>
    <b v="1"/>
    <n v="41"/>
    <b v="1"/>
    <s v="music/rock"/>
    <n v="119"/>
    <n v="43.536585365853661"/>
    <x v="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2"/>
    <s v="USD"/>
    <n v="1395435712"/>
    <n v="1392847312"/>
    <b v="0"/>
    <n v="23"/>
    <b v="1"/>
    <s v="publishing/nonfiction"/>
    <n v="110.71428571428571"/>
    <n v="67.391304347826093"/>
    <x v="4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2"/>
    <s v="USD"/>
    <n v="1397961361"/>
    <n v="1392780961"/>
    <b v="1"/>
    <n v="70"/>
    <b v="1"/>
    <s v="technology/hardware"/>
    <n v="149.74666666666667"/>
    <n v="160.44285714285715"/>
    <x v="5"/>
    <x v="25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2"/>
    <s v="USD"/>
    <n v="1395158130"/>
    <n v="1392569730"/>
    <b v="0"/>
    <n v="33"/>
    <b v="0"/>
    <s v="publishing/children's books"/>
    <n v="10.411250000000001"/>
    <n v="63.098484848484851"/>
    <x v="4"/>
    <x v="15"/>
  </r>
  <r>
    <n v="2152"/>
    <s v="Space Shooter RPG+"/>
    <s v="Our game is going to be a space shooter that has RPG elements with New Game+! It will be unlike any space shooter ever played."/>
    <n v="30000"/>
    <n v="50"/>
    <x v="3"/>
    <x v="2"/>
    <s v="USD"/>
    <n v="1394909909"/>
    <n v="1392321509"/>
    <b v="0"/>
    <n v="4"/>
    <b v="0"/>
    <s v="games/video games"/>
    <n v="0.16666666666666666"/>
    <n v="12.5"/>
    <x v="3"/>
    <x v="30"/>
  </r>
  <r>
    <n v="103"/>
    <s v="I'M TWENTY SOMETHING"/>
    <s v="Three friends in their twenties are trying to do the impossible - have fun on a casual Friday night."/>
    <n v="1300"/>
    <n v="1367"/>
    <x v="1"/>
    <x v="0"/>
    <s v="GBP"/>
    <n v="1394220030"/>
    <n v="1392232830"/>
    <b v="0"/>
    <n v="49"/>
    <b v="1"/>
    <s v="film &amp; video/shorts"/>
    <n v="105.15384615384616"/>
    <n v="27.897959183673468"/>
    <x v="7"/>
    <x v="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2"/>
    <s v="USD"/>
    <n v="1394772031"/>
    <n v="1392183631"/>
    <b v="0"/>
    <n v="3"/>
    <b v="0"/>
    <s v="film &amp; video/animation"/>
    <n v="0.43939393939393939"/>
    <n v="4.833333333333333"/>
    <x v="7"/>
    <x v="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2"/>
    <s v="USD"/>
    <n v="1395624170"/>
    <n v="1392171770"/>
    <b v="1"/>
    <n v="189"/>
    <b v="1"/>
    <s v="music/rock"/>
    <n v="110.77157238734419"/>
    <n v="73.355396825396824"/>
    <x v="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2"/>
    <s v="USD"/>
    <n v="1394521140"/>
    <n v="1392169298"/>
    <b v="0"/>
    <n v="82"/>
    <b v="1"/>
    <s v="music/pop"/>
    <n v="126.85294117647059"/>
    <n v="52.597560975609753"/>
    <x v="1"/>
    <x v="37"/>
  </r>
  <r>
    <n v="906"/>
    <s v="24th Music Presents Channeling Motown (Live)"/>
    <s v="The DMV's most respected saxophonist pay tribute to Motown."/>
    <n v="15000"/>
    <n v="0"/>
    <x v="3"/>
    <x v="2"/>
    <s v="USD"/>
    <n v="1394681590"/>
    <n v="1392093190"/>
    <b v="0"/>
    <n v="0"/>
    <b v="0"/>
    <s v="music/jazz"/>
    <n v="0"/>
    <e v="#DIV/0!"/>
    <x v="1"/>
    <x v="2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2"/>
    <s v="USD"/>
    <n v="1393966800"/>
    <n v="1392040806"/>
    <b v="0"/>
    <n v="183"/>
    <b v="1"/>
    <s v="music/indie rock"/>
    <n v="102.45669291338582"/>
    <n v="35.551912568306008"/>
    <x v="1"/>
    <x v="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0"/>
    <s v="GBP"/>
    <n v="1395007200"/>
    <n v="1392021502"/>
    <b v="0"/>
    <n v="7"/>
    <b v="0"/>
    <s v="music/jazz"/>
    <n v="6.55"/>
    <n v="18.714285714285715"/>
    <x v="1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2"/>
    <s v="USD"/>
    <n v="1395023719"/>
    <n v="1391571319"/>
    <b v="0"/>
    <n v="10"/>
    <b v="1"/>
    <s v="music/rock"/>
    <n v="102.5"/>
    <n v="102.5"/>
    <x v="1"/>
    <x v="6"/>
  </r>
  <r>
    <n v="405"/>
    <s v="The Healing Effect Movie"/>
    <s v="Come, join our movie movement.  A new documentary about the healing power of food."/>
    <n v="2820"/>
    <n v="3036"/>
    <x v="1"/>
    <x v="2"/>
    <s v="USD"/>
    <n v="1394071339"/>
    <n v="1391479339"/>
    <b v="0"/>
    <n v="55"/>
    <b v="1"/>
    <s v="film &amp; video/documentary"/>
    <n v="107.65957446808511"/>
    <n v="55.2"/>
    <x v="7"/>
    <x v="12"/>
  </r>
  <r>
    <n v="389"/>
    <s v="The Food Cure"/>
    <s v="What difference can food really make? A documentary film about six people who make the radical choice to face cancer with their plates."/>
    <n v="68000"/>
    <n v="123444.12"/>
    <x v="1"/>
    <x v="2"/>
    <s v="USD"/>
    <n v="1394233140"/>
    <n v="1391477450"/>
    <b v="0"/>
    <n v="1510"/>
    <b v="1"/>
    <s v="film &amp; video/documentary"/>
    <n v="181.53547058823528"/>
    <n v="81.75107284768211"/>
    <x v="7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2"/>
    <s v="USD"/>
    <n v="1392595200"/>
    <n v="1391293745"/>
    <b v="0"/>
    <n v="13"/>
    <b v="0"/>
    <s v="publishing/art books"/>
    <n v="4.117647058823529"/>
    <n v="26.923076923076923"/>
    <x v="4"/>
    <x v="8"/>
  </r>
  <r>
    <n v="365"/>
    <s v="A QUEER COUNTRY"/>
    <s v="Please help us finish this documentary about how Tel Aviv in Israel became a gay friendly liberal hub in a religious state"/>
    <n v="15000"/>
    <n v="15596"/>
    <x v="1"/>
    <x v="0"/>
    <s v="GBP"/>
    <n v="1393597999"/>
    <n v="1391005999"/>
    <b v="0"/>
    <n v="65"/>
    <b v="1"/>
    <s v="film &amp; video/documentary"/>
    <n v="103.97333333333333"/>
    <n v="239.93846153846152"/>
    <x v="7"/>
    <x v="12"/>
  </r>
  <r>
    <n v="2633"/>
    <s v="ISS-Above"/>
    <s v="A device that lights up whenever the International Space Station is nearby (that happens more often than you might expect)"/>
    <n v="5000"/>
    <n v="17731"/>
    <x v="1"/>
    <x v="2"/>
    <s v="USD"/>
    <n v="1393542000"/>
    <n v="1390938332"/>
    <b v="0"/>
    <n v="199"/>
    <b v="1"/>
    <s v="technology/space exploration"/>
    <n v="354.62"/>
    <n v="89.100502512562812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2"/>
    <s v="USD"/>
    <n v="1392408000"/>
    <n v="1390890987"/>
    <b v="0"/>
    <n v="108"/>
    <b v="1"/>
    <s v="publishing/nonfiction"/>
    <n v="122.4"/>
    <n v="56.666666666666664"/>
    <x v="4"/>
    <x v="27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2"/>
    <s v="USD"/>
    <n v="1394316695"/>
    <n v="1390860695"/>
    <b v="1"/>
    <n v="2165"/>
    <b v="1"/>
    <s v="food/small batch"/>
    <n v="520.73254999999995"/>
    <n v="48.104623556581984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2"/>
    <s v="USD"/>
    <n v="1393445620"/>
    <n v="1390853620"/>
    <b v="1"/>
    <n v="74"/>
    <b v="1"/>
    <s v="music/rock"/>
    <n v="113.66666666666667"/>
    <n v="50.689189189189186"/>
    <x v="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2"/>
    <s v="USD"/>
    <n v="1393259107"/>
    <n v="1390667107"/>
    <b v="0"/>
    <n v="226"/>
    <b v="1"/>
    <s v="music/rock"/>
    <n v="101.53333333333333"/>
    <n v="67.389380530973455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2"/>
    <s v="USD"/>
    <n v="1393181018"/>
    <n v="1390589018"/>
    <b v="0"/>
    <n v="9"/>
    <b v="0"/>
    <s v="publishing/fiction"/>
    <n v="70.2"/>
    <n v="39"/>
    <x v="4"/>
    <x v="35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0"/>
    <s v="GBP"/>
    <n v="1393162791"/>
    <n v="1390570791"/>
    <b v="0"/>
    <n v="36"/>
    <b v="1"/>
    <s v="film &amp; video/shorts"/>
    <n v="127.16666666666667"/>
    <n v="21.194444444444443"/>
    <x v="7"/>
    <x v="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2"/>
    <s v="USD"/>
    <n v="1393156857"/>
    <n v="1390564857"/>
    <b v="0"/>
    <n v="99"/>
    <b v="1"/>
    <s v="games/tabletop games"/>
    <n v="119.6"/>
    <n v="30.20202020202020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2"/>
    <s v="USD"/>
    <n v="1391718671"/>
    <n v="1390509071"/>
    <b v="0"/>
    <n v="49"/>
    <b v="1"/>
    <s v="music/pop"/>
    <n v="118.4"/>
    <n v="36.244897959183675"/>
    <x v="1"/>
    <x v="37"/>
  </r>
  <r>
    <n v="243"/>
    <s v="Following Boruch"/>
    <s v="A Hasidic man reaches a turning point in his recovery from mental illness and addiction, and is determined to start a new life."/>
    <n v="25000"/>
    <n v="25648"/>
    <x v="1"/>
    <x v="2"/>
    <s v="USD"/>
    <n v="1393031304"/>
    <n v="1390439304"/>
    <b v="1"/>
    <n v="328"/>
    <b v="1"/>
    <s v="film &amp; video/documentary"/>
    <n v="102.592"/>
    <n v="78.195121951219505"/>
    <x v="7"/>
    <x v="1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1"/>
    <s v="AUD"/>
    <n v="1392800922"/>
    <n v="1390381722"/>
    <b v="0"/>
    <n v="5"/>
    <b v="0"/>
    <s v="games/video games"/>
    <n v="2.7"/>
    <n v="16.2"/>
    <x v="3"/>
    <x v="30"/>
  </r>
  <r>
    <n v="1097"/>
    <s v="Rabbly"/>
    <s v="Rabbly is action-adventure game. Is about a scientist going on an adventure, to find rare materials in another galaxy."/>
    <n v="100000"/>
    <n v="47"/>
    <x v="3"/>
    <x v="2"/>
    <s v="USD"/>
    <n v="1393786877"/>
    <n v="1390330877"/>
    <b v="0"/>
    <n v="7"/>
    <b v="0"/>
    <s v="games/video games"/>
    <n v="4.7E-2"/>
    <n v="6.7142857142857144"/>
    <x v="3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2"/>
    <s v="USD"/>
    <n v="1393005600"/>
    <n v="1390323617"/>
    <b v="0"/>
    <n v="1980"/>
    <b v="1"/>
    <s v="games/tabletop games"/>
    <n v="2647.0250000000001"/>
    <n v="53.475252525252522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2"/>
    <s v="USD"/>
    <n v="1393694280"/>
    <n v="1390088311"/>
    <b v="0"/>
    <n v="14"/>
    <b v="1"/>
    <s v="film &amp; video/documentary"/>
    <n v="120"/>
    <n v="42.857142857142854"/>
    <x v="7"/>
    <x v="12"/>
  </r>
  <r>
    <n v="1826"/>
    <s v="BEAR GHOST! Professional Recording! Yay!"/>
    <s v="Hear your favorite Bear Ghost in eargasmic quality!"/>
    <n v="2000"/>
    <n v="2020"/>
    <x v="1"/>
    <x v="2"/>
    <s v="USD"/>
    <n v="1392675017"/>
    <n v="1390083017"/>
    <b v="0"/>
    <n v="38"/>
    <b v="1"/>
    <s v="music/rock"/>
    <n v="101"/>
    <n v="53.157894736842103"/>
    <x v="1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7"/>
    <s v="CAD"/>
    <n v="1392574692"/>
    <n v="1389982692"/>
    <b v="1"/>
    <n v="105"/>
    <b v="1"/>
    <s v="music/rock"/>
    <n v="125.41538461538461"/>
    <n v="77.638095238095232"/>
    <x v="1"/>
    <x v="6"/>
  </r>
  <r>
    <n v="1860"/>
    <s v="A Simple Complex's 2013 CD Release Party DVD"/>
    <s v="ASC had a one-of-a-kind CD release party in 2013, and we want to share it with the world - in DVD format!"/>
    <n v="750"/>
    <n v="1001"/>
    <x v="1"/>
    <x v="2"/>
    <s v="USD"/>
    <n v="1391706084"/>
    <n v="1389891684"/>
    <b v="0"/>
    <n v="19"/>
    <b v="1"/>
    <s v="music/rock"/>
    <n v="133.46666666666667"/>
    <n v="52.684210526315788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2"/>
    <s v="USD"/>
    <n v="1392417800"/>
    <n v="1389825800"/>
    <b v="0"/>
    <n v="7"/>
    <b v="0"/>
    <s v="film &amp; video/animation"/>
    <n v="0.79200000000000004"/>
    <n v="56.571428571428569"/>
    <x v="7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0"/>
    <s v="GBP"/>
    <n v="1394815751"/>
    <n v="1389635351"/>
    <b v="0"/>
    <n v="2"/>
    <b v="0"/>
    <s v="publishing/art books"/>
    <n v="1.4166666666666667"/>
    <n v="42.5"/>
    <x v="4"/>
    <x v="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7"/>
    <x v="23"/>
  </r>
  <r>
    <n v="416"/>
    <s v="Fire in the Heart of the City"/>
    <s v="35,000 pounds of food to a city. Highlighting the &quot;Convoy New Britain&quot; event from birth to beyond."/>
    <n v="1000"/>
    <n v="1202.17"/>
    <x v="1"/>
    <x v="2"/>
    <s v="USD"/>
    <n v="1391851831"/>
    <n v="1389259831"/>
    <b v="0"/>
    <n v="25"/>
    <b v="1"/>
    <s v="film &amp; video/documentary"/>
    <n v="120.217"/>
    <n v="48.086800000000004"/>
    <x v="7"/>
    <x v="12"/>
  </r>
  <r>
    <n v="2154"/>
    <s v="Demigods - Rise of the Children - Part 1 (Design)"/>
    <s v="A Real Time Strategy game based on Greek mythology in a fictional world."/>
    <n v="250"/>
    <n v="2"/>
    <x v="3"/>
    <x v="2"/>
    <s v="USD"/>
    <n v="1390921827"/>
    <n v="1389193827"/>
    <b v="0"/>
    <n v="2"/>
    <b v="0"/>
    <s v="games/video games"/>
    <n v="0.8"/>
    <n v="1"/>
    <x v="3"/>
    <x v="30"/>
  </r>
  <r>
    <n v="2214"/>
    <s v="Spiff is ready to join the digital age!"/>
    <s v="Join this Kickstarter project today to assist Spiff in converting his analog recordings from the 80's to digital!"/>
    <n v="600"/>
    <n v="1755.01"/>
    <x v="1"/>
    <x v="2"/>
    <s v="USD"/>
    <n v="1391713248"/>
    <n v="1389121248"/>
    <b v="0"/>
    <n v="24"/>
    <b v="1"/>
    <s v="music/electronic music"/>
    <n v="292.50166666666667"/>
    <n v="73.125416666666666"/>
    <x v="1"/>
    <x v="21"/>
  </r>
  <r>
    <n v="404"/>
    <s v="The Last One: Unfolding the AIDS MEMORIAL QUILT"/>
    <s v="A feature length documentary, exploring the many lives memorialized by the iconic AIDS Memorial Quilt."/>
    <n v="35000"/>
    <n v="36082"/>
    <x v="1"/>
    <x v="2"/>
    <s v="USD"/>
    <n v="1391641440"/>
    <n v="1389107062"/>
    <b v="0"/>
    <n v="271"/>
    <b v="1"/>
    <s v="film &amp; video/documentary"/>
    <n v="103.09142857142857"/>
    <n v="133.14391143911439"/>
    <x v="7"/>
    <x v="12"/>
  </r>
  <r>
    <n v="1629"/>
    <s v="Off The Turnpike | A Loud New Way to Release Loud New Music"/>
    <s v="Help Off The Turnpike release new music, and set fire to everything!"/>
    <n v="6000"/>
    <n v="6220"/>
    <x v="1"/>
    <x v="2"/>
    <s v="USD"/>
    <n v="1392929333"/>
    <n v="1389041333"/>
    <b v="0"/>
    <n v="82"/>
    <b v="1"/>
    <s v="music/rock"/>
    <n v="103.66666666666667"/>
    <n v="75.853658536585371"/>
    <x v="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2"/>
    <s v="USD"/>
    <n v="1391630297"/>
    <n v="1389038297"/>
    <b v="0"/>
    <n v="4"/>
    <b v="0"/>
    <s v="games/video games"/>
    <n v="6.8000000000000005E-2"/>
    <n v="12.75"/>
    <x v="3"/>
    <x v="3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2"/>
    <s v="USD"/>
    <n v="1391427692"/>
    <n v="1388835692"/>
    <b v="0"/>
    <n v="99"/>
    <b v="0"/>
    <s v="games/video games"/>
    <n v="2.1129899999999999"/>
    <n v="21.34333333333333"/>
    <x v="3"/>
    <x v="30"/>
  </r>
  <r>
    <n v="761"/>
    <s v="DONE WITH DEATH"/>
    <s v="The day Chuck died was the day everything changed. Now he has to save the afterlife from extinction or die again trying."/>
    <n v="5000"/>
    <n v="235"/>
    <x v="3"/>
    <x v="2"/>
    <s v="USD"/>
    <n v="1391364126"/>
    <n v="1388772126"/>
    <b v="0"/>
    <n v="6"/>
    <b v="0"/>
    <s v="publishing/fiction"/>
    <n v="4.7"/>
    <n v="39.166666666666664"/>
    <x v="4"/>
    <x v="3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2"/>
    <s v="USD"/>
    <n v="1390522045"/>
    <n v="1388707645"/>
    <b v="0"/>
    <n v="0"/>
    <b v="0"/>
    <s v="music/jazz"/>
    <n v="0"/>
    <e v="#DIV/0!"/>
    <x v="1"/>
    <x v="26"/>
  </r>
  <r>
    <n v="1261"/>
    <s v="The Puget EP's Vinyl Release"/>
    <s v="We just recorded a stellar EP and we're trying to put it out on vinyl.  Can you help these punx out?"/>
    <n v="2000"/>
    <n v="2025"/>
    <x v="1"/>
    <x v="2"/>
    <s v="USD"/>
    <n v="1390983227"/>
    <n v="1388391227"/>
    <b v="1"/>
    <n v="52"/>
    <b v="1"/>
    <s v="music/rock"/>
    <n v="101.25"/>
    <n v="38.942307692307693"/>
    <x v="1"/>
    <x v="6"/>
  </r>
  <r>
    <n v="1822"/>
    <s v="Wood Butcher's new music video- I Don't Wanna Party"/>
    <s v="Wood Butcher needs your help to make this happen. Buy a CD, support local music!"/>
    <n v="300"/>
    <n v="300"/>
    <x v="1"/>
    <x v="7"/>
    <s v="CAD"/>
    <n v="1391194860"/>
    <n v="1388084862"/>
    <b v="0"/>
    <n v="11"/>
    <b v="1"/>
    <s v="music/rock"/>
    <n v="100"/>
    <n v="27.272727272727273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2"/>
    <s v="USD"/>
    <n v="1390669791"/>
    <n v="1388077791"/>
    <b v="0"/>
    <n v="0"/>
    <b v="0"/>
    <s v="film &amp; video/animation"/>
    <n v="0"/>
    <e v="#DIV/0!"/>
    <x v="7"/>
    <x v="23"/>
  </r>
  <r>
    <n v="99"/>
    <s v="BEAT: An Original Short Film"/>
    <s v="A feminist tale of two girls finally giving a &quot;Nice Guy&quot; what he truly deserves. Also, dancing!"/>
    <n v="1500"/>
    <n v="1590.29"/>
    <x v="1"/>
    <x v="2"/>
    <s v="USD"/>
    <n v="1390426799"/>
    <n v="1387834799"/>
    <b v="0"/>
    <n v="39"/>
    <b v="1"/>
    <s v="film &amp; video/shorts"/>
    <n v="106.01933333333334"/>
    <n v="40.776666666666664"/>
    <x v="7"/>
    <x v="29"/>
  </r>
  <r>
    <n v="809"/>
    <s v="Peter's New Album!!"/>
    <s v="Acknowledged songwriter looking to record album of new songs to secure a Publishing Contract"/>
    <n v="4000"/>
    <n v="4151"/>
    <x v="1"/>
    <x v="2"/>
    <s v="USD"/>
    <n v="1390161630"/>
    <n v="1387569630"/>
    <b v="0"/>
    <n v="52"/>
    <b v="1"/>
    <s v="music/rock"/>
    <n v="103.77500000000001"/>
    <n v="79.82692307692308"/>
    <x v="1"/>
    <x v="6"/>
  </r>
  <r>
    <n v="1824"/>
    <s v="Tin Man's Broken Wisdom Fund"/>
    <s v="cd fund raiser"/>
    <n v="3000"/>
    <n v="3002"/>
    <x v="1"/>
    <x v="2"/>
    <s v="USD"/>
    <n v="1389146880"/>
    <n v="1387403967"/>
    <b v="0"/>
    <n v="40"/>
    <b v="1"/>
    <s v="music/rock"/>
    <n v="100.06666666666666"/>
    <n v="75.05"/>
    <x v="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2"/>
    <s v="USD"/>
    <n v="1389814380"/>
    <n v="1387390555"/>
    <b v="0"/>
    <n v="33"/>
    <b v="1"/>
    <s v="music/indie rock"/>
    <n v="114.4"/>
    <n v="104"/>
    <x v="1"/>
    <x v="31"/>
  </r>
  <r>
    <n v="496"/>
    <s v="Airships and Anatasia: The Movie"/>
    <s v="The movie is about the adventures of Ethan, Danna, The mysterious inventor and more."/>
    <n v="60000"/>
    <n v="1"/>
    <x v="3"/>
    <x v="2"/>
    <s v="USD"/>
    <n v="1392070874"/>
    <n v="1386886874"/>
    <b v="0"/>
    <n v="1"/>
    <b v="0"/>
    <s v="film &amp; video/animation"/>
    <n v="1.6666666666666668E-3"/>
    <n v="1"/>
    <x v="7"/>
    <x v="23"/>
  </r>
  <r>
    <n v="2756"/>
    <s v="The Most Basic of Truths"/>
    <s v="We all pray to the same God no matter what name we might refer to Him as.  Our children deserve to know this basic truth."/>
    <n v="10000"/>
    <n v="1048"/>
    <x v="3"/>
    <x v="2"/>
    <s v="USD"/>
    <n v="1389476201"/>
    <n v="1386884201"/>
    <b v="0"/>
    <n v="33"/>
    <b v="0"/>
    <s v="publishing/children's books"/>
    <n v="10.48"/>
    <n v="31.757575757575758"/>
    <x v="4"/>
    <x v="15"/>
  </r>
  <r>
    <n v="1266"/>
    <s v="Sensory Station's First EP"/>
    <s v="We are looking to record our first EP produced by Aaron Harris (ISIS/Palms) at Studio West."/>
    <n v="9500"/>
    <n v="9545"/>
    <x v="1"/>
    <x v="2"/>
    <s v="USD"/>
    <n v="1389474145"/>
    <n v="1386882145"/>
    <b v="1"/>
    <n v="50"/>
    <b v="1"/>
    <s v="music/rock"/>
    <n v="100.47368421052632"/>
    <n v="190.9"/>
    <x v="1"/>
    <x v="6"/>
  </r>
  <r>
    <n v="819"/>
    <s v="Winter Tour"/>
    <s v="We are touring the Southeast in support of our new EP"/>
    <n v="400"/>
    <n v="435"/>
    <x v="1"/>
    <x v="2"/>
    <s v="USD"/>
    <n v="1387601040"/>
    <n v="1386806254"/>
    <b v="0"/>
    <n v="14"/>
    <b v="1"/>
    <s v="music/rock"/>
    <n v="108.75"/>
    <n v="31.071428571428573"/>
    <x v="1"/>
    <x v="6"/>
  </r>
  <r>
    <n v="2603"/>
    <s v="Manned Mock Mars Mission"/>
    <s v="I will be building a mock space station and simulate living on Mars for two weeks."/>
    <n v="1750"/>
    <n v="1776"/>
    <x v="1"/>
    <x v="2"/>
    <s v="USD"/>
    <n v="1387835654"/>
    <n v="1386626054"/>
    <b v="1"/>
    <n v="50"/>
    <b v="1"/>
    <s v="technology/space exploration"/>
    <n v="101.48571428571428"/>
    <n v="35.520000000000003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2"/>
    <s v="USD"/>
    <n v="1389055198"/>
    <n v="1386463198"/>
    <b v="0"/>
    <n v="1"/>
    <b v="0"/>
    <s v="music/jazz"/>
    <n v="0.1111111111111111"/>
    <n v="50"/>
    <x v="1"/>
    <x v="2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2"/>
    <s v="USD"/>
    <n v="1388936289"/>
    <n v="1386344289"/>
    <b v="0"/>
    <n v="75"/>
    <b v="1"/>
    <s v="games/tabletop games"/>
    <n v="105.81826105905427"/>
    <n v="64.74666666666667"/>
    <x v="3"/>
    <x v="4"/>
  </r>
  <r>
    <n v="1488"/>
    <s v="Nanolution"/>
    <s v="A blockbuster sci-fi adventure. What would you do if one day your life changed to beyond the imaginable?"/>
    <n v="15000"/>
    <n v="360"/>
    <x v="3"/>
    <x v="11"/>
    <s v="AUD"/>
    <n v="1388928660"/>
    <n v="1386336660"/>
    <b v="0"/>
    <n v="6"/>
    <b v="0"/>
    <s v="publishing/fiction"/>
    <n v="2.4"/>
    <n v="60"/>
    <x v="4"/>
    <x v="35"/>
  </r>
  <r>
    <n v="1074"/>
    <s v="Kingdom Espionage"/>
    <s v="An ambitious multiplayer game set in fantastical medieval world where you must defend your castle while attacking others to gain ranks!"/>
    <n v="54000"/>
    <n v="3407"/>
    <x v="3"/>
    <x v="2"/>
    <s v="USD"/>
    <n v="1388808545"/>
    <n v="1386216545"/>
    <b v="0"/>
    <n v="30"/>
    <b v="0"/>
    <s v="games/video games"/>
    <n v="6.3092592592592593"/>
    <n v="113.56666666666666"/>
    <x v="3"/>
    <x v="30"/>
  </r>
  <r>
    <n v="63"/>
    <s v="The Attic"/>
    <s v="The Attic is my first short film.  Please help me with post production and distribution so that I can let it out into the world"/>
    <n v="2000"/>
    <n v="2270.37"/>
    <x v="1"/>
    <x v="2"/>
    <s v="USD"/>
    <n v="1388206740"/>
    <n v="1386194013"/>
    <b v="0"/>
    <n v="64"/>
    <b v="1"/>
    <s v="film &amp; video/shorts"/>
    <n v="113.5185"/>
    <n v="35.474531249999998"/>
    <x v="7"/>
    <x v="29"/>
  </r>
  <r>
    <n v="271"/>
    <s v="The Mathare Project"/>
    <s v="A documentary shot over 12 years about the hopes and dreams of five orphans struggling to reach adulthood in Kenya's Mathare slum."/>
    <n v="30000"/>
    <n v="31404"/>
    <x v="1"/>
    <x v="2"/>
    <s v="USD"/>
    <n v="1388649600"/>
    <n v="1386123861"/>
    <b v="1"/>
    <n v="287"/>
    <b v="1"/>
    <s v="film &amp; video/documentary"/>
    <n v="104.68"/>
    <n v="109.42160278745645"/>
    <x v="7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2"/>
    <s v="USD"/>
    <n v="1389812400"/>
    <n v="1386108087"/>
    <b v="0"/>
    <n v="456"/>
    <b v="1"/>
    <s v="technology/hardware"/>
    <n v="246.06080000000003"/>
    <n v="161.88210526315791"/>
    <x v="5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2"/>
    <s v="USD"/>
    <n v="1388303940"/>
    <n v="1386011038"/>
    <b v="0"/>
    <n v="236"/>
    <b v="1"/>
    <s v="theater/spaces"/>
    <n v="108.7139"/>
    <n v="92.130423728813554"/>
    <x v="0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2"/>
    <s v="USD"/>
    <n v="1388553960"/>
    <n v="1385754986"/>
    <b v="0"/>
    <n v="23"/>
    <b v="1"/>
    <s v="music/rock"/>
    <n v="101.25"/>
    <n v="52.826086956521742"/>
    <x v="1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2"/>
    <s v="USD"/>
    <n v="1388473200"/>
    <n v="1385585434"/>
    <b v="1"/>
    <n v="85"/>
    <b v="1"/>
    <s v="music/indie rock"/>
    <n v="170.65217391304347"/>
    <n v="46.176470588235297"/>
    <x v="1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2"/>
    <s v="USD"/>
    <n v="1389844800"/>
    <n v="1385524889"/>
    <b v="0"/>
    <n v="2"/>
    <b v="0"/>
    <s v="film &amp; video/animation"/>
    <n v="1.02"/>
    <n v="25.5"/>
    <x v="7"/>
    <x v="2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2"/>
    <s v="USD"/>
    <n v="1388102094"/>
    <n v="1385510094"/>
    <b v="0"/>
    <n v="52"/>
    <b v="0"/>
    <s v="publishing/fiction"/>
    <n v="41.4"/>
    <n v="31.846153846153847"/>
    <x v="4"/>
    <x v="35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2"/>
    <s v="USD"/>
    <n v="1388017937"/>
    <n v="1385425937"/>
    <b v="0"/>
    <n v="242"/>
    <b v="1"/>
    <s v="technology/hardware"/>
    <n v="130.36250000000001"/>
    <n v="43.095041322314053"/>
    <x v="5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0"/>
    <s v="GBP"/>
    <n v="1387958429"/>
    <n v="1385366429"/>
    <b v="0"/>
    <n v="1556"/>
    <b v="1"/>
    <s v="technology/hardware"/>
    <n v="199.215125"/>
    <n v="51.212114395886893"/>
    <x v="5"/>
    <x v="25"/>
  </r>
  <r>
    <n v="1855"/>
    <s v="Motion Device Debut EP"/>
    <s v="11 year old Sara &amp; Motion Device want rock &amp; metal fans all over the world to unite and join the ROCK REVOLUTION!!!"/>
    <n v="8750"/>
    <n v="13480.16"/>
    <x v="1"/>
    <x v="7"/>
    <s v="CAD"/>
    <n v="1389012940"/>
    <n v="1385124940"/>
    <b v="0"/>
    <n v="191"/>
    <b v="1"/>
    <s v="music/rock"/>
    <n v="154.05897142857143"/>
    <n v="70.576753926701571"/>
    <x v="1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2"/>
    <s v="USD"/>
    <n v="1387657931"/>
    <n v="1385065931"/>
    <b v="0"/>
    <n v="10"/>
    <b v="0"/>
    <s v="games/video games"/>
    <n v="26"/>
    <n v="13"/>
    <x v="3"/>
    <x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0"/>
    <s v="GBP"/>
    <n v="1387533892"/>
    <n v="1384941892"/>
    <b v="0"/>
    <n v="169"/>
    <b v="1"/>
    <s v="publishing/nonfiction"/>
    <n v="120.48"/>
    <n v="17.822485207100591"/>
    <x v="4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2"/>
    <s v="USD"/>
    <n v="1387688400"/>
    <n v="1384920804"/>
    <b v="0"/>
    <n v="241"/>
    <b v="1"/>
    <s v="film &amp; video/documentary"/>
    <n v="101.05"/>
    <n v="125.78838174273859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2"/>
    <s v="USD"/>
    <n v="1387479360"/>
    <n v="1384887360"/>
    <b v="0"/>
    <n v="29"/>
    <b v="0"/>
    <s v="music/jazz"/>
    <n v="67.55"/>
    <n v="46.586206896551722"/>
    <x v="1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0"/>
    <s v="GBP"/>
    <n v="1387281600"/>
    <n v="1384811721"/>
    <b v="0"/>
    <n v="45"/>
    <b v="1"/>
    <s v="music/pop"/>
    <n v="112.8"/>
    <n v="12.533333333333333"/>
    <x v="1"/>
    <x v="3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2"/>
    <s v="USD"/>
    <n v="1387169890"/>
    <n v="1384577890"/>
    <b v="0"/>
    <n v="0"/>
    <b v="0"/>
    <s v="publishing/fiction"/>
    <n v="0"/>
    <e v="#DIV/0!"/>
    <x v="4"/>
    <x v="3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2"/>
    <s v="USD"/>
    <n v="1387072685"/>
    <n v="1384480685"/>
    <b v="1"/>
    <n v="77"/>
    <b v="1"/>
    <s v="music/indie rock"/>
    <n v="107.7"/>
    <n v="41.961038961038959"/>
    <x v="1"/>
    <x v="31"/>
  </r>
  <r>
    <n v="2120"/>
    <s v="Hearty Har Full Length Album"/>
    <s v="&lt;3_x000a_Coming in from outer space. Help Hearty Har record their 1st album!!"/>
    <n v="8000"/>
    <n v="8070.43"/>
    <x v="1"/>
    <x v="2"/>
    <s v="USD"/>
    <n v="1388617736"/>
    <n v="1384384136"/>
    <b v="0"/>
    <n v="69"/>
    <b v="1"/>
    <s v="music/indie rock"/>
    <n v="100.880375"/>
    <n v="116.96275362318841"/>
    <x v="1"/>
    <x v="31"/>
  </r>
  <r>
    <n v="3169"/>
    <s v="The Window"/>
    <s v="We're bringing The Window to the Cherry Lane Theater in January 2014."/>
    <n v="8000"/>
    <n v="8241"/>
    <x v="1"/>
    <x v="2"/>
    <s v="USD"/>
    <n v="1386910740"/>
    <n v="1384364561"/>
    <b v="1"/>
    <n v="82"/>
    <b v="1"/>
    <s v="theater/plays"/>
    <n v="103.0125"/>
    <n v="100.5"/>
    <x v="0"/>
    <x v="0"/>
  </r>
  <r>
    <n v="1922"/>
    <s v="Low Weather // Debut Album"/>
    <s v="Low Weather's debut album is halfway finished.  With your help and your help alone we can record the rest!"/>
    <n v="2000"/>
    <n v="2311"/>
    <x v="1"/>
    <x v="2"/>
    <s v="USD"/>
    <n v="1386828507"/>
    <n v="1384236507"/>
    <b v="0"/>
    <n v="64"/>
    <b v="1"/>
    <s v="music/indie rock"/>
    <n v="115.55"/>
    <n v="36.109375"/>
    <x v="1"/>
    <x v="31"/>
  </r>
  <r>
    <n v="317"/>
    <s v="Good Men, Bad Men, and a Few Rowdy Ladies"/>
    <s v="The story of a cowboy town with a prison problem, and the colorful characters who call it home."/>
    <n v="30000"/>
    <n v="30241"/>
    <x v="1"/>
    <x v="2"/>
    <s v="USD"/>
    <n v="1386778483"/>
    <n v="1384186483"/>
    <b v="1"/>
    <n v="316"/>
    <b v="1"/>
    <s v="film &amp; video/documentary"/>
    <n v="100.80333333333333"/>
    <n v="95.699367088607602"/>
    <x v="7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2"/>
    <s v="USD"/>
    <n v="1386565140"/>
    <n v="1383909855"/>
    <b v="1"/>
    <n v="274"/>
    <b v="1"/>
    <s v="music/rock"/>
    <n v="123.61333333333333"/>
    <n v="67.671532846715323"/>
    <x v="1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2"/>
    <s v="USD"/>
    <n v="1387077299"/>
    <n v="1383621299"/>
    <b v="0"/>
    <n v="6"/>
    <b v="0"/>
    <s v="music/world music"/>
    <n v="2.7873639500929119"/>
    <n v="35"/>
    <x v="1"/>
    <x v="40"/>
  </r>
  <r>
    <n v="80"/>
    <s v="Swingers Anonymous"/>
    <s v="What would you do if you ended up at a swingers party with two dead bodies and $20,000 in drug money?"/>
    <n v="12000"/>
    <n v="12870"/>
    <x v="1"/>
    <x v="2"/>
    <s v="USD"/>
    <n v="1386640856"/>
    <n v="1383616856"/>
    <b v="0"/>
    <n v="47"/>
    <b v="1"/>
    <s v="film &amp; video/shorts"/>
    <n v="107.25"/>
    <n v="273.82978723404256"/>
    <x v="7"/>
    <x v="29"/>
  </r>
  <r>
    <n v="1626"/>
    <s v="The Protest's Next Album"/>
    <s v="Help Christian Rock Band &quot;The Protest&quot; fund their new album and further their mission of positively impacting lives."/>
    <n v="8000"/>
    <n v="8095"/>
    <x v="1"/>
    <x v="2"/>
    <s v="USD"/>
    <n v="1385932867"/>
    <n v="1383337267"/>
    <b v="0"/>
    <n v="108"/>
    <b v="1"/>
    <s v="music/rock"/>
    <n v="101.1875"/>
    <n v="74.953703703703709"/>
    <x v="1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2"/>
    <s v="USD"/>
    <n v="1385932652"/>
    <n v="1383337052"/>
    <b v="1"/>
    <n v="109"/>
    <b v="1"/>
    <s v="music/rock"/>
    <n v="202.36666666666667"/>
    <n v="55.697247706422019"/>
    <x v="1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2"/>
    <s v="USD"/>
    <n v="1385009940"/>
    <n v="1383327440"/>
    <b v="0"/>
    <n v="108"/>
    <b v="1"/>
    <s v="publishing/nonfiction"/>
    <n v="315.13888888888891"/>
    <n v="105.04629629629629"/>
    <x v="4"/>
    <x v="27"/>
  </r>
  <r>
    <n v="2040"/>
    <s v="Programmable Capacitor"/>
    <s v="4.29 Billion+ Capacitor Combinations._x000a_No Coding Required."/>
    <n v="3000"/>
    <n v="7445.14"/>
    <x v="1"/>
    <x v="2"/>
    <s v="USD"/>
    <n v="1384557303"/>
    <n v="1383257703"/>
    <b v="1"/>
    <n v="271"/>
    <b v="1"/>
    <s v="technology/hardware"/>
    <n v="248.17133333333334"/>
    <n v="27.472841328413285"/>
    <x v="5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2"/>
    <s v="USD"/>
    <n v="1388383353"/>
    <n v="1383195753"/>
    <b v="1"/>
    <n v="429"/>
    <b v="1"/>
    <s v="technology/hardware"/>
    <n v="300.47640000000001"/>
    <n v="70.041118881118877"/>
    <x v="5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2"/>
    <s v="USD"/>
    <n v="1385735295"/>
    <n v="1383139695"/>
    <b v="0"/>
    <n v="12"/>
    <b v="0"/>
    <s v="music/jazz"/>
    <n v="5.416666666666667"/>
    <n v="27.083333333333332"/>
    <x v="1"/>
    <x v="26"/>
  </r>
  <r>
    <n v="1102"/>
    <s v="Runers"/>
    <s v="Runers is a top-down rogue-like shooter where as you advance you create more powerful spells and fight fierce monsters and bosses."/>
    <n v="8000"/>
    <n v="425"/>
    <x v="3"/>
    <x v="2"/>
    <s v="USD"/>
    <n v="1386568740"/>
    <n v="1383095125"/>
    <b v="0"/>
    <n v="24"/>
    <b v="0"/>
    <s v="games/video games"/>
    <n v="5.3125"/>
    <n v="17.708333333333332"/>
    <x v="3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2"/>
    <s v="USD"/>
    <n v="1385931702"/>
    <n v="1383076902"/>
    <b v="0"/>
    <n v="2"/>
    <b v="0"/>
    <s v="film &amp; video/animation"/>
    <n v="5"/>
    <n v="62.5"/>
    <x v="7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2"/>
    <s v="USD"/>
    <n v="1385590111"/>
    <n v="1382994511"/>
    <b v="0"/>
    <n v="5"/>
    <b v="0"/>
    <s v="music/jazz"/>
    <n v="2.6666666666666665"/>
    <n v="32"/>
    <x v="1"/>
    <x v="26"/>
  </r>
  <r>
    <n v="2049"/>
    <s v="LOCK8 - the World's First Smart Bike Lock"/>
    <s v="Keyless. Alarm secured. GPS tracking."/>
    <n v="50000"/>
    <n v="60095.35"/>
    <x v="1"/>
    <x v="0"/>
    <s v="GBP"/>
    <n v="1386025140"/>
    <n v="1382963963"/>
    <b v="0"/>
    <n v="742"/>
    <b v="1"/>
    <s v="technology/hardware"/>
    <n v="120.19070000000001"/>
    <n v="80.991037735849048"/>
    <x v="5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2"/>
    <s v="USD"/>
    <n v="1385534514"/>
    <n v="1382938914"/>
    <b v="0"/>
    <n v="89"/>
    <b v="0"/>
    <s v="games/video games"/>
    <n v="30.433333333333334"/>
    <n v="51.292134831460672"/>
    <x v="3"/>
    <x v="30"/>
  </r>
  <r>
    <n v="2239"/>
    <s v="Pro Tabletop Gaming Audio Collection"/>
    <s v="Next stretch goal unlocks at $33,000 and/or 500 backers unlocks 2 bonus stretch goals."/>
    <n v="25000"/>
    <n v="32006.67"/>
    <x v="1"/>
    <x v="2"/>
    <s v="USD"/>
    <n v="1385870520"/>
    <n v="1382742014"/>
    <b v="0"/>
    <n v="426"/>
    <b v="1"/>
    <s v="games/tabletop games"/>
    <n v="128.02668"/>
    <n v="75.133028169014082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2"/>
    <s v="USD"/>
    <n v="1385297393"/>
    <n v="1382701793"/>
    <b v="0"/>
    <n v="70"/>
    <b v="1"/>
    <s v="music/pop"/>
    <n v="100.66666666666667"/>
    <n v="64.714285714285708"/>
    <x v="1"/>
    <x v="37"/>
  </r>
  <r>
    <n v="1069"/>
    <s v="Until The End (PC, Mac, and Linux)"/>
    <s v="A run-n-gun zombie survival game where you scavenge for items to make the night a little less scary."/>
    <n v="2200"/>
    <n v="850"/>
    <x v="3"/>
    <x v="2"/>
    <s v="USD"/>
    <n v="1385447459"/>
    <n v="1382679059"/>
    <b v="0"/>
    <n v="21"/>
    <b v="0"/>
    <s v="games/video games"/>
    <n v="38.636363636363633"/>
    <n v="40.476190476190474"/>
    <x v="3"/>
    <x v="3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2"/>
    <s v="USD"/>
    <n v="1386372120"/>
    <n v="1382659060"/>
    <b v="0"/>
    <n v="25"/>
    <b v="1"/>
    <s v="music/rock"/>
    <n v="107.4"/>
    <n v="64.44"/>
    <x v="1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2"/>
    <s v="USD"/>
    <n v="1385123713"/>
    <n v="1382528113"/>
    <b v="0"/>
    <n v="48"/>
    <b v="0"/>
    <s v="music/jazz"/>
    <n v="18.142857142857142"/>
    <n v="52.916666666666664"/>
    <x v="1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2"/>
    <s v="USD"/>
    <n v="1385055979"/>
    <n v="1382460379"/>
    <b v="0"/>
    <n v="4"/>
    <b v="0"/>
    <s v="music/indie rock"/>
    <n v="4.166666666666667"/>
    <n v="31.25"/>
    <x v="1"/>
    <x v="31"/>
  </r>
  <r>
    <n v="2242"/>
    <s v="The Princess Bride Playing Cards from USPCC"/>
    <s v="Inconceivable! An amazing new illustrative deck based on The Princess Bride movie."/>
    <n v="10000"/>
    <n v="136009.76"/>
    <x v="1"/>
    <x v="2"/>
    <s v="USD"/>
    <n v="1385521320"/>
    <n v="1382449733"/>
    <b v="0"/>
    <n v="2525"/>
    <b v="1"/>
    <s v="games/tabletop games"/>
    <n v="1360.0976000000001"/>
    <n v="53.865251485148519"/>
    <x v="3"/>
    <x v="4"/>
  </r>
  <r>
    <n v="2207"/>
    <s v="Piece of Happy"/>
    <s v="Each piece has a story behind it. Not of some life drama but of an experience you live whilst listening; Happiness evoking"/>
    <n v="2000"/>
    <n v="2000"/>
    <x v="1"/>
    <x v="2"/>
    <s v="USD"/>
    <n v="1384580373"/>
    <n v="1381984773"/>
    <b v="0"/>
    <n v="7"/>
    <b v="1"/>
    <s v="music/electronic music"/>
    <n v="100"/>
    <n v="285.71428571428572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2"/>
    <s v="USD"/>
    <n v="1385136000"/>
    <n v="1381923548"/>
    <b v="0"/>
    <n v="890"/>
    <b v="0"/>
    <s v="technology/wearables"/>
    <n v="82.422107692307691"/>
    <n v="120.39184269662923"/>
    <x v="5"/>
    <x v="10"/>
  </r>
  <r>
    <n v="920"/>
    <s v="MIAMI JAZZ PROJECT: TEST OF TIME RECORDING"/>
    <s v="Miami club band records powerhouse fusion album. You don't have to be a musician to understand the sound of jazz."/>
    <n v="5500"/>
    <n v="0"/>
    <x v="3"/>
    <x v="2"/>
    <s v="USD"/>
    <n v="1384448822"/>
    <n v="1381853222"/>
    <b v="0"/>
    <n v="0"/>
    <b v="0"/>
    <s v="music/jazz"/>
    <n v="0"/>
    <e v="#DIV/0!"/>
    <x v="1"/>
    <x v="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0"/>
    <s v="GBP"/>
    <n v="1384374155"/>
    <n v="1381778555"/>
    <b v="0"/>
    <n v="301"/>
    <b v="1"/>
    <s v="games/tabletop games"/>
    <n v="157.37692307692308"/>
    <n v="67.970099667774093"/>
    <x v="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2"/>
    <s v="USD"/>
    <n v="1384363459"/>
    <n v="1381767859"/>
    <b v="1"/>
    <n v="31"/>
    <b v="1"/>
    <s v="music/rock"/>
    <n v="101.8"/>
    <n v="246.29032258064515"/>
    <x v="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2"/>
    <s v="USD"/>
    <n v="1384488000"/>
    <n v="1381752061"/>
    <b v="1"/>
    <n v="3863"/>
    <b v="1"/>
    <s v="technology/hardware"/>
    <n v="263.02771750000005"/>
    <n v="272.35590732591254"/>
    <x v="5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0"/>
    <s v="GBP"/>
    <n v="1384179548"/>
    <n v="1381583948"/>
    <b v="0"/>
    <n v="4"/>
    <b v="0"/>
    <s v="music/jazz"/>
    <n v="0.34"/>
    <n v="42.5"/>
    <x v="1"/>
    <x v="26"/>
  </r>
  <r>
    <n v="110"/>
    <s v="Earlids"/>
    <s v="Lee, an awkward teenager with sound-blocking earlids, must confront his self-isolation after a girl moves in next door."/>
    <n v="1300"/>
    <n v="1700"/>
    <x v="1"/>
    <x v="2"/>
    <s v="USD"/>
    <n v="1384408740"/>
    <n v="1381445253"/>
    <b v="0"/>
    <n v="26"/>
    <b v="1"/>
    <s v="film &amp; video/shorts"/>
    <n v="130.76923076923077"/>
    <n v="65.384615384615387"/>
    <x v="7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2"/>
    <s v="USD"/>
    <n v="1384322340"/>
    <n v="1381430646"/>
    <b v="0"/>
    <n v="128"/>
    <b v="1"/>
    <s v="music/rock"/>
    <n v="103.86666666666666"/>
    <n v="60.859375"/>
    <x v="1"/>
    <x v="6"/>
  </r>
  <r>
    <n v="2138"/>
    <s v="Tales Of Tameria - Dawning Light"/>
    <s v="A game with a mixture of a few genres from RPG, Simulation and to adventure elements."/>
    <n v="1000"/>
    <n v="128"/>
    <x v="3"/>
    <x v="0"/>
    <s v="GBP"/>
    <n v="1383959939"/>
    <n v="1381364339"/>
    <b v="0"/>
    <n v="12"/>
    <b v="0"/>
    <s v="games/video games"/>
    <n v="12.8"/>
    <n v="10.666666666666666"/>
    <x v="3"/>
    <x v="30"/>
  </r>
  <r>
    <n v="792"/>
    <s v="&quot;Believable Lies&quot; - The Album"/>
    <s v="Rock n' Roll about the intersection of lies and belief: the Believable Lie."/>
    <n v="2500"/>
    <n v="2511.11"/>
    <x v="1"/>
    <x v="2"/>
    <s v="USD"/>
    <n v="1383861483"/>
    <n v="1381265883"/>
    <b v="0"/>
    <n v="60"/>
    <b v="1"/>
    <s v="music/rock"/>
    <n v="100.4444"/>
    <n v="41.851833333333339"/>
    <x v="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2"/>
    <s v="USD"/>
    <n v="1383789603"/>
    <n v="1381194003"/>
    <b v="0"/>
    <n v="1"/>
    <b v="0"/>
    <s v="publishing/art books"/>
    <n v="0.67"/>
    <n v="67"/>
    <x v="4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2"/>
    <s v="USD"/>
    <n v="1383509357"/>
    <n v="1380913757"/>
    <b v="0"/>
    <n v="2"/>
    <b v="0"/>
    <s v="music/jazz"/>
    <n v="1.1428571428571428"/>
    <n v="20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4"/>
    <x v="35"/>
  </r>
  <r>
    <n v="3152"/>
    <s v="'Gilead', an original theatre piece"/>
    <s v="'Gilead' is an original theatre piece inspired by Margaret Atwood's 'The Handmaid's Tale'. (Brighton Fringe 2014)"/>
    <n v="2200"/>
    <n v="2331"/>
    <x v="1"/>
    <x v="0"/>
    <s v="GBP"/>
    <n v="1383425367"/>
    <n v="1380833367"/>
    <b v="1"/>
    <n v="67"/>
    <b v="1"/>
    <s v="theater/plays"/>
    <n v="105.95454545454545"/>
    <n v="34.79104477611940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x v="0"/>
    <s v="GBP"/>
    <n v="1383418996"/>
    <n v="1380826996"/>
    <b v="0"/>
    <n v="0"/>
    <b v="0"/>
    <s v="film &amp; video/animation"/>
    <n v="0"/>
    <e v="#DIV/0!"/>
    <x v="7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0"/>
    <s v="GBP"/>
    <n v="1383389834"/>
    <n v="1380797834"/>
    <b v="1"/>
    <n v="232"/>
    <b v="1"/>
    <s v="film &amp; video/documentary"/>
    <n v="104.82"/>
    <n v="67.771551724137936"/>
    <x v="7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2"/>
    <s v="USD"/>
    <n v="1383318226"/>
    <n v="1380726226"/>
    <b v="0"/>
    <n v="17"/>
    <b v="1"/>
    <s v="music/rock"/>
    <n v="114.16666666666667"/>
    <n v="80.588235294117652"/>
    <x v="1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2"/>
    <s v="USD"/>
    <n v="1383526800"/>
    <n v="1380650177"/>
    <b v="0"/>
    <n v="123"/>
    <b v="1"/>
    <s v="music/electronic music"/>
    <n v="114.38333333333334"/>
    <n v="55.796747967479675"/>
    <x v="1"/>
    <x v="21"/>
  </r>
  <r>
    <n v="1370"/>
    <s v="Food On You presents Baby's First Parental Advisory"/>
    <s v="Songs about the first year of parenthood, often inappropriate for children"/>
    <n v="1500"/>
    <n v="1555"/>
    <x v="1"/>
    <x v="2"/>
    <s v="USD"/>
    <n v="1381881890"/>
    <n v="1380585890"/>
    <b v="0"/>
    <n v="20"/>
    <b v="1"/>
    <s v="music/rock"/>
    <n v="103.66666666666667"/>
    <n v="77.7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2"/>
    <s v="USD"/>
    <n v="1382414340"/>
    <n v="1380559201"/>
    <b v="0"/>
    <n v="3"/>
    <b v="0"/>
    <s v="film &amp; video/animation"/>
    <n v="0.68631863186318631"/>
    <n v="20.333333333333332"/>
    <x v="7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2"/>
    <s v="USD"/>
    <n v="1383062083"/>
    <n v="1380556483"/>
    <b v="1"/>
    <n v="34"/>
    <b v="1"/>
    <s v="music/rock"/>
    <n v="166.46153846153845"/>
    <n v="31.823529411764707"/>
    <x v="1"/>
    <x v="6"/>
  </r>
  <r>
    <n v="2527"/>
    <s v="Britten in Song: A Centennial Celebration"/>
    <s v="Five Programs of Benjamin Britten's vocal works featuring over 20 extraordinary vocalists and pianists."/>
    <n v="4000"/>
    <n v="4085"/>
    <x v="1"/>
    <x v="2"/>
    <s v="USD"/>
    <n v="1382068740"/>
    <n v="1380477691"/>
    <b v="0"/>
    <n v="71"/>
    <b v="1"/>
    <s v="music/classical music"/>
    <n v="102.125"/>
    <n v="57.535211267605632"/>
    <x v="1"/>
    <x v="16"/>
  </r>
  <r>
    <n v="1617"/>
    <s v="The Coffis Brothers 2nd Album!"/>
    <s v="The Coffis Brothers &amp;The Mountain Men are recording a brand new full length record."/>
    <n v="7000"/>
    <n v="10210"/>
    <x v="1"/>
    <x v="2"/>
    <s v="USD"/>
    <n v="1383332400"/>
    <n v="1380470188"/>
    <b v="0"/>
    <n v="158"/>
    <b v="1"/>
    <s v="music/rock"/>
    <n v="145.85714285714286"/>
    <n v="64.620253164556956"/>
    <x v="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2"/>
    <s v="USD"/>
    <n v="1382658169"/>
    <n v="1380238969"/>
    <b v="1"/>
    <n v="141"/>
    <b v="1"/>
    <s v="music/rock"/>
    <n v="137.65714285714284"/>
    <n v="34.170212765957444"/>
    <x v="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1"/>
    <x v="2"/>
    <s v="USD"/>
    <n v="1383676790"/>
    <n v="1380217190"/>
    <b v="0"/>
    <n v="38"/>
    <b v="1"/>
    <s v="film &amp; video/documentary"/>
    <n v="101.43766666666667"/>
    <n v="160.16473684210527"/>
    <x v="7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2"/>
    <s v="USD"/>
    <n v="1382742010"/>
    <n v="1380150010"/>
    <b v="0"/>
    <n v="60"/>
    <b v="1"/>
    <s v="technology/makerspaces"/>
    <n v="102.9"/>
    <n v="85.75"/>
    <x v="5"/>
    <x v="3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2"/>
    <s v="USD"/>
    <n v="1381917540"/>
    <n v="1379990038"/>
    <b v="0"/>
    <n v="79"/>
    <b v="0"/>
    <s v="music/jazz"/>
    <n v="41.53846153846154"/>
    <n v="34.177215189873415"/>
    <x v="1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2"/>
    <s v="USD"/>
    <n v="1381006294"/>
    <n v="1379710294"/>
    <b v="0"/>
    <n v="0"/>
    <b v="0"/>
    <s v="publishing/children's books"/>
    <n v="0"/>
    <e v="#DIV/0!"/>
    <x v="4"/>
    <x v="15"/>
  </r>
  <r>
    <n v="2136"/>
    <s v="Dark Paradise"/>
    <s v="A dark and twisted game with physiological madness and corruption as a man becomes the ultimate bio weapon."/>
    <n v="80000"/>
    <n v="47.69"/>
    <x v="3"/>
    <x v="2"/>
    <s v="USD"/>
    <n v="1382184786"/>
    <n v="1379592786"/>
    <b v="0"/>
    <n v="4"/>
    <b v="0"/>
    <s v="games/video games"/>
    <n v="5.9612499999999999E-2"/>
    <n v="11.922499999999999"/>
    <x v="3"/>
    <x v="30"/>
  </r>
  <r>
    <n v="1925"/>
    <s v="The Freakniks Debut Album: Infinite Love"/>
    <s v="The Freakniks are making their psychedelic freak-folk debut studio album and they need your help."/>
    <n v="1500"/>
    <n v="1655"/>
    <x v="1"/>
    <x v="2"/>
    <s v="USD"/>
    <n v="1381449600"/>
    <n v="1379540288"/>
    <b v="0"/>
    <n v="52"/>
    <b v="1"/>
    <s v="music/indie rock"/>
    <n v="110.33333333333333"/>
    <n v="31.826923076923077"/>
    <x v="1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2"/>
    <s v="USD"/>
    <n v="1381895940"/>
    <n v="1379532618"/>
    <b v="1"/>
    <n v="191"/>
    <b v="1"/>
    <s v="technology/hardware"/>
    <n v="123.6801"/>
    <n v="194.26193717277485"/>
    <x v="5"/>
    <x v="25"/>
  </r>
  <r>
    <n v="449"/>
    <s v="Shell &amp; Paddy"/>
    <s v="Shell &amp; Paddy is a 2D animation cartoon with 4 minutes of slapstick surreal humour staring two animal characters in weird, wacky world."/>
    <n v="2000"/>
    <n v="45"/>
    <x v="3"/>
    <x v="0"/>
    <s v="GBP"/>
    <n v="1382017085"/>
    <n v="1379425085"/>
    <b v="0"/>
    <n v="5"/>
    <b v="0"/>
    <s v="film &amp; video/animation"/>
    <n v="2.25"/>
    <n v="9"/>
    <x v="7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2"/>
    <s v="USD"/>
    <n v="1381928503"/>
    <n v="1379336503"/>
    <b v="1"/>
    <n v="336"/>
    <b v="1"/>
    <s v="publishing/radio &amp; podcasts"/>
    <n v="138.70400000000001"/>
    <n v="103.20238095238095"/>
    <x v="4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2"/>
    <s v="USD"/>
    <n v="1381541465"/>
    <n v="1378949465"/>
    <b v="0"/>
    <n v="208"/>
    <b v="1"/>
    <s v="film &amp; video/documentary"/>
    <n v="102.85405405405406"/>
    <n v="91.480769230769226"/>
    <x v="7"/>
    <x v="12"/>
  </r>
  <r>
    <n v="393"/>
    <s v="THE PENGUIN COUNTERS Documentary Film"/>
    <s v="This is a story thatâ€™s never been told, about tackling climate change one penguin at a timeâ€¦"/>
    <n v="50000"/>
    <n v="55223"/>
    <x v="1"/>
    <x v="2"/>
    <s v="USD"/>
    <n v="1381424452"/>
    <n v="1378746052"/>
    <b v="0"/>
    <n v="351"/>
    <b v="1"/>
    <s v="film &amp; video/documentary"/>
    <n v="110.446"/>
    <n v="157.33048433048432"/>
    <x v="7"/>
    <x v="12"/>
  </r>
  <r>
    <n v="1952"/>
    <s v="Nix Color Sensor"/>
    <s v="Nix is a breakthrough smartphone accessory. Just scan an object and instantly view the color on your iPhone, Android, PC, or Mac."/>
    <n v="35000"/>
    <n v="69465.33"/>
    <x v="1"/>
    <x v="7"/>
    <s v="CAD"/>
    <n v="1381934015"/>
    <n v="1378737215"/>
    <b v="1"/>
    <n v="682"/>
    <b v="1"/>
    <s v="technology/hardware"/>
    <n v="198.47237142857142"/>
    <n v="101.85532258064516"/>
    <x v="5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7"/>
    <s v="CAD"/>
    <n v="1381723140"/>
    <n v="1378735983"/>
    <b v="1"/>
    <n v="39"/>
    <b v="1"/>
    <s v="music/metal"/>
    <n v="104.32"/>
    <n v="66.871794871794876"/>
    <x v="1"/>
    <x v="34"/>
  </r>
  <r>
    <n v="1650"/>
    <s v="The Psalm Praise Project, Vol. 2"/>
    <s v="Help me record a CD that uses pop styling to give a fresh sound to ancient wisdom from scripture!"/>
    <n v="2000"/>
    <n v="2831"/>
    <x v="1"/>
    <x v="2"/>
    <s v="USD"/>
    <n v="1381314437"/>
    <n v="1378722437"/>
    <b v="0"/>
    <n v="32"/>
    <b v="1"/>
    <s v="music/pop"/>
    <n v="141.55000000000001"/>
    <n v="88.46875"/>
    <x v="1"/>
    <x v="37"/>
  </r>
  <r>
    <n v="1114"/>
    <s v="TeleRide"/>
    <s v="SciFi racing game for Android &amp; iOS platforms. Player gets a unique weapon which introduces an additional dimension to the competition."/>
    <n v="6000"/>
    <n v="10"/>
    <x v="3"/>
    <x v="0"/>
    <s v="GBP"/>
    <n v="1381306687"/>
    <n v="1378714687"/>
    <b v="0"/>
    <n v="3"/>
    <b v="0"/>
    <s v="games/video games"/>
    <n v="0.16666666666666666"/>
    <n v="3.3333333333333335"/>
    <x v="3"/>
    <x v="3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2"/>
    <s v="USD"/>
    <n v="1380949200"/>
    <n v="1378586179"/>
    <b v="0"/>
    <n v="65"/>
    <b v="1"/>
    <s v="music/classical music"/>
    <n v="111.71428571428571"/>
    <n v="60.153846153846153"/>
    <x v="1"/>
    <x v="16"/>
  </r>
  <r>
    <n v="836"/>
    <s v="DESMADRE Full Album + Press Kit"/>
    <s v="An album you can bring home to mom."/>
    <n v="5000"/>
    <n v="5046.5200000000004"/>
    <x v="1"/>
    <x v="2"/>
    <s v="USD"/>
    <n v="1381108918"/>
    <n v="1378516918"/>
    <b v="0"/>
    <n v="46"/>
    <b v="1"/>
    <s v="music/rock"/>
    <n v="100.93040000000001"/>
    <n v="109.70695652173914"/>
    <x v="1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2"/>
    <s v="USD"/>
    <n v="1379515740"/>
    <n v="1378306140"/>
    <b v="0"/>
    <n v="10"/>
    <b v="1"/>
    <s v="music/pop"/>
    <n v="110.8"/>
    <n v="554"/>
    <x v="1"/>
    <x v="3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2"/>
    <s v="USD"/>
    <n v="1380720474"/>
    <n v="1378214874"/>
    <b v="0"/>
    <n v="19"/>
    <b v="0"/>
    <s v="publishing/fiction"/>
    <n v="30.862068965517242"/>
    <n v="47.10526315789474"/>
    <x v="4"/>
    <x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2"/>
    <s v="USD"/>
    <n v="1383264000"/>
    <n v="1378080409"/>
    <b v="1"/>
    <n v="665"/>
    <b v="1"/>
    <s v="film &amp; video/documentary"/>
    <n v="133.10911999999999"/>
    <n v="100.08204511278196"/>
    <x v="7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2"/>
    <s v="USD"/>
    <n v="1378866867"/>
    <n v="1377570867"/>
    <b v="0"/>
    <n v="5"/>
    <b v="0"/>
    <s v="film &amp; video/animation"/>
    <n v="2.4"/>
    <n v="4.8"/>
    <x v="7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2"/>
    <s v="USD"/>
    <n v="1382478278"/>
    <n v="1377294278"/>
    <b v="0"/>
    <n v="3"/>
    <b v="0"/>
    <s v="music/world music"/>
    <n v="4.4000000000000004"/>
    <n v="44"/>
    <x v="1"/>
    <x v="40"/>
  </r>
  <r>
    <n v="2542"/>
    <s v="Classical Music by Marquita"/>
    <s v="Marquita Renee Ntim records her first Classical Album, complete with her playing the viola, cello and singing opera."/>
    <n v="700"/>
    <n v="725"/>
    <x v="1"/>
    <x v="2"/>
    <s v="USD"/>
    <n v="1380599940"/>
    <n v="1377252857"/>
    <b v="0"/>
    <n v="13"/>
    <b v="1"/>
    <s v="music/classical music"/>
    <n v="103.57142857142857"/>
    <n v="55.769230769230766"/>
    <x v="1"/>
    <x v="16"/>
  </r>
  <r>
    <n v="1268"/>
    <s v="Full Devil Jacket 2nd Album Release"/>
    <s v="Full Devil Jacket Is releasing their first record in over 12 yrs and we want you to be a part of it!"/>
    <n v="12000"/>
    <n v="14000"/>
    <x v="1"/>
    <x v="2"/>
    <s v="USD"/>
    <n v="1379708247"/>
    <n v="1377116247"/>
    <b v="1"/>
    <n v="182"/>
    <b v="1"/>
    <s v="music/rock"/>
    <n v="116.66666666666667"/>
    <n v="76.92307692307692"/>
    <x v="1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2"/>
    <s v="USD"/>
    <n v="1381090870"/>
    <n v="1377030070"/>
    <b v="0"/>
    <n v="1"/>
    <b v="0"/>
    <s v="music/world music"/>
    <n v="0.8"/>
    <n v="40"/>
    <x v="1"/>
    <x v="4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2"/>
    <s v="USD"/>
    <n v="1379614128"/>
    <n v="1377022128"/>
    <b v="1"/>
    <n v="563"/>
    <b v="1"/>
    <s v="film &amp; video/documentary"/>
    <n v="228.82507142857142"/>
    <n v="56.901438721136763"/>
    <x v="7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2"/>
    <s v="USD"/>
    <n v="1379279400"/>
    <n v="1376687485"/>
    <b v="0"/>
    <n v="90"/>
    <b v="1"/>
    <s v="music/rock"/>
    <n v="101.35"/>
    <n v="112.61111111111111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2"/>
    <s v="USD"/>
    <n v="1379094980"/>
    <n v="1376502980"/>
    <b v="0"/>
    <n v="3"/>
    <b v="0"/>
    <s v="film &amp; video/animation"/>
    <n v="2.7272727272727275E-3"/>
    <n v="1"/>
    <x v="7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2"/>
    <s v="USD"/>
    <n v="1379093292"/>
    <n v="1376501292"/>
    <b v="1"/>
    <n v="76"/>
    <b v="1"/>
    <s v="publishing/radio &amp; podcasts"/>
    <n v="112.26666666666667"/>
    <n v="44.315789473684212"/>
    <x v="4"/>
    <x v="39"/>
  </r>
  <r>
    <n v="2144"/>
    <s v="Project Starborn"/>
    <s v="A thousand community-built sandbox games (and more!) with a fully-customizable game engine."/>
    <n v="35500"/>
    <n v="607"/>
    <x v="3"/>
    <x v="2"/>
    <s v="USD"/>
    <n v="1379164040"/>
    <n v="1376399240"/>
    <b v="0"/>
    <n v="24"/>
    <b v="0"/>
    <s v="games/video games"/>
    <n v="1.7098591549295774"/>
    <n v="25.291666666666668"/>
    <x v="3"/>
    <x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2"/>
    <s v="USD"/>
    <n v="1378785540"/>
    <n v="1376066243"/>
    <b v="0"/>
    <n v="90"/>
    <b v="1"/>
    <s v="music/rock"/>
    <n v="126.92857142857143"/>
    <n v="59.233333333333334"/>
    <x v="1"/>
    <x v="6"/>
  </r>
  <r>
    <n v="2286"/>
    <s v="Arson In The Suburbs"/>
    <s v="Arson In The Suburbs is ready to release its FIRST three song E.P. and looking to raise funds to get back in the studio! RnFnR!"/>
    <n v="1500"/>
    <n v="1501"/>
    <x v="1"/>
    <x v="2"/>
    <s v="USD"/>
    <n v="1378439940"/>
    <n v="1376003254"/>
    <b v="0"/>
    <n v="14"/>
    <b v="1"/>
    <s v="music/rock"/>
    <n v="100.06666666666666"/>
    <n v="107.21428571428571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0"/>
    <s v="GBP"/>
    <n v="1378494000"/>
    <n v="1375880598"/>
    <b v="0"/>
    <n v="269"/>
    <b v="1"/>
    <s v="technology/hardware"/>
    <n v="1462"/>
    <n v="40.762081784386616"/>
    <x v="5"/>
    <x v="25"/>
  </r>
  <r>
    <n v="3183"/>
    <s v="The Seagull on The River"/>
    <s v="Anton Chekhov's The Seagull. An outdoor Amphitheater in Manhattan. Trees. A River. Daybreak."/>
    <n v="2500"/>
    <n v="2725"/>
    <x v="1"/>
    <x v="2"/>
    <s v="USD"/>
    <n v="1377284669"/>
    <n v="1375729469"/>
    <b v="1"/>
    <n v="68"/>
    <b v="1"/>
    <s v="theater/plays"/>
    <n v="109"/>
    <n v="40.073529411764703"/>
    <x v="0"/>
    <x v="0"/>
  </r>
  <r>
    <n v="2156"/>
    <s v="Beyond Black Space"/>
    <s v="Captain and manage your ship along with your crew in this deep space adventure! (PC/Linux/Mac)"/>
    <n v="56000"/>
    <n v="1493"/>
    <x v="3"/>
    <x v="2"/>
    <s v="USD"/>
    <n v="1379363406"/>
    <n v="1375475406"/>
    <b v="0"/>
    <n v="83"/>
    <b v="0"/>
    <s v="games/video games"/>
    <n v="2.6660714285714286"/>
    <n v="17.987951807228917"/>
    <x v="3"/>
    <x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0"/>
    <s v="GBP"/>
    <n v="1377995523"/>
    <n v="1375403523"/>
    <b v="0"/>
    <n v="5"/>
    <b v="0"/>
    <s v="music/jazz"/>
    <n v="0.31"/>
    <n v="12.4"/>
    <x v="1"/>
    <x v="26"/>
  </r>
  <r>
    <n v="1258"/>
    <s v="Mustard Plug New Record!"/>
    <s v="Mustard Plug needs help funding their new record.  Please help the Grand Rapids, MI band put out their 7th record!"/>
    <n v="12000"/>
    <n v="25577.56"/>
    <x v="1"/>
    <x v="2"/>
    <s v="USD"/>
    <n v="1377960012"/>
    <n v="1375368012"/>
    <b v="1"/>
    <n v="670"/>
    <b v="1"/>
    <s v="music/rock"/>
    <n v="213.14633333333333"/>
    <n v="38.175462686567165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3"/>
    <x v="2"/>
    <s v="USD"/>
    <n v="1377867220"/>
    <n v="1375275220"/>
    <b v="0"/>
    <n v="94"/>
    <b v="0"/>
    <s v="games/video games"/>
    <n v="5.0347999999999997"/>
    <n v="267.80851063829789"/>
    <x v="3"/>
    <x v="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0"/>
    <s v="GBP"/>
    <n v="1380449461"/>
    <n v="1375265461"/>
    <b v="0"/>
    <n v="13"/>
    <b v="1"/>
    <s v="publishing/nonfiction"/>
    <n v="160"/>
    <n v="4.9230769230769234"/>
    <x v="4"/>
    <x v="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2"/>
    <s v="USD"/>
    <n v="1378180800"/>
    <n v="1375113391"/>
    <b v="0"/>
    <n v="539"/>
    <b v="1"/>
    <s v="games/tabletop games"/>
    <n v="171.04755366949576"/>
    <n v="25.42547309833024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0"/>
    <s v="GBP"/>
    <n v="1380192418"/>
    <n v="1375008418"/>
    <b v="0"/>
    <n v="63"/>
    <b v="1"/>
    <s v="music/classical music"/>
    <n v="107.02857142857142"/>
    <n v="59.460317460317462"/>
    <x v="1"/>
    <x v="1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2"/>
    <s v="USD"/>
    <n v="1377734091"/>
    <n v="1374882891"/>
    <b v="0"/>
    <n v="2"/>
    <b v="0"/>
    <s v="publishing/art books"/>
    <n v="0.84008400840084008"/>
    <n v="14"/>
    <x v="4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2"/>
    <s v="USD"/>
    <n v="1376838000"/>
    <n v="1374531631"/>
    <b v="1"/>
    <n v="55"/>
    <b v="1"/>
    <s v="theater/plays"/>
    <n v="114.84210526315789"/>
    <n v="39.672727272727272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0"/>
    <s v="GBP"/>
    <n v="1376563408"/>
    <n v="1373971408"/>
    <b v="0"/>
    <n v="1"/>
    <b v="0"/>
    <s v="publishing/fiction"/>
    <n v="0.11655011655011654"/>
    <n v="5"/>
    <x v="4"/>
    <x v="35"/>
  </r>
  <r>
    <n v="3036"/>
    <s v="Save the Studio!"/>
    <s v="Help Synetic Theater create a new Studio to produce amazing  shows in the 2013/14 season and train awesome artists of all ages!"/>
    <n v="25000"/>
    <n v="31683"/>
    <x v="1"/>
    <x v="2"/>
    <s v="USD"/>
    <n v="1376654340"/>
    <n v="1373568644"/>
    <b v="0"/>
    <n v="329"/>
    <b v="1"/>
    <s v="theater/spaces"/>
    <n v="126.732"/>
    <n v="96.300911854103347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3"/>
    <x v="2"/>
    <s v="USD"/>
    <n v="1376140520"/>
    <n v="1373548520"/>
    <b v="0"/>
    <n v="1"/>
    <b v="0"/>
    <s v="film &amp; video/animation"/>
    <n v="0.125"/>
    <n v="250"/>
    <x v="7"/>
    <x v="23"/>
  </r>
  <r>
    <n v="480"/>
    <s v="The CafÃ©"/>
    <s v="To court his muse, an artist must first outsmart her dog.  A short animated film collaboration by Dana and Terrence Masson."/>
    <n v="40000"/>
    <n v="7764"/>
    <x v="3"/>
    <x v="2"/>
    <s v="USD"/>
    <n v="1376049615"/>
    <n v="1373457615"/>
    <b v="0"/>
    <n v="140"/>
    <b v="0"/>
    <s v="film &amp; video/animation"/>
    <n v="19.41"/>
    <n v="55.457142857142856"/>
    <x v="7"/>
    <x v="23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2"/>
    <s v="USD"/>
    <n v="1378592731"/>
    <n v="1373408731"/>
    <b v="0"/>
    <n v="25"/>
    <b v="1"/>
    <s v="publishing/nonfiction"/>
    <n v="109.1"/>
    <n v="43.64"/>
    <x v="4"/>
    <x v="27"/>
  </r>
  <r>
    <n v="1480"/>
    <s v="The Stage at KDHX"/>
    <s v="The Stage at KDHX will be a beacon for artistic independence in the heart of the country, showcasing new artists and old favorites."/>
    <n v="50000"/>
    <n v="58520.2"/>
    <x v="1"/>
    <x v="2"/>
    <s v="USD"/>
    <n v="1374858000"/>
    <n v="1373408699"/>
    <b v="1"/>
    <n v="635"/>
    <b v="1"/>
    <s v="publishing/radio &amp; podcasts"/>
    <n v="117.04040000000001"/>
    <n v="92.157795275590544"/>
    <x v="4"/>
    <x v="39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2"/>
    <s v="USD"/>
    <n v="1375151566"/>
    <n v="1373337166"/>
    <b v="0"/>
    <n v="4"/>
    <b v="1"/>
    <s v="music/classical music"/>
    <n v="116"/>
    <n v="7.25"/>
    <x v="1"/>
    <x v="1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2"/>
    <s v="USD"/>
    <n v="1375033836"/>
    <n v="1373305836"/>
    <b v="1"/>
    <n v="74"/>
    <b v="1"/>
    <s v="music/rock"/>
    <n v="110.71428571428571"/>
    <n v="104.72972972972973"/>
    <x v="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2"/>
    <s v="USD"/>
    <n v="1375908587"/>
    <n v="1372884587"/>
    <b v="1"/>
    <n v="389"/>
    <b v="1"/>
    <s v="music/rock"/>
    <n v="162.14066666666668"/>
    <n v="62.522107969151669"/>
    <x v="1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2"/>
    <s v="USD"/>
    <n v="1375313577"/>
    <n v="1372721577"/>
    <b v="0"/>
    <n v="3"/>
    <b v="0"/>
    <s v="publishing/fiction"/>
    <n v="0.7"/>
    <n v="7"/>
    <x v="4"/>
    <x v="35"/>
  </r>
  <r>
    <n v="436"/>
    <s v="Blinky"/>
    <s v="Blinky is the story of a naÃ¯ve simpleton who suddenly finds himself struggling to adapt to changes within his environment."/>
    <n v="1000"/>
    <n v="0"/>
    <x v="3"/>
    <x v="2"/>
    <s v="USD"/>
    <n v="1375260113"/>
    <n v="1372668113"/>
    <b v="0"/>
    <n v="0"/>
    <b v="0"/>
    <s v="film &amp; video/animation"/>
    <n v="0"/>
    <e v="#DIV/0!"/>
    <x v="7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0"/>
    <s v="GBP"/>
    <n v="1377621089"/>
    <n v="1372437089"/>
    <b v="0"/>
    <n v="18"/>
    <b v="1"/>
    <s v="music/rock"/>
    <n v="101.06666666666666"/>
    <n v="42.111111111111114"/>
    <x v="1"/>
    <x v="6"/>
  </r>
  <r>
    <n v="2089"/>
    <s v="Little Moses EP"/>
    <s v="Little Moses is trying to record their first EP, and we can't do it without your help!"/>
    <n v="2500"/>
    <n v="3010.01"/>
    <x v="1"/>
    <x v="2"/>
    <s v="USD"/>
    <n v="1375408194"/>
    <n v="1372384194"/>
    <b v="0"/>
    <n v="62"/>
    <b v="1"/>
    <s v="music/indie rock"/>
    <n v="120.4004"/>
    <n v="48.54854838709678"/>
    <x v="1"/>
    <x v="31"/>
  </r>
  <r>
    <n v="2220"/>
    <s v="Be Part of Darkpine's Debut EP"/>
    <s v="Darkpine is recording and releasing a 5-track EP within the coming months this summer and hopes for your support."/>
    <n v="3500"/>
    <n v="3540"/>
    <x v="1"/>
    <x v="2"/>
    <s v="USD"/>
    <n v="1374888436"/>
    <n v="1372296436"/>
    <b v="0"/>
    <n v="69"/>
    <b v="1"/>
    <s v="music/electronic music"/>
    <n v="101.14285714285714"/>
    <n v="51.304347826086953"/>
    <x v="1"/>
    <x v="21"/>
  </r>
  <r>
    <n v="1403"/>
    <s v="Gregorian Rock"/>
    <s v="Gregorian Rock merges Gregorian chant with modern music. It is serene, yet pummeling. It's not for everyone, but it might be for you."/>
    <n v="4000"/>
    <n v="4103"/>
    <x v="1"/>
    <x v="2"/>
    <s v="USD"/>
    <n v="1374802235"/>
    <n v="1372210235"/>
    <b v="0"/>
    <n v="66"/>
    <b v="1"/>
    <s v="music/rock"/>
    <n v="102.575"/>
    <n v="62.166666666666664"/>
    <x v="1"/>
    <x v="6"/>
  </r>
  <r>
    <n v="2075"/>
    <s v="The Practical Meter: Know your power!"/>
    <s v="The Practical Meter helps you charge your phone faster by solving a problem millions of people experience."/>
    <n v="9999"/>
    <n v="167820.6"/>
    <x v="1"/>
    <x v="2"/>
    <s v="USD"/>
    <n v="1374769288"/>
    <n v="1372177288"/>
    <b v="0"/>
    <n v="8200"/>
    <b v="1"/>
    <s v="technology/hardware"/>
    <n v="1678.3738373837384"/>
    <n v="20.465926829268295"/>
    <x v="5"/>
    <x v="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2"/>
    <s v="USD"/>
    <n v="1374674558"/>
    <n v="1372082558"/>
    <b v="1"/>
    <n v="159"/>
    <b v="1"/>
    <s v="music/rock"/>
    <n v="101.8"/>
    <n v="140.85534591194968"/>
    <x v="1"/>
    <x v="6"/>
  </r>
  <r>
    <n v="3158"/>
    <s v="Nursery Crimes"/>
    <s v="A 40s crime-noir play using nursery rhyme characters."/>
    <n v="5000"/>
    <n v="5700"/>
    <x v="1"/>
    <x v="2"/>
    <s v="USD"/>
    <n v="1374523752"/>
    <n v="1371931752"/>
    <b v="1"/>
    <n v="69"/>
    <b v="1"/>
    <s v="theater/plays"/>
    <n v="114"/>
    <n v="82.608695652173907"/>
    <x v="0"/>
    <x v="0"/>
  </r>
  <r>
    <n v="1066"/>
    <s v="So I'm A Dark Lord"/>
    <s v="A parody of old school RPGs where you are a new Dark Lord on a quest to amass monsters and allies on your side."/>
    <n v="150000"/>
    <n v="5051"/>
    <x v="3"/>
    <x v="2"/>
    <s v="USD"/>
    <n v="1375657582"/>
    <n v="1371769582"/>
    <b v="0"/>
    <n v="148"/>
    <b v="0"/>
    <s v="games/video games"/>
    <n v="3.3673333333333333"/>
    <n v="34.128378378378379"/>
    <x v="3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s v="GBP"/>
    <n v="1376899269"/>
    <n v="1371715269"/>
    <b v="1"/>
    <n v="402"/>
    <b v="1"/>
    <s v="technology/hardware"/>
    <n v="375.49599999999998"/>
    <n v="186.81393034825871"/>
    <x v="5"/>
    <x v="25"/>
  </r>
  <r>
    <n v="1497"/>
    <s v="Daddy"/>
    <s v="After 25 years apart, a father and son's reunion is less magical and more explosive as the revelations come out and the gloves come off"/>
    <n v="15000"/>
    <n v="1"/>
    <x v="3"/>
    <x v="2"/>
    <s v="USD"/>
    <n v="1375299780"/>
    <n v="1371655522"/>
    <b v="0"/>
    <n v="1"/>
    <b v="0"/>
    <s v="publishing/fiction"/>
    <n v="6.6666666666666671E-3"/>
    <n v="1"/>
    <x v="4"/>
    <x v="3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2"/>
    <s v="USD"/>
    <n v="1373572903"/>
    <n v="1371585703"/>
    <b v="0"/>
    <n v="50"/>
    <b v="1"/>
    <s v="music/rock"/>
    <n v="105.05"/>
    <n v="42.02"/>
    <x v="1"/>
    <x v="6"/>
  </r>
  <r>
    <n v="811"/>
    <s v="Love Water Tour"/>
    <s v="We need your financial support to cover the tour costs!  (Sound, lights, travel, stage design)"/>
    <n v="1000"/>
    <n v="1040"/>
    <x v="1"/>
    <x v="2"/>
    <s v="USD"/>
    <n v="1373475120"/>
    <n v="1371569202"/>
    <b v="0"/>
    <n v="12"/>
    <b v="1"/>
    <s v="music/rock"/>
    <n v="104"/>
    <n v="86.666666666666671"/>
    <x v="1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2"/>
    <s v="USD"/>
    <n v="1372827540"/>
    <n v="1371491244"/>
    <b v="0"/>
    <n v="32"/>
    <b v="1"/>
    <s v="music/rock"/>
    <n v="102.77927272727273"/>
    <n v="88.325937499999995"/>
    <x v="1"/>
    <x v="6"/>
  </r>
  <r>
    <n v="1976"/>
    <s v="Pi Lite white - Bright white LED display for Raspberry Pi"/>
    <s v="Can you help us make an ultra bright white one a reality?"/>
    <n v="4000"/>
    <n v="13864"/>
    <x v="1"/>
    <x v="0"/>
    <s v="GBP"/>
    <n v="1373751325"/>
    <n v="1371159325"/>
    <b v="1"/>
    <n v="473"/>
    <b v="1"/>
    <s v="technology/hardware"/>
    <n v="346.6"/>
    <n v="29.310782241014799"/>
    <x v="5"/>
    <x v="25"/>
  </r>
  <r>
    <n v="64"/>
    <s v="Millennial, The Movie"/>
    <s v="At the dawn of the New Millennium, a group of teenagers battle the Y2K bug to save humanity from boredom. The 2nd film by and/or."/>
    <n v="1200"/>
    <n v="2080"/>
    <x v="1"/>
    <x v="2"/>
    <s v="USD"/>
    <n v="1373243181"/>
    <n v="1370651181"/>
    <b v="0"/>
    <n v="24"/>
    <b v="1"/>
    <s v="film &amp; video/shorts"/>
    <n v="173.33333333333334"/>
    <n v="86.666666666666671"/>
    <x v="7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2"/>
    <s v="USD"/>
    <n v="1373738400"/>
    <n v="1370568560"/>
    <b v="1"/>
    <n v="143"/>
    <b v="1"/>
    <s v="theater/spaces"/>
    <n v="131.38181818181818"/>
    <n v="50.531468531468533"/>
    <x v="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2"/>
    <s v="USD"/>
    <n v="1372985760"/>
    <n v="1370393760"/>
    <b v="0"/>
    <n v="87"/>
    <b v="1"/>
    <s v="publishing/nonfiction"/>
    <n v="182.81058823529412"/>
    <n v="71.443218390804603"/>
    <x v="4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2"/>
    <s v="USD"/>
    <n v="1372741200"/>
    <n v="1370067231"/>
    <b v="0"/>
    <n v="114"/>
    <b v="1"/>
    <s v="music/indie rock"/>
    <n v="115.93333333333334"/>
    <n v="152.54385964912279"/>
    <x v="1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0"/>
    <s v="GBP"/>
    <n v="1372701600"/>
    <n v="1369895421"/>
    <b v="1"/>
    <n v="204"/>
    <b v="1"/>
    <s v="technology/hardware"/>
    <n v="420.51249999999999"/>
    <n v="164.90686274509804"/>
    <x v="5"/>
    <x v="25"/>
  </r>
  <r>
    <n v="2231"/>
    <s v="Kingdom"/>
    <s v="A game about communities by Ben Robbins, creator of Microscope. Do you change the Kingdom or does the Kingdom change you?"/>
    <n v="2500"/>
    <n v="30303.24"/>
    <x v="1"/>
    <x v="2"/>
    <s v="USD"/>
    <n v="1372136400"/>
    <n v="1369864301"/>
    <b v="0"/>
    <n v="1113"/>
    <b v="1"/>
    <s v="games/tabletop games"/>
    <n v="1212.1296"/>
    <n v="27.226630727762803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2"/>
    <s v="USD"/>
    <n v="1372651140"/>
    <n v="1369770292"/>
    <b v="0"/>
    <n v="75"/>
    <b v="1"/>
    <s v="music/rock"/>
    <n v="131.01818181818183"/>
    <n v="96.08"/>
    <x v="1"/>
    <x v="6"/>
  </r>
  <r>
    <n v="1346"/>
    <s v="Anthology of Stories from LGBT Nepal"/>
    <s v="An anthology of nonfiction stories written by Nepal's Lesbian, Gay, Bisexual, and Transgender (LGBT) community."/>
    <n v="4900"/>
    <n v="7219"/>
    <x v="1"/>
    <x v="2"/>
    <s v="USD"/>
    <n v="1372297751"/>
    <n v="1369705751"/>
    <b v="0"/>
    <n v="149"/>
    <b v="1"/>
    <s v="publishing/nonfiction"/>
    <n v="147.32653061224491"/>
    <n v="48.449664429530202"/>
    <x v="4"/>
    <x v="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2"/>
    <s v="USD"/>
    <n v="1373174903"/>
    <n v="1369286903"/>
    <b v="0"/>
    <n v="123"/>
    <b v="0"/>
    <s v="games/video games"/>
    <n v="8.974444444444444"/>
    <n v="65.666666666666671"/>
    <x v="3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2"/>
    <s v="USD"/>
    <n v="1372622280"/>
    <n v="1369246738"/>
    <b v="0"/>
    <n v="2"/>
    <b v="0"/>
    <s v="music/jazz"/>
    <n v="1.4545454545454546"/>
    <n v="20"/>
    <x v="1"/>
    <x v="26"/>
  </r>
  <r>
    <n v="2301"/>
    <s v="Time Crash"/>
    <s v="We are America's first trock band, and we're ready to bring you our first album!"/>
    <n v="5000"/>
    <n v="6680.22"/>
    <x v="1"/>
    <x v="2"/>
    <s v="USD"/>
    <n v="1371785496"/>
    <n v="1369193496"/>
    <b v="1"/>
    <n v="211"/>
    <b v="1"/>
    <s v="music/indie rock"/>
    <n v="133.6044"/>
    <n v="31.659810426540286"/>
    <x v="1"/>
    <x v="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0"/>
    <s v="GBP"/>
    <n v="1371726258"/>
    <n v="1369134258"/>
    <b v="0"/>
    <n v="0"/>
    <b v="0"/>
    <s v="publishing/children's books"/>
    <n v="0"/>
    <e v="#DIV/0!"/>
    <x v="4"/>
    <x v="15"/>
  </r>
  <r>
    <n v="1493"/>
    <s v="The Great Grand Zeppelin Chase"/>
    <s v="Help illustrate the sequel to the bestselling _x000a_The Transylvania Flying Squad of Detectives"/>
    <n v="2400"/>
    <n v="0"/>
    <x v="3"/>
    <x v="2"/>
    <s v="USD"/>
    <n v="1371415675"/>
    <n v="1368823675"/>
    <b v="0"/>
    <n v="0"/>
    <b v="0"/>
    <s v="publishing/fiction"/>
    <n v="0"/>
    <e v="#DIV/0!"/>
    <x v="4"/>
    <x v="35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0"/>
    <s v="GBP"/>
    <n v="1369932825"/>
    <n v="1368723225"/>
    <b v="0"/>
    <n v="0"/>
    <b v="0"/>
    <s v="games/video games"/>
    <n v="0"/>
    <e v="#DIV/0!"/>
    <x v="3"/>
    <x v="30"/>
  </r>
  <r>
    <n v="61"/>
    <s v="SPLITTING THE SYNAPSE"/>
    <s v="An exploration of the shadows that follow us from our past, the darkness that lives inside us and the ability to find our own freedom"/>
    <n v="5000"/>
    <n v="7415"/>
    <x v="1"/>
    <x v="2"/>
    <s v="USD"/>
    <n v="1370547157"/>
    <n v="1368646357"/>
    <b v="0"/>
    <n v="23"/>
    <b v="1"/>
    <s v="film &amp; video/shorts"/>
    <n v="148.30000000000001"/>
    <n v="322.39130434782606"/>
    <x v="7"/>
    <x v="29"/>
  </r>
  <r>
    <n v="1240"/>
    <s v="Message of Peace, Love &amp; Unity (Canceled)"/>
    <s v="Sharing positive vibes of Peace, Love &amp; Unity with the World through conscious Reggae Music!"/>
    <n v="8000"/>
    <n v="241"/>
    <x v="2"/>
    <x v="2"/>
    <s v="USD"/>
    <n v="1373665860"/>
    <n v="1368579457"/>
    <b v="0"/>
    <n v="8"/>
    <b v="0"/>
    <s v="music/world music"/>
    <n v="3.0125000000000002"/>
    <n v="30.125"/>
    <x v="1"/>
    <x v="40"/>
  </r>
  <r>
    <n v="1611"/>
    <s v="Skelton-Luns CD/7&quot;             No Big Deal."/>
    <s v="Skelton-Luns CD/7&quot; No Big Deal."/>
    <n v="800"/>
    <n v="1001"/>
    <x v="1"/>
    <x v="2"/>
    <s v="USD"/>
    <n v="1370390432"/>
    <n v="1368576032"/>
    <b v="0"/>
    <n v="27"/>
    <b v="1"/>
    <s v="music/rock"/>
    <n v="125.125"/>
    <n v="37.074074074074076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0"/>
    <s v="GBP"/>
    <n v="1370204367"/>
    <n v="1368476367"/>
    <b v="0"/>
    <n v="0"/>
    <b v="0"/>
    <s v="film &amp; video/animation"/>
    <n v="0"/>
    <e v="#DIV/0!"/>
    <x v="7"/>
    <x v="23"/>
  </r>
  <r>
    <n v="781"/>
    <s v="Touring the United States This July"/>
    <s v="&quot;WE ARE ON A MISSION TO TOUR THE UNITED STATES NON-STOP. TO DO SO WE NEED TO PURCHASE A NEW VAN.&quot;"/>
    <n v="800"/>
    <n v="1065.23"/>
    <x v="1"/>
    <x v="2"/>
    <s v="USD"/>
    <n v="1370649674"/>
    <n v="1368057674"/>
    <b v="0"/>
    <n v="25"/>
    <b v="1"/>
    <s v="music/rock"/>
    <n v="133.15375"/>
    <n v="42.609200000000001"/>
    <x v="1"/>
    <x v="6"/>
  </r>
  <r>
    <n v="89"/>
    <s v="The Southwest Chronicles"/>
    <s v="A chronicle of four very different stories concerning racism to the power of love, all set in the beauty of the Southwest."/>
    <n v="6000"/>
    <n v="6904"/>
    <x v="1"/>
    <x v="2"/>
    <s v="USD"/>
    <n v="1370196192"/>
    <n v="1368036192"/>
    <b v="0"/>
    <n v="56"/>
    <b v="1"/>
    <s v="film &amp; video/shorts"/>
    <n v="115.06666666666666"/>
    <n v="123.28571428571429"/>
    <x v="7"/>
    <x v="29"/>
  </r>
  <r>
    <n v="1930"/>
    <s v="Magnetic Flowers Presents: Old, Cold. Losing It."/>
    <s v="We're nearly done recording, but we're out of money! Help us release the record!!!"/>
    <n v="1000"/>
    <n v="1270"/>
    <x v="1"/>
    <x v="2"/>
    <s v="USD"/>
    <n v="1373203482"/>
    <n v="1368019482"/>
    <b v="0"/>
    <n v="26"/>
    <b v="1"/>
    <s v="music/indie rock"/>
    <n v="127"/>
    <n v="48.846153846153847"/>
    <x v="1"/>
    <x v="31"/>
  </r>
  <r>
    <n v="741"/>
    <s v="reVILNA: the vilna ghetto project"/>
    <s v="A revolutionary digital mapping project of the Vilna Ghetto"/>
    <n v="13000"/>
    <n v="13293.8"/>
    <x v="1"/>
    <x v="2"/>
    <s v="USD"/>
    <n v="1370964806"/>
    <n v="1367940806"/>
    <b v="0"/>
    <n v="94"/>
    <b v="1"/>
    <s v="publishing/nonfiction"/>
    <n v="102.26"/>
    <n v="141.42340425531913"/>
    <x v="4"/>
    <x v="27"/>
  </r>
  <r>
    <n v="250"/>
    <s v="BOONE- THE DOCUMENTARY"/>
    <s v="Three young farmers risk land and friendship to stand up to the USDA. An experiential film about living a life of self reliance."/>
    <n v="30000"/>
    <n v="31675"/>
    <x v="1"/>
    <x v="2"/>
    <s v="USD"/>
    <n v="1370525691"/>
    <n v="1367933691"/>
    <b v="1"/>
    <n v="437"/>
    <b v="1"/>
    <s v="film &amp; video/documentary"/>
    <n v="105.58333333333333"/>
    <n v="72.482837528604122"/>
    <x v="7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2"/>
    <s v="USD"/>
    <n v="1370470430"/>
    <n v="1367878430"/>
    <b v="0"/>
    <n v="13"/>
    <b v="0"/>
    <s v="film &amp; video/animation"/>
    <n v="0.76500000000000001"/>
    <n v="11.76923076923077"/>
    <x v="7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2"/>
    <s v="USD"/>
    <n v="1369612474"/>
    <n v="1367798074"/>
    <b v="0"/>
    <n v="240"/>
    <b v="1"/>
    <s v="music/rock"/>
    <n v="496.52"/>
    <n v="51.720833333333331"/>
    <x v="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2"/>
    <s v="USD"/>
    <n v="1368564913"/>
    <n v="1367355313"/>
    <b v="1"/>
    <n v="20242"/>
    <b v="1"/>
    <s v="publishing/radio &amp; podcasts"/>
    <n v="1181.6142199999999"/>
    <n v="29.187190495010373"/>
    <x v="4"/>
    <x v="39"/>
  </r>
  <r>
    <n v="419"/>
    <s v="BEYOND LOCAL"/>
    <s v="Beyond Local is a personal journey through an art-centric and musically talented community that fosters creativity."/>
    <n v="8000"/>
    <n v="8035"/>
    <x v="1"/>
    <x v="2"/>
    <s v="USD"/>
    <n v="1372536787"/>
    <n v="1367352787"/>
    <b v="0"/>
    <n v="73"/>
    <b v="1"/>
    <s v="film &amp; video/documentary"/>
    <n v="100.4375"/>
    <n v="110.06849315068493"/>
    <x v="7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2"/>
    <s v="USD"/>
    <n v="1369958400"/>
    <n v="1367286434"/>
    <b v="0"/>
    <n v="37"/>
    <b v="1"/>
    <s v="music/indie rock"/>
    <n v="129.5"/>
    <n v="28"/>
    <x v="1"/>
    <x v="31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2"/>
    <s v="USD"/>
    <n v="1369637940"/>
    <n v="1367088443"/>
    <b v="1"/>
    <n v="394"/>
    <b v="1"/>
    <s v="theater/spaces"/>
    <n v="350.84462500000001"/>
    <n v="71.237487309644663"/>
    <x v="0"/>
    <x v="3"/>
  </r>
  <r>
    <n v="2549"/>
    <s v="The Miller's Wife, a new opera"/>
    <s v="A new opera in English by Mike Christie to be premiÃ¨red at the Arcola Theatre, London UK from 14th-17th August 2013."/>
    <n v="1570"/>
    <n v="1614"/>
    <x v="1"/>
    <x v="0"/>
    <s v="GBP"/>
    <n v="1370019600"/>
    <n v="1366999870"/>
    <b v="0"/>
    <n v="37"/>
    <b v="1"/>
    <s v="music/classical music"/>
    <n v="102.80254777070064"/>
    <n v="43.621621621621621"/>
    <x v="1"/>
    <x v="1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2"/>
    <s v="USD"/>
    <n v="1369699200"/>
    <n v="1366917828"/>
    <b v="0"/>
    <n v="146"/>
    <b v="1"/>
    <s v="technology/hardware"/>
    <n v="118.25"/>
    <n v="97.191780821917803"/>
    <x v="5"/>
    <x v="25"/>
  </r>
  <r>
    <n v="1569"/>
    <s v="to be removed (Canceled)"/>
    <s v="to be removed"/>
    <n v="30000"/>
    <n v="0"/>
    <x v="2"/>
    <x v="2"/>
    <s v="USD"/>
    <n v="1369498714"/>
    <n v="1366906714"/>
    <b v="0"/>
    <n v="0"/>
    <b v="0"/>
    <s v="publishing/art books"/>
    <n v="0"/>
    <e v="#DIV/0!"/>
    <x v="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2"/>
    <s v="USD"/>
    <n v="1370001600"/>
    <n v="1366879523"/>
    <b v="0"/>
    <n v="5812"/>
    <b v="1"/>
    <s v="technology/hardware"/>
    <n v="191.16676082790633"/>
    <n v="86.163845492085343"/>
    <x v="5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2"/>
    <s v="USD"/>
    <n v="1369355437"/>
    <n v="1366763437"/>
    <b v="0"/>
    <n v="174"/>
    <b v="1"/>
    <s v="music/rock"/>
    <n v="102.12366666666667"/>
    <n v="88.037643678160919"/>
    <x v="1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2"/>
    <s v="USD"/>
    <n v="1369323491"/>
    <n v="1366731491"/>
    <b v="0"/>
    <n v="1373"/>
    <b v="1"/>
    <s v="technology/hardware"/>
    <n v="148.33229411764705"/>
    <n v="91.82989803350327"/>
    <x v="5"/>
    <x v="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2"/>
    <s v="USD"/>
    <n v="1369282044"/>
    <n v="1366690044"/>
    <b v="0"/>
    <n v="217"/>
    <b v="1"/>
    <s v="technology/hardware"/>
    <n v="121.1"/>
    <n v="55.806451612903224"/>
    <x v="5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2"/>
    <s v="USD"/>
    <n v="1369010460"/>
    <n v="1366381877"/>
    <b v="0"/>
    <n v="68"/>
    <b v="1"/>
    <s v="publishing/nonfiction"/>
    <n v="101.9076"/>
    <n v="37.466029411764708"/>
    <x v="4"/>
    <x v="27"/>
  </r>
  <r>
    <n v="1840"/>
    <s v="City of the Weak on Tour!"/>
    <s v="St. Paul five-piece band City of the Weak hits the road May 9th, heading for Ft. Lauderdale to attend the Driven Music Conference!"/>
    <n v="900"/>
    <n v="980"/>
    <x v="1"/>
    <x v="2"/>
    <s v="USD"/>
    <n v="1367902740"/>
    <n v="1366251510"/>
    <b v="0"/>
    <n v="13"/>
    <b v="1"/>
    <s v="music/rock"/>
    <n v="108.88888888888889"/>
    <n v="75.384615384615387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0"/>
    <s v="GBP"/>
    <n v="1368792499"/>
    <n v="1366200499"/>
    <b v="0"/>
    <n v="125"/>
    <b v="0"/>
    <s v="film &amp; video/animation"/>
    <n v="21.906971229845084"/>
    <n v="66.520080000000007"/>
    <x v="7"/>
    <x v="23"/>
  </r>
  <r>
    <n v="330"/>
    <s v="The Power of Place"/>
    <s v="A film project that will compel decision makers to conserve iconic NH landscapes at risk due to an electricity transmission project."/>
    <n v="35000"/>
    <n v="35640"/>
    <x v="1"/>
    <x v="2"/>
    <s v="USD"/>
    <n v="1368763140"/>
    <n v="1366028563"/>
    <b v="1"/>
    <n v="340"/>
    <b v="1"/>
    <s v="film &amp; video/documentary"/>
    <n v="101.82857142857142"/>
    <n v="104.82352941176471"/>
    <x v="7"/>
    <x v="12"/>
  </r>
  <r>
    <n v="458"/>
    <s v="DE_dust2: Hacker's Wrath"/>
    <s v="An animated parody of the game, Counter-Strike. The sequel to the very popular Counter-Strike: DE_dust2. Hacker is back!"/>
    <n v="10000"/>
    <n v="821"/>
    <x v="3"/>
    <x v="0"/>
    <s v="GBP"/>
    <n v="1368550060"/>
    <n v="1365958060"/>
    <b v="0"/>
    <n v="49"/>
    <b v="0"/>
    <s v="film &amp; video/animation"/>
    <n v="8.2100000000000009"/>
    <n v="16.755102040816325"/>
    <x v="7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2"/>
    <s v="USD"/>
    <n v="1367366460"/>
    <n v="1365791246"/>
    <b v="1"/>
    <n v="128"/>
    <b v="1"/>
    <s v="film &amp; video/documentary"/>
    <n v="120.02"/>
    <n v="46.8828125"/>
    <x v="7"/>
    <x v="12"/>
  </r>
  <r>
    <n v="3179"/>
    <s v="I Do Wonder"/>
    <s v="A Sci-fi play in several vignettes that will narrate an alternate history in the mid-20th century."/>
    <n v="4200"/>
    <n v="4794.82"/>
    <x v="1"/>
    <x v="2"/>
    <s v="USD"/>
    <n v="1367859071"/>
    <n v="1365699071"/>
    <b v="1"/>
    <n v="62"/>
    <b v="1"/>
    <s v="theater/plays"/>
    <n v="114.16238095238096"/>
    <n v="77.335806451612896"/>
    <x v="0"/>
    <x v="0"/>
  </r>
  <r>
    <n v="38"/>
    <s v="Brewz Brothers TV"/>
    <s v="A television show about three brothers from Chicago on a mission to discover and highlight the best breweries in America."/>
    <n v="2500"/>
    <n v="2751"/>
    <x v="1"/>
    <x v="2"/>
    <s v="USD"/>
    <n v="1368235344"/>
    <n v="1365643344"/>
    <b v="0"/>
    <n v="66"/>
    <b v="1"/>
    <s v="film &amp; video/television"/>
    <n v="110.04"/>
    <n v="41.68181818181818"/>
    <x v="7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2"/>
    <s v="USD"/>
    <n v="1368117239"/>
    <n v="1365525239"/>
    <b v="0"/>
    <n v="75"/>
    <b v="1"/>
    <s v="music/indie rock"/>
    <n v="133.67142857142858"/>
    <n v="62.38"/>
    <x v="1"/>
    <x v="31"/>
  </r>
  <r>
    <n v="2763"/>
    <s v="My Christmas Star"/>
    <s v="How Santa finds childrens homes without getting lost by following certain stars."/>
    <n v="39400"/>
    <n v="90"/>
    <x v="3"/>
    <x v="2"/>
    <s v="USD"/>
    <n v="1369403684"/>
    <n v="1365515684"/>
    <b v="0"/>
    <n v="3"/>
    <b v="0"/>
    <s v="publishing/children's books"/>
    <n v="0.22842639593908629"/>
    <n v="30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2"/>
    <s v="USD"/>
    <n v="1368066453"/>
    <n v="1365474453"/>
    <b v="0"/>
    <n v="52"/>
    <b v="1"/>
    <s v="music/indie rock"/>
    <n v="100"/>
    <n v="48.07692307692308"/>
    <x v="1"/>
    <x v="31"/>
  </r>
  <r>
    <n v="1928"/>
    <s v="Jollyheads Circus Debut Album &quot;The Kaleidoscope Dawn&quot;"/>
    <s v="Help us master and release our debut album &quot;The Kaleidoscope Dawn&quot;"/>
    <n v="2550"/>
    <n v="2630"/>
    <x v="1"/>
    <x v="2"/>
    <s v="USD"/>
    <n v="1367940794"/>
    <n v="1365348794"/>
    <b v="0"/>
    <n v="34"/>
    <b v="1"/>
    <s v="music/indie rock"/>
    <n v="103.13725490196079"/>
    <n v="77.352941176470594"/>
    <x v="1"/>
    <x v="31"/>
  </r>
  <r>
    <n v="1382"/>
    <s v="The Floorwalkers New Album!"/>
    <s v="We're making a new record -- independently! We've got some great new songs we're really excited to bring to you!"/>
    <n v="8000"/>
    <n v="8349"/>
    <x v="1"/>
    <x v="2"/>
    <s v="USD"/>
    <n v="1367867536"/>
    <n v="1365275536"/>
    <b v="0"/>
    <n v="148"/>
    <b v="1"/>
    <s v="music/rock"/>
    <n v="104.3625"/>
    <n v="56.412162162162161"/>
    <x v="1"/>
    <x v="6"/>
  </r>
  <r>
    <n v="1247"/>
    <s v="BRAIN DEAD to record debut EP with SLAYER producer!"/>
    <s v="BRAIN DEAD is going to record their debut EP and they need your help, Bozos!"/>
    <n v="3500"/>
    <n v="4275"/>
    <x v="1"/>
    <x v="2"/>
    <s v="USD"/>
    <n v="1367823655"/>
    <n v="1365231655"/>
    <b v="1"/>
    <n v="50"/>
    <b v="1"/>
    <s v="music/rock"/>
    <n v="122.14285714285714"/>
    <n v="85.5"/>
    <x v="1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2"/>
    <s v="USD"/>
    <n v="1367676034"/>
    <n v="1365084034"/>
    <b v="0"/>
    <n v="21"/>
    <b v="0"/>
    <s v="music/jazz"/>
    <n v="24.333333333333332"/>
    <n v="34.761904761904759"/>
    <x v="1"/>
    <x v="26"/>
  </r>
  <r>
    <n v="3035"/>
    <s v="The Coalition Theater"/>
    <s v="Help create a permanent home for live comedy shows and classes in Downtown RVA."/>
    <n v="25000"/>
    <n v="27196.71"/>
    <x v="1"/>
    <x v="2"/>
    <s v="USD"/>
    <n v="1367674009"/>
    <n v="1365082009"/>
    <b v="0"/>
    <n v="307"/>
    <b v="1"/>
    <s v="theater/spaces"/>
    <n v="108.78684"/>
    <n v="88.588631921824103"/>
    <x v="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2"/>
    <s v="USD"/>
    <n v="1367588645"/>
    <n v="1364996645"/>
    <b v="0"/>
    <n v="74"/>
    <b v="1"/>
    <s v="publishing/nonfiction"/>
    <n v="179.09909909909911"/>
    <n v="53.729729729729726"/>
    <x v="4"/>
    <x v="27"/>
  </r>
  <r>
    <n v="2112"/>
    <s v="BBB Kickstarter Two"/>
    <s v="BBB is going back into the studio to record and release &quot;Felix From Canada&quot; by popular demand.  We need your help!"/>
    <n v="300"/>
    <n v="300"/>
    <x v="1"/>
    <x v="2"/>
    <s v="USD"/>
    <n v="1366064193"/>
    <n v="1364854593"/>
    <b v="0"/>
    <n v="11"/>
    <b v="1"/>
    <s v="music/indie rock"/>
    <n v="100"/>
    <n v="27.272727272727273"/>
    <x v="1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2"/>
    <s v="USD"/>
    <n v="1367444557"/>
    <n v="1364852557"/>
    <b v="0"/>
    <n v="15"/>
    <b v="0"/>
    <s v="publishing/fiction"/>
    <n v="25.035714285714285"/>
    <n v="46.733333333333334"/>
    <x v="4"/>
    <x v="35"/>
  </r>
  <r>
    <n v="108"/>
    <s v="GLASS: A Love Story"/>
    <s v="When a man can't find love, his Google GLASS does the searching for him. A short film shot with Google Glass."/>
    <n v="1500"/>
    <n v="3700"/>
    <x v="1"/>
    <x v="2"/>
    <s v="USD"/>
    <n v="1370011370"/>
    <n v="1364827370"/>
    <b v="0"/>
    <n v="47"/>
    <b v="1"/>
    <s v="film &amp; video/shorts"/>
    <n v="246.66666666666666"/>
    <n v="78.723404255319153"/>
    <x v="7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2"/>
    <s v="USD"/>
    <n v="1367097391"/>
    <n v="1364505391"/>
    <b v="0"/>
    <n v="3"/>
    <b v="0"/>
    <s v="games/video games"/>
    <n v="1.7333333333333334"/>
    <n v="34.666666666666664"/>
    <x v="3"/>
    <x v="30"/>
  </r>
  <r>
    <n v="417"/>
    <s v="Cycle of Life"/>
    <s v="An unexpected kidney donor acts on faith in order to rescue a fellow cyclist from his failing body. The true story of Pete and Kelly."/>
    <n v="10500"/>
    <n v="10526"/>
    <x v="1"/>
    <x v="2"/>
    <s v="USD"/>
    <n v="1365395580"/>
    <n v="1364426260"/>
    <b v="0"/>
    <n v="52"/>
    <b v="1"/>
    <s v="film &amp; video/documentary"/>
    <n v="100.24761904761905"/>
    <n v="202.42307692307693"/>
    <x v="7"/>
    <x v="12"/>
  </r>
  <r>
    <n v="75"/>
    <s v="&quot;DAD&quot; - A USC Short Film"/>
    <s v="A teenager named Charlie discovers something new about himself while coping with the loss of his father."/>
    <n v="3500"/>
    <n v="4040"/>
    <x v="1"/>
    <x v="2"/>
    <s v="USD"/>
    <n v="1366693272"/>
    <n v="1364101272"/>
    <b v="0"/>
    <n v="47"/>
    <b v="1"/>
    <s v="film &amp; video/shorts"/>
    <n v="115.42857142857143"/>
    <n v="85.957446808510639"/>
    <x v="7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2"/>
    <s v="USD"/>
    <n v="1366664400"/>
    <n v="1363981723"/>
    <b v="1"/>
    <n v="45"/>
    <b v="1"/>
    <s v="music/rock"/>
    <n v="103.8"/>
    <n v="46.133333333333333"/>
    <x v="1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2"/>
    <s v="USD"/>
    <n v="1367384340"/>
    <n v="1363960278"/>
    <b v="0"/>
    <n v="119"/>
    <b v="1"/>
    <s v="film &amp; video/documentary"/>
    <n v="103.3501"/>
    <n v="86.84882352941176"/>
    <x v="7"/>
    <x v="1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2"/>
    <s v="USD"/>
    <n v="1367773211"/>
    <n v="1363885211"/>
    <b v="1"/>
    <n v="137"/>
    <b v="1"/>
    <s v="film &amp; video/documentary"/>
    <n v="107.63413333333334"/>
    <n v="117.84759124087591"/>
    <x v="7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2"/>
    <s v="USD"/>
    <n v="1366222542"/>
    <n v="1363630542"/>
    <b v="0"/>
    <n v="554"/>
    <b v="1"/>
    <s v="technology/hardware"/>
    <n v="153.452"/>
    <n v="138.49458483754512"/>
    <x v="5"/>
    <x v="25"/>
  </r>
  <r>
    <n v="2730"/>
    <s v="Yaba - Portable Speaker &amp; Guitar Amp"/>
    <s v="The world's most powerful portable speaker and guitar amplifier. Turns any surface into a speaker."/>
    <n v="27000"/>
    <n v="45979.01"/>
    <x v="1"/>
    <x v="2"/>
    <s v="USD"/>
    <n v="1366635575"/>
    <n v="1363611575"/>
    <b v="0"/>
    <n v="682"/>
    <b v="1"/>
    <s v="technology/hardware"/>
    <n v="170.29262962962963"/>
    <n v="67.417903225806455"/>
    <x v="5"/>
    <x v="2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2"/>
    <s v="USD"/>
    <n v="1365973432"/>
    <n v="1363381432"/>
    <b v="1"/>
    <n v="146"/>
    <b v="1"/>
    <s v="film &amp; video/documentary"/>
    <n v="111.875"/>
    <n v="61.301369863013697"/>
    <x v="7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2"/>
    <s v="USD"/>
    <n v="1367208140"/>
    <n v="1363320140"/>
    <b v="0"/>
    <n v="259"/>
    <b v="1"/>
    <s v="music/indie rock"/>
    <n v="128.69999999999999"/>
    <n v="99.382239382239376"/>
    <x v="1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2"/>
    <s v="USD"/>
    <n v="1365728487"/>
    <n v="1363136487"/>
    <b v="0"/>
    <n v="35"/>
    <b v="1"/>
    <s v="publishing/nonfiction"/>
    <n v="101.4"/>
    <n v="72.428571428571431"/>
    <x v="4"/>
    <x v="27"/>
  </r>
  <r>
    <n v="1462"/>
    <s v="Unbound: Fiction on the Radio"/>
    <s v="A new radio show focused on short fiction produced by Louisville Public Media"/>
    <n v="4000"/>
    <n v="4340.7"/>
    <x v="1"/>
    <x v="2"/>
    <s v="USD"/>
    <n v="1365609271"/>
    <n v="1363017271"/>
    <b v="1"/>
    <n v="150"/>
    <b v="1"/>
    <s v="publishing/radio &amp; podcasts"/>
    <n v="108.5175"/>
    <n v="28.937999999999999"/>
    <x v="4"/>
    <x v="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2"/>
    <s v="USD"/>
    <n v="1365448657"/>
    <n v="1362860257"/>
    <b v="0"/>
    <n v="3"/>
    <b v="0"/>
    <s v="music/jazz"/>
    <n v="11.818181818181818"/>
    <n v="346.66666666666669"/>
    <x v="1"/>
    <x v="26"/>
  </r>
  <r>
    <n v="816"/>
    <s v="Help Friends and Family Release Their Debut Album"/>
    <s v="Friends and Family have an album for you. They need your help to release it to the world."/>
    <n v="7000"/>
    <n v="8058.55"/>
    <x v="1"/>
    <x v="2"/>
    <s v="USD"/>
    <n v="1365489000"/>
    <n v="1362776043"/>
    <b v="0"/>
    <n v="205"/>
    <b v="1"/>
    <s v="music/rock"/>
    <n v="115.12214285714286"/>
    <n v="39.31"/>
    <x v="1"/>
    <x v="6"/>
  </r>
  <r>
    <n v="2463"/>
    <s v="Emma Ate the Lion &quot;Songs Two Count Too&quot;"/>
    <s v="Emma Ate The Lion's debut full length album"/>
    <n v="2000"/>
    <n v="2325"/>
    <x v="1"/>
    <x v="2"/>
    <s v="USD"/>
    <n v="1366138800"/>
    <n v="1362710425"/>
    <b v="0"/>
    <n v="75"/>
    <b v="1"/>
    <s v="music/indie rock"/>
    <n v="116.25"/>
    <n v="31"/>
    <x v="1"/>
    <x v="31"/>
  </r>
  <r>
    <n v="511"/>
    <s v="Stuck On An Eyeland"/>
    <s v="A project that incorporates animation and comic art into a relevant story. 4 boys, 1 eyeland, and a whole lot of drama!!!"/>
    <n v="5000"/>
    <n v="150"/>
    <x v="3"/>
    <x v="2"/>
    <s v="USD"/>
    <n v="1365228982"/>
    <n v="1362640582"/>
    <b v="0"/>
    <n v="5"/>
    <b v="0"/>
    <s v="film &amp; video/animation"/>
    <n v="3"/>
    <n v="30"/>
    <x v="7"/>
    <x v="23"/>
  </r>
  <r>
    <n v="2249"/>
    <s v="Centurion: Legionaries of Rome"/>
    <s v="March with the legions against the enemies of Rome in this role-playing game of military adventures."/>
    <n v="3500"/>
    <n v="5907"/>
    <x v="1"/>
    <x v="2"/>
    <s v="USD"/>
    <n v="1364917965"/>
    <n v="1362329565"/>
    <b v="0"/>
    <n v="180"/>
    <b v="1"/>
    <s v="games/tabletop games"/>
    <n v="168.77142857142857"/>
    <n v="32.81666666666667"/>
    <x v="3"/>
    <x v="4"/>
  </r>
  <r>
    <n v="306"/>
    <s v="Escape/Artist: The Jason Escape Documentary"/>
    <s v="A feature-length documentary on the life of Boston escape artist Jason Escape."/>
    <n v="1000"/>
    <n v="2929"/>
    <x v="1"/>
    <x v="2"/>
    <s v="USD"/>
    <n v="1363806333"/>
    <n v="1362081933"/>
    <b v="1"/>
    <n v="80"/>
    <b v="1"/>
    <s v="film &amp; video/documentary"/>
    <n v="292.89999999999998"/>
    <n v="36.612499999999997"/>
    <x v="7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0"/>
    <s v="GBP"/>
    <n v="1364041163"/>
    <n v="1361884763"/>
    <b v="0"/>
    <n v="1"/>
    <b v="0"/>
    <s v="film &amp; video/animation"/>
    <n v="1.6666666666666666E-2"/>
    <n v="5"/>
    <x v="7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2"/>
    <s v="USD"/>
    <n v="1364447073"/>
    <n v="1361858673"/>
    <b v="0"/>
    <n v="98"/>
    <b v="1"/>
    <s v="music/pop"/>
    <n v="160.88"/>
    <n v="41.04081632653061"/>
    <x v="1"/>
    <x v="37"/>
  </r>
  <r>
    <n v="318"/>
    <s v="Friend Request: Accepted"/>
    <s v="Photographer, Ty Morin, pays a visit to every single one of his Facebook friends to take their portrait...all 788 of them."/>
    <n v="5000"/>
    <n v="14166"/>
    <x v="1"/>
    <x v="2"/>
    <s v="USD"/>
    <n v="1364342151"/>
    <n v="1361753751"/>
    <b v="1"/>
    <n v="284"/>
    <b v="1"/>
    <s v="film &amp; video/documentary"/>
    <n v="283.32"/>
    <n v="49.880281690140848"/>
    <x v="7"/>
    <x v="12"/>
  </r>
  <r>
    <n v="2496"/>
    <s v="Lynn Haven - The First Album, &quot;Fair Weather Friends&quot;"/>
    <s v="Be a part of making the first Lynn Haven album, &quot;Fair Weather Friends.&quot;"/>
    <n v="6000"/>
    <n v="6000"/>
    <x v="1"/>
    <x v="2"/>
    <s v="USD"/>
    <n v="1364597692"/>
    <n v="1361577292"/>
    <b v="0"/>
    <n v="10"/>
    <b v="1"/>
    <s v="music/indie rock"/>
    <n v="100"/>
    <n v="600"/>
    <x v="1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2"/>
    <s v="USD"/>
    <n v="1364078561"/>
    <n v="1361490161"/>
    <b v="1"/>
    <n v="1356"/>
    <b v="1"/>
    <s v="technology/hardware"/>
    <n v="1435.5717142857143"/>
    <n v="74.107684365781708"/>
    <x v="5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2"/>
    <s v="USD"/>
    <n v="1365367938"/>
    <n v="1361483538"/>
    <b v="1"/>
    <n v="25"/>
    <b v="1"/>
    <s v="publishing/radio &amp; podcasts"/>
    <n v="147.66666666666666"/>
    <n v="35.44"/>
    <x v="4"/>
    <x v="39"/>
  </r>
  <r>
    <n v="830"/>
    <s v="Dark Disco Club's new album"/>
    <s v="We're making a high energy, fist pumpin', pelvis-thrusting new Rock n Roll album and we'd love for you to be a part of it."/>
    <n v="1800"/>
    <n v="1941"/>
    <x v="1"/>
    <x v="2"/>
    <s v="USD"/>
    <n v="1363952225"/>
    <n v="1361363825"/>
    <b v="0"/>
    <n v="32"/>
    <b v="1"/>
    <s v="music/rock"/>
    <n v="107.83333333333333"/>
    <n v="60.65625"/>
    <x v="1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2"/>
    <s v="USD"/>
    <n v="1363889015"/>
    <n v="1361300615"/>
    <b v="1"/>
    <n v="1224"/>
    <b v="1"/>
    <s v="music/indie rock"/>
    <n v="428.83978378378379"/>
    <n v="64.816470588235291"/>
    <x v="1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2"/>
    <s v="USD"/>
    <n v="1364184539"/>
    <n v="1361250539"/>
    <b v="1"/>
    <n v="26457"/>
    <b v="1"/>
    <s v="technology/hardware"/>
    <n v="7813.7822333333334"/>
    <n v="88.601680840609291"/>
    <x v="5"/>
    <x v="25"/>
  </r>
  <r>
    <n v="1970"/>
    <s v="APOC: Mini Radiation Detector"/>
    <s v="The APOC is a gamma particle detector that will help you learn about radiation and find radioactive things!"/>
    <n v="5000"/>
    <n v="56590"/>
    <x v="1"/>
    <x v="2"/>
    <s v="USD"/>
    <n v="1366429101"/>
    <n v="1361248701"/>
    <b v="1"/>
    <n v="701"/>
    <b v="1"/>
    <s v="technology/hardware"/>
    <n v="1131.8"/>
    <n v="80.727532097004286"/>
    <x v="5"/>
    <x v="25"/>
  </r>
  <r>
    <n v="1620"/>
    <s v="Kickstart my music career with 300 CDs"/>
    <s v="Kickstarting my music career with 300 hard copy CDs of my first release."/>
    <n v="1000"/>
    <n v="1130"/>
    <x v="1"/>
    <x v="2"/>
    <s v="USD"/>
    <n v="1361606940"/>
    <n v="1361002140"/>
    <b v="0"/>
    <n v="17"/>
    <b v="1"/>
    <s v="music/rock"/>
    <n v="113"/>
    <n v="66.470588235294116"/>
    <x v="1"/>
    <x v="6"/>
  </r>
  <r>
    <n v="1283"/>
    <s v="Sketching In Stereo 3rd Album!"/>
    <s v="Our 3rd album is halfway complete, but we need your help to record, mix and master the final product!"/>
    <n v="1000"/>
    <n v="2110.5"/>
    <x v="1"/>
    <x v="2"/>
    <s v="USD"/>
    <n v="1362974400"/>
    <n v="1360948389"/>
    <b v="1"/>
    <n v="22"/>
    <b v="1"/>
    <s v="music/rock"/>
    <n v="211.05"/>
    <n v="95.931818181818187"/>
    <x v="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2"/>
    <s v="USD"/>
    <n v="1363458467"/>
    <n v="1360866467"/>
    <b v="1"/>
    <n v="275"/>
    <b v="1"/>
    <s v="film &amp; video/documentary"/>
    <n v="139.1"/>
    <n v="65.756363636363631"/>
    <x v="7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0"/>
    <s v="GBP"/>
    <n v="1364286239"/>
    <n v="1360830239"/>
    <b v="0"/>
    <n v="623"/>
    <b v="1"/>
    <s v="games/tabletop games"/>
    <n v="1856.97"/>
    <n v="149.03451043338683"/>
    <x v="3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0"/>
    <s v="GBP"/>
    <n v="1363204800"/>
    <n v="1360551250"/>
    <b v="0"/>
    <n v="339"/>
    <b v="1"/>
    <s v="technology/hardware"/>
    <n v="978.1346666666667"/>
    <n v="21.640147492625371"/>
    <x v="5"/>
    <x v="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2"/>
    <s v="USD"/>
    <n v="1362955108"/>
    <n v="1360366708"/>
    <b v="0"/>
    <n v="96"/>
    <b v="1"/>
    <s v="music/indie rock"/>
    <n v="110.7"/>
    <n v="115.3125"/>
    <x v="1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2"/>
    <s v="USD"/>
    <n v="1364236524"/>
    <n v="1360352124"/>
    <b v="1"/>
    <n v="135"/>
    <b v="1"/>
    <s v="film &amp; video/documentary"/>
    <n v="109.15333333333334"/>
    <n v="121.28148148148148"/>
    <x v="7"/>
    <x v="12"/>
  </r>
  <r>
    <n v="1975"/>
    <s v="Bugle2: A DIY Phono Preamp"/>
    <s v="The Bugle2 is a second generation DIY kit phono preamplifier for vinyl playback."/>
    <n v="16000"/>
    <n v="33393.339999999997"/>
    <x v="1"/>
    <x v="2"/>
    <s v="USD"/>
    <n v="1362938851"/>
    <n v="1360346851"/>
    <b v="1"/>
    <n v="253"/>
    <b v="1"/>
    <s v="technology/hardware"/>
    <n v="208.70837499999996"/>
    <n v="131.98948616600788"/>
    <x v="5"/>
    <x v="25"/>
  </r>
  <r>
    <n v="2016"/>
    <s v="Hydra: a triple-output power supply for electronics projects"/>
    <s v="A smart, compact power supply designed to power anything, anywhere"/>
    <n v="10000"/>
    <n v="92154.22"/>
    <x v="1"/>
    <x v="2"/>
    <s v="USD"/>
    <n v="1362863299"/>
    <n v="1360271299"/>
    <b v="1"/>
    <n v="479"/>
    <b v="1"/>
    <s v="technology/hardware"/>
    <n v="921.54219999999998"/>
    <n v="192.38876826722338"/>
    <x v="5"/>
    <x v="25"/>
  </r>
  <r>
    <n v="301"/>
    <s v="WORLD FAIR"/>
    <s v="A film about personal memory, amateur cinematography, and visions of the future at the 1939 New York World's Fair."/>
    <n v="13000"/>
    <n v="15435.55"/>
    <x v="1"/>
    <x v="2"/>
    <s v="USD"/>
    <n v="1363711335"/>
    <n v="1360258935"/>
    <b v="1"/>
    <n v="251"/>
    <b v="1"/>
    <s v="film &amp; video/documentary"/>
    <n v="118.735"/>
    <n v="61.496215139442228"/>
    <x v="7"/>
    <x v="1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2"/>
    <s v="USD"/>
    <n v="1362814119"/>
    <n v="1360222119"/>
    <b v="0"/>
    <n v="73"/>
    <b v="1"/>
    <s v="music/electronic music"/>
    <n v="132.86666666666667"/>
    <n v="27.301369863013697"/>
    <x v="1"/>
    <x v="2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2"/>
    <s v="USD"/>
    <n v="1362337878"/>
    <n v="1360177878"/>
    <b v="0"/>
    <n v="48"/>
    <b v="1"/>
    <s v="film &amp; video/shorts"/>
    <n v="154.73333333333332"/>
    <n v="96.708333333333329"/>
    <x v="7"/>
    <x v="2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2"/>
    <s v="USD"/>
    <n v="1362711728"/>
    <n v="1360119728"/>
    <b v="0"/>
    <n v="13"/>
    <b v="0"/>
    <s v="publishing/children's books"/>
    <n v="14.25"/>
    <n v="43.846153846153847"/>
    <x v="4"/>
    <x v="15"/>
  </r>
  <r>
    <n v="932"/>
    <s v="Mandy Harvey Christmas Album"/>
    <s v="Help me to create my 3rd album, a Christmas CD with 16 Holiday/Original favorites!"/>
    <n v="9500"/>
    <n v="1381"/>
    <x v="3"/>
    <x v="2"/>
    <s v="USD"/>
    <n v="1363990545"/>
    <n v="1360106145"/>
    <b v="0"/>
    <n v="30"/>
    <b v="0"/>
    <s v="music/jazz"/>
    <n v="14.536842105263158"/>
    <n v="46.033333333333331"/>
    <x v="1"/>
    <x v="26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2"/>
    <s v="USD"/>
    <n v="1362960000"/>
    <n v="1359946188"/>
    <b v="0"/>
    <n v="42"/>
    <b v="1"/>
    <s v="publishing/nonfiction"/>
    <n v="133.6"/>
    <n v="31.80952380952381"/>
    <x v="4"/>
    <x v="27"/>
  </r>
  <r>
    <n v="2309"/>
    <s v="// Marny Lion Proudfit /\/\/\ Album Release \\"/>
    <s v="|| HELP MARNY LION PROUDFIT RECORD HER SECOND INDIE FOLK ALBUM THIS MARCH â€“ THE BARN IS WAITING ||"/>
    <n v="6000"/>
    <n v="6400.47"/>
    <x v="1"/>
    <x v="2"/>
    <s v="USD"/>
    <n v="1362872537"/>
    <n v="1359848537"/>
    <b v="1"/>
    <n v="107"/>
    <b v="1"/>
    <s v="music/indie rock"/>
    <n v="106.67449999999999"/>
    <n v="59.817476635514019"/>
    <x v="1"/>
    <x v="31"/>
  </r>
  <r>
    <n v="1836"/>
    <s v="KICKSTART OUR &lt;+3"/>
    <s v="Help fund our 2013 Sound &amp; Lighting Touring rig!"/>
    <n v="5000"/>
    <n v="10017"/>
    <x v="1"/>
    <x v="2"/>
    <s v="USD"/>
    <n v="1361129129"/>
    <n v="1359660329"/>
    <b v="0"/>
    <n v="55"/>
    <b v="1"/>
    <s v="music/rock"/>
    <n v="200.34"/>
    <n v="182.12727272727273"/>
    <x v="1"/>
    <x v="6"/>
  </r>
  <r>
    <n v="1357"/>
    <s v="Becoming Alicia"/>
    <s v="The search for identity leads one young woman to Mexico, where she follows her grandfather's journey back to America."/>
    <n v="2000"/>
    <n v="2506"/>
    <x v="1"/>
    <x v="2"/>
    <s v="USD"/>
    <n v="1362117540"/>
    <n v="1359587137"/>
    <b v="0"/>
    <n v="65"/>
    <b v="1"/>
    <s v="publishing/nonfiction"/>
    <n v="125.3"/>
    <n v="38.553846153846152"/>
    <x v="4"/>
    <x v="27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2"/>
    <s v="USD"/>
    <n v="1362167988"/>
    <n v="1359575988"/>
    <b v="1"/>
    <n v="120"/>
    <b v="1"/>
    <s v="film &amp; video/documentary"/>
    <n v="385.15"/>
    <n v="32.095833333333331"/>
    <x v="7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2"/>
    <s v="USD"/>
    <n v="1362160868"/>
    <n v="1359568911"/>
    <b v="0"/>
    <n v="136"/>
    <b v="1"/>
    <s v="music/classical music"/>
    <n v="110.66666666666667"/>
    <n v="61.029411764705884"/>
    <x v="1"/>
    <x v="16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2"/>
    <s v="USD"/>
    <n v="1362060915"/>
    <n v="1359468915"/>
    <b v="0"/>
    <n v="29"/>
    <b v="1"/>
    <s v="music/rock"/>
    <n v="180.62799999999999"/>
    <n v="31.142758620689655"/>
    <x v="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2"/>
    <s v="USD"/>
    <n v="1362211140"/>
    <n v="1359421403"/>
    <b v="0"/>
    <n v="25"/>
    <b v="1"/>
    <s v="music/rock"/>
    <n v="262.5"/>
    <n v="42"/>
    <x v="1"/>
    <x v="6"/>
  </r>
  <r>
    <n v="1618"/>
    <s v="Janus Word Album"/>
    <s v="Janus Word combines hard rock with melodic acoustic music for a unique and awesome sound."/>
    <n v="1500"/>
    <n v="1576"/>
    <x v="1"/>
    <x v="2"/>
    <s v="USD"/>
    <n v="1362757335"/>
    <n v="1359301335"/>
    <b v="0"/>
    <n v="27"/>
    <b v="1"/>
    <s v="music/rock"/>
    <n v="105.06666666666666"/>
    <n v="58.370370370370374"/>
    <x v="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2"/>
    <s v="USD"/>
    <n v="1361739872"/>
    <n v="1359147872"/>
    <b v="0"/>
    <n v="59"/>
    <b v="1"/>
    <s v="publishing/nonfiction"/>
    <n v="102.58775877587759"/>
    <n v="77.271186440677965"/>
    <x v="4"/>
    <x v="27"/>
  </r>
  <r>
    <n v="1889"/>
    <s v="LittleBear"/>
    <s v="Sweeping epic melodies. I want to incorporate all my influences into one album I have been writing for 90 days now and ready to record!"/>
    <n v="2000"/>
    <n v="2132"/>
    <x v="1"/>
    <x v="2"/>
    <s v="USD"/>
    <n v="1363024946"/>
    <n v="1359140546"/>
    <b v="0"/>
    <n v="44"/>
    <b v="1"/>
    <s v="music/indie rock"/>
    <n v="106.6"/>
    <n v="48.454545454545453"/>
    <x v="1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2"/>
    <s v="USD"/>
    <n v="1361696955"/>
    <n v="1359104955"/>
    <b v="0"/>
    <n v="160"/>
    <b v="1"/>
    <s v="music/indie rock"/>
    <n v="115.040375"/>
    <n v="57.520187499999999"/>
    <x v="1"/>
    <x v="31"/>
  </r>
  <r>
    <n v="2538"/>
    <s v="Me, Myself and Albinoni"/>
    <s v="I will record 2 of Tomaso Albinoni's concertos for 2 oboes playing both parts myself."/>
    <n v="18000"/>
    <n v="20343.169999999998"/>
    <x v="1"/>
    <x v="2"/>
    <s v="USD"/>
    <n v="1361681940"/>
    <n v="1359029661"/>
    <b v="0"/>
    <n v="185"/>
    <b v="1"/>
    <s v="music/classical music"/>
    <n v="113.01761111111109"/>
    <n v="109.96308108108107"/>
    <x v="1"/>
    <x v="16"/>
  </r>
  <r>
    <n v="1464"/>
    <s v="Science Studio"/>
    <s v="The Best Science Media on the Web"/>
    <n v="5000"/>
    <n v="8160"/>
    <x v="1"/>
    <x v="2"/>
    <s v="USD"/>
    <n v="1361029958"/>
    <n v="1358437958"/>
    <b v="1"/>
    <n v="234"/>
    <b v="1"/>
    <s v="publishing/radio &amp; podcasts"/>
    <n v="163.19999999999999"/>
    <n v="34.871794871794869"/>
    <x v="4"/>
    <x v="39"/>
  </r>
  <r>
    <n v="1469"/>
    <s v="The Local Global Mashup Show"/>
    <s v="Get the inside edge on the stories that connect Americans to the world -- in your ear every week."/>
    <n v="44250"/>
    <n v="47978"/>
    <x v="1"/>
    <x v="2"/>
    <s v="USD"/>
    <n v="1360938109"/>
    <n v="1358346109"/>
    <b v="1"/>
    <n v="321"/>
    <b v="1"/>
    <s v="publishing/radio &amp; podcasts"/>
    <n v="108.42485875706215"/>
    <n v="149.46417445482865"/>
    <x v="4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2"/>
    <s v="USD"/>
    <n v="1361750369"/>
    <n v="1358294369"/>
    <b v="0"/>
    <n v="0"/>
    <b v="0"/>
    <s v="publishing/fiction"/>
    <n v="0"/>
    <e v="#DIV/0!"/>
    <x v="4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2"/>
    <s v="USD"/>
    <n v="1360795069"/>
    <n v="1358203069"/>
    <b v="0"/>
    <n v="15"/>
    <b v="0"/>
    <s v="music/jazz"/>
    <n v="10.9"/>
    <n v="21.8"/>
    <x v="1"/>
    <x v="26"/>
  </r>
  <r>
    <n v="1638"/>
    <s v="Avenues EP 2013"/>
    <s v="Avenues will be going in to the studio to record a new EP with Matt Allison!"/>
    <n v="1000"/>
    <n v="1050"/>
    <x v="1"/>
    <x v="2"/>
    <s v="USD"/>
    <n v="1362086700"/>
    <n v="1358180968"/>
    <b v="0"/>
    <n v="27"/>
    <b v="1"/>
    <s v="music/rock"/>
    <n v="105"/>
    <n v="38.888888888888886"/>
    <x v="1"/>
    <x v="6"/>
  </r>
  <r>
    <n v="307"/>
    <s v="Grammar Revolution"/>
    <s v="Why is grammar important?"/>
    <n v="22000"/>
    <n v="24490"/>
    <x v="1"/>
    <x v="2"/>
    <s v="USD"/>
    <n v="1360276801"/>
    <n v="1357684801"/>
    <b v="1"/>
    <n v="576"/>
    <b v="1"/>
    <s v="film &amp; video/documentary"/>
    <n v="111.31818181818181"/>
    <n v="42.517361111111114"/>
    <x v="7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2"/>
    <s v="USD"/>
    <n v="1362146280"/>
    <n v="1357604752"/>
    <b v="0"/>
    <n v="33"/>
    <b v="1"/>
    <s v="music/rock"/>
    <n v="151.83333333333334"/>
    <n v="27.606060606060606"/>
    <x v="1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2"/>
    <s v="USD"/>
    <n v="1358755140"/>
    <n v="1357187280"/>
    <b v="0"/>
    <n v="14"/>
    <b v="1"/>
    <s v="music/rock"/>
    <n v="109.41176470588235"/>
    <n v="132.85714285714286"/>
    <x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0"/>
    <s v="GBP"/>
    <n v="1358367565"/>
    <n v="1357157965"/>
    <b v="0"/>
    <n v="28"/>
    <b v="1"/>
    <s v="music/electronic music"/>
    <n v="382.71818181818179"/>
    <n v="15.035357142857142"/>
    <x v="1"/>
    <x v="21"/>
  </r>
  <r>
    <n v="876"/>
    <s v="Sound Of Dobells"/>
    <s v="What was the greatest record shop ever?  DOBELLS!"/>
    <n v="3152"/>
    <n v="1286"/>
    <x v="3"/>
    <x v="0"/>
    <s v="GBP"/>
    <n v="1359978927"/>
    <n v="1357127727"/>
    <b v="0"/>
    <n v="45"/>
    <b v="0"/>
    <s v="music/jazz"/>
    <n v="40.799492385786799"/>
    <n v="28.577777777777779"/>
    <x v="1"/>
    <x v="2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2"/>
    <s v="USD"/>
    <n v="1359680939"/>
    <n v="1357088939"/>
    <b v="0"/>
    <n v="156"/>
    <b v="1"/>
    <s v="music/rock"/>
    <n v="144.37459999999999"/>
    <n v="92.5478205128205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2"/>
    <s v="USD"/>
    <n v="1359052710"/>
    <n v="1356979110"/>
    <b v="0"/>
    <n v="35"/>
    <b v="1"/>
    <s v="film &amp; video/shorts"/>
    <n v="100"/>
    <n v="100"/>
    <x v="7"/>
    <x v="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2"/>
    <s v="USD"/>
    <n v="1359240856"/>
    <n v="1356648856"/>
    <b v="0"/>
    <n v="34"/>
    <b v="1"/>
    <s v="music/rock"/>
    <n v="125.25"/>
    <n v="44.205882352941174"/>
    <x v="1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2"/>
    <s v="USD"/>
    <n v="1359176974"/>
    <n v="1356584974"/>
    <b v="0"/>
    <n v="44"/>
    <b v="1"/>
    <s v="music/indie rock"/>
    <n v="107.04545454545455"/>
    <n v="53.522727272727273"/>
    <x v="1"/>
    <x v="31"/>
  </r>
  <r>
    <n v="2158"/>
    <s v="PerfectGolf"/>
    <s v="A next generation golf game with a course designer and a massively multiplayer online tour. Join the fun and help us create it"/>
    <n v="300000"/>
    <n v="19770.11"/>
    <x v="3"/>
    <x v="2"/>
    <s v="USD"/>
    <n v="1360009774"/>
    <n v="1356121774"/>
    <b v="0"/>
    <n v="311"/>
    <b v="0"/>
    <s v="games/video games"/>
    <n v="6.5900366666666663"/>
    <n v="63.569485530546629"/>
    <x v="3"/>
    <x v="3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2"/>
    <s v="USD"/>
    <n v="1358702480"/>
    <n v="1356110480"/>
    <b v="0"/>
    <n v="112"/>
    <b v="1"/>
    <s v="music/rock"/>
    <n v="146.08080000000001"/>
    <n v="65.214642857142863"/>
    <x v="1"/>
    <x v="6"/>
  </r>
  <r>
    <n v="371"/>
    <s v="Unbranded"/>
    <s v="3,000 Miles. 18 Wild Horses. 6 Months. 5 States. 4 men. A documentary about Conservation, Exploration, and Wild Mustangs."/>
    <n v="150000"/>
    <n v="171253"/>
    <x v="1"/>
    <x v="2"/>
    <s v="USD"/>
    <n v="1359743139"/>
    <n v="1355855139"/>
    <b v="0"/>
    <n v="1062"/>
    <b v="1"/>
    <s v="film &amp; video/documentary"/>
    <n v="114.16866666666667"/>
    <n v="161.25517890772127"/>
    <x v="7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2"/>
    <s v="USD"/>
    <n v="1358117313"/>
    <n v="1355525313"/>
    <b v="0"/>
    <n v="79"/>
    <b v="1"/>
    <s v="music/indie rock"/>
    <n v="127.5"/>
    <n v="129.1139240506329"/>
    <x v="1"/>
    <x v="3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2"/>
    <s v="USD"/>
    <n v="1359738000"/>
    <n v="1355489140"/>
    <b v="0"/>
    <n v="0"/>
    <b v="0"/>
    <s v="publishing/children's books"/>
    <n v="0"/>
    <e v="#DIV/0!"/>
    <x v="4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2"/>
    <s v="USD"/>
    <n v="1357934424"/>
    <n v="1355342424"/>
    <b v="0"/>
    <n v="11"/>
    <b v="0"/>
    <s v="games/video games"/>
    <n v="0.112"/>
    <n v="50.909090909090907"/>
    <x v="3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2"/>
    <s v="USD"/>
    <n v="1356724263"/>
    <n v="1354909863"/>
    <b v="1"/>
    <n v="81"/>
    <b v="1"/>
    <s v="publishing/radio &amp; podcasts"/>
    <n v="125.13333333333334"/>
    <n v="23.172839506172838"/>
    <x v="4"/>
    <x v="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2"/>
    <s v="USD"/>
    <n v="1357432638"/>
    <n v="1354840638"/>
    <b v="0"/>
    <n v="7"/>
    <b v="0"/>
    <s v="games/video games"/>
    <n v="1.05"/>
    <n v="3"/>
    <x v="3"/>
    <x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2"/>
    <s v="USD"/>
    <n v="1357408721"/>
    <n v="1354816721"/>
    <b v="0"/>
    <n v="49"/>
    <b v="1"/>
    <s v="publishing/nonfiction"/>
    <n v="103.75"/>
    <n v="42.346938775510203"/>
    <x v="4"/>
    <x v="27"/>
  </r>
  <r>
    <n v="1036"/>
    <s v="Bring Kyrstyn's Album to Life!"/>
    <s v="Help this Soulful &amp; Cinematic Glitch-Pop Songwriter Bring her Music to the World!  (And your Ears:)"/>
    <n v="4500"/>
    <n v="5056.22"/>
    <x v="1"/>
    <x v="2"/>
    <s v="USD"/>
    <n v="1357545600"/>
    <n v="1354790790"/>
    <b v="0"/>
    <n v="211"/>
    <b v="1"/>
    <s v="music/electronic music"/>
    <n v="112.36044444444444"/>
    <n v="23.963127962085309"/>
    <x v="1"/>
    <x v="21"/>
  </r>
  <r>
    <n v="2761"/>
    <s v="Learn U.S. Geography: Dreaming my way across The U.S."/>
    <s v="Help me give away 500 copies of my picture book so more kids will know US geography!"/>
    <n v="5000"/>
    <n v="36"/>
    <x v="3"/>
    <x v="2"/>
    <s v="USD"/>
    <n v="1357176693"/>
    <n v="1354584693"/>
    <b v="0"/>
    <n v="4"/>
    <b v="0"/>
    <s v="publishing/children's books"/>
    <n v="0.72"/>
    <n v="9"/>
    <x v="4"/>
    <x v="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2"/>
    <s v="USD"/>
    <n v="1358198400"/>
    <n v="1354580949"/>
    <b v="0"/>
    <n v="149"/>
    <b v="1"/>
    <s v="publishing/nonfiction"/>
    <n v="155.51428571428571"/>
    <n v="36.530201342281877"/>
    <x v="4"/>
    <x v="27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2"/>
    <s v="USD"/>
    <n v="1357160384"/>
    <n v="1354568384"/>
    <b v="0"/>
    <n v="11"/>
    <b v="1"/>
    <s v="music/rock"/>
    <n v="110"/>
    <n v="50"/>
    <x v="1"/>
    <x v="6"/>
  </r>
  <r>
    <n v="1624"/>
    <s v="Joey De Noble needs YOUR help!"/>
    <s v="Joey De Noble is raising money to help record his latest music, and he wants YOU to be a part of it!"/>
    <n v="1000"/>
    <n v="1180"/>
    <x v="1"/>
    <x v="2"/>
    <s v="USD"/>
    <n v="1357721335"/>
    <n v="1354265335"/>
    <b v="0"/>
    <n v="25"/>
    <b v="1"/>
    <s v="music/rock"/>
    <n v="118"/>
    <n v="47.2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0"/>
    <s v="GBP"/>
    <n v="1359434672"/>
    <n v="1354250672"/>
    <b v="0"/>
    <n v="147"/>
    <b v="0"/>
    <s v="film &amp; video/animation"/>
    <n v="50.2"/>
    <n v="51.224489795918366"/>
    <x v="7"/>
    <x v="23"/>
  </r>
  <r>
    <n v="3002"/>
    <s v="Help Fund the &quot;Back Room&quot; Arts Space at Jimmy's No 43!"/>
    <s v="Make the workshop/ small stage space at Jimmy's No 43 even better than before!"/>
    <n v="7000"/>
    <n v="7595.43"/>
    <x v="1"/>
    <x v="2"/>
    <s v="USD"/>
    <n v="1356552252"/>
    <n v="1353960252"/>
    <b v="0"/>
    <n v="104"/>
    <b v="1"/>
    <s v="theater/spaces"/>
    <n v="108.50614285714286"/>
    <n v="73.032980769230775"/>
    <x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2"/>
    <s v="USD"/>
    <n v="1354756714"/>
    <n v="1353547114"/>
    <b v="0"/>
    <n v="18"/>
    <b v="1"/>
    <s v="publishing/nonfiction"/>
    <n v="238"/>
    <n v="33.055555555555557"/>
    <x v="4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0"/>
    <s v="GBP"/>
    <n v="1356004725"/>
    <n v="1353412725"/>
    <b v="1"/>
    <n v="302"/>
    <b v="1"/>
    <s v="theater/plays"/>
    <n v="188.50460000000001"/>
    <n v="31.209370860927152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2"/>
    <s v="USD"/>
    <n v="1358361197"/>
    <n v="1353177197"/>
    <b v="0"/>
    <n v="2"/>
    <b v="0"/>
    <s v="music/jazz"/>
    <n v="2.0454545454545454"/>
    <n v="22.5"/>
    <x v="1"/>
    <x v="26"/>
  </r>
  <r>
    <n v="1610"/>
    <s v="So The Story Goes: The New Album by &quot;Just Joe&quot; Altier"/>
    <s v="So The Story Goes is the upcoming album from &quot;Just Joe&quot; Altier."/>
    <n v="2000"/>
    <n v="5437"/>
    <x v="1"/>
    <x v="2"/>
    <s v="USD"/>
    <n v="1355609510"/>
    <n v="1353017510"/>
    <b v="0"/>
    <n v="112"/>
    <b v="1"/>
    <s v="music/rock"/>
    <n v="271.85000000000002"/>
    <n v="48.544642857142854"/>
    <x v="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2"/>
    <s v="USD"/>
    <n v="1355597528"/>
    <n v="1353005528"/>
    <b v="0"/>
    <n v="246"/>
    <b v="1"/>
    <s v="music/indie rock"/>
    <n v="144.58441666666667"/>
    <n v="70.5289837398374"/>
    <x v="1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2"/>
    <s v="USD"/>
    <n v="1355585777"/>
    <n v="1352993777"/>
    <b v="0"/>
    <n v="209"/>
    <b v="1"/>
    <s v="music/rock"/>
    <n v="137.92666666666668"/>
    <n v="98.990430622009569"/>
    <x v="1"/>
    <x v="6"/>
  </r>
  <r>
    <n v="919"/>
    <s v="Jazz CD:  Out of The Blue"/>
    <s v="Cool jazz with a New Orleans flavor."/>
    <n v="20000"/>
    <n v="100"/>
    <x v="3"/>
    <x v="2"/>
    <s v="USD"/>
    <n v="1355930645"/>
    <n v="1352906645"/>
    <b v="0"/>
    <n v="1"/>
    <b v="0"/>
    <s v="music/jazz"/>
    <n v="0.5"/>
    <n v="100"/>
    <x v="1"/>
    <x v="26"/>
  </r>
  <r>
    <n v="744"/>
    <s v="A Revolutionary Leadership Resource Book"/>
    <s v="Join others to help create a world that is possible -- in your workplace, community and society!"/>
    <n v="5000"/>
    <n v="5116"/>
    <x v="1"/>
    <x v="2"/>
    <s v="USD"/>
    <n v="1355439503"/>
    <n v="1352847503"/>
    <b v="0"/>
    <n v="62"/>
    <b v="1"/>
    <s v="publishing/nonfiction"/>
    <n v="102.32"/>
    <n v="82.51612903225806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2"/>
    <s v="USD"/>
    <n v="1355437052"/>
    <n v="1352845052"/>
    <b v="0"/>
    <n v="48"/>
    <b v="1"/>
    <s v="music/pop"/>
    <n v="100.33493333333334"/>
    <n v="156.77333333333334"/>
    <x v="1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2"/>
    <s v="USD"/>
    <n v="1356976800"/>
    <n v="1352820837"/>
    <b v="0"/>
    <n v="170"/>
    <b v="1"/>
    <s v="music/indie rock"/>
    <n v="202.625"/>
    <n v="47.676470588235297"/>
    <x v="1"/>
    <x v="31"/>
  </r>
  <r>
    <n v="3149"/>
    <s v="Kafka on the Shore"/>
    <s v="A student led production at Northwestern U. of an adaptation by Frank Galati of the classic book Kafka on the Shore by Haruki Murakmi."/>
    <n v="1250"/>
    <n v="1300"/>
    <x v="1"/>
    <x v="2"/>
    <s v="USD"/>
    <n v="1354845600"/>
    <n v="1352766300"/>
    <b v="1"/>
    <n v="25"/>
    <b v="1"/>
    <s v="theater/plays"/>
    <n v="104"/>
    <n v="52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2"/>
    <s v="USD"/>
    <n v="1355840400"/>
    <n v="1352524767"/>
    <b v="0"/>
    <n v="107"/>
    <b v="1"/>
    <s v="music/pop"/>
    <n v="132.23333333333332"/>
    <n v="74.149532710280369"/>
    <x v="1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2"/>
    <s v="USD"/>
    <n v="1356392857"/>
    <n v="1352504857"/>
    <b v="0"/>
    <n v="34"/>
    <b v="1"/>
    <s v="music/classical music"/>
    <n v="105.50335570469798"/>
    <n v="23.117647058823529"/>
    <x v="1"/>
    <x v="16"/>
  </r>
  <r>
    <n v="1110"/>
    <s v="PSI - Role Playing Game"/>
    <s v="PSI is a game about a group of people dealing with the effects of Nightmares becoming reality, life will never be the same."/>
    <n v="50000"/>
    <n v="255"/>
    <x v="3"/>
    <x v="2"/>
    <s v="USD"/>
    <n v="1354919022"/>
    <n v="1352327022"/>
    <b v="0"/>
    <n v="11"/>
    <b v="0"/>
    <s v="games/video games"/>
    <n v="0.51"/>
    <n v="23.181818181818183"/>
    <x v="3"/>
    <x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2"/>
    <s v="USD"/>
    <n v="1354699421"/>
    <n v="1352107421"/>
    <b v="0"/>
    <n v="70"/>
    <b v="0"/>
    <s v="film &amp; video/animation"/>
    <n v="22.881426547787683"/>
    <n v="39.228571428571428"/>
    <x v="7"/>
    <x v="23"/>
  </r>
  <r>
    <n v="98"/>
    <s v="CUT OUT"/>
    <s v="&quot;Cut Out&quot; tells the story of a young woman who befriends a neighborhood teen and finds herself involved with gang violence."/>
    <n v="3200"/>
    <n v="3400"/>
    <x v="1"/>
    <x v="2"/>
    <s v="USD"/>
    <n v="1354923000"/>
    <n v="1351796674"/>
    <b v="0"/>
    <n v="60"/>
    <b v="1"/>
    <s v="film &amp; video/shorts"/>
    <n v="106.25"/>
    <n v="56.666666666666664"/>
    <x v="7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0"/>
    <s v="GBP"/>
    <n v="1354269600"/>
    <n v="1351663605"/>
    <b v="0"/>
    <n v="121"/>
    <b v="1"/>
    <s v="publishing/nonfiction"/>
    <n v="122.68"/>
    <n v="25.347107438016529"/>
    <x v="4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s v="GBP"/>
    <n v="1354233296"/>
    <n v="1351641296"/>
    <b v="1"/>
    <n v="625"/>
    <b v="1"/>
    <s v="technology/hardware"/>
    <n v="226.239013671875"/>
    <n v="118.6144"/>
    <x v="5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2"/>
    <s v="USD"/>
    <n v="1354123908"/>
    <n v="1351528308"/>
    <b v="0"/>
    <n v="0"/>
    <b v="0"/>
    <s v="music/indie rock"/>
    <n v="0"/>
    <e v="#DIV/0!"/>
    <x v="1"/>
    <x v="31"/>
  </r>
  <r>
    <n v="72"/>
    <s v="Trickle"/>
    <s v="A young man forced to live back home after an automobile accident leaves him to rediscover what it means to be a part of his family."/>
    <n v="2200"/>
    <n v="2385"/>
    <x v="1"/>
    <x v="2"/>
    <s v="USD"/>
    <n v="1352937600"/>
    <n v="1351210481"/>
    <b v="0"/>
    <n v="41"/>
    <b v="1"/>
    <s v="film &amp; video/shorts"/>
    <n v="108.40909090909091"/>
    <n v="58.170731707317074"/>
    <x v="7"/>
    <x v="29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2"/>
    <s v="USD"/>
    <n v="1356211832"/>
    <n v="1351024232"/>
    <b v="0"/>
    <n v="23"/>
    <b v="1"/>
    <s v="music/indie rock"/>
    <n v="102.46666666666667"/>
    <n v="66.826086956521735"/>
    <x v="1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2"/>
    <s v="USD"/>
    <n v="1353905940"/>
    <n v="1351011489"/>
    <b v="0"/>
    <n v="38"/>
    <b v="1"/>
    <s v="music/rock"/>
    <n v="117"/>
    <n v="61.578947368421055"/>
    <x v="1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2"/>
    <s v="USD"/>
    <n v="1354017600"/>
    <n v="1350967535"/>
    <b v="0"/>
    <n v="26"/>
    <b v="1"/>
    <s v="music/indie rock"/>
    <n v="135.1"/>
    <n v="51.96153846153846"/>
    <x v="1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2"/>
    <s v="USD"/>
    <n v="1353201444"/>
    <n v="1350605844"/>
    <b v="1"/>
    <n v="238"/>
    <b v="1"/>
    <s v="technology/hardware"/>
    <n v="674.48"/>
    <n v="70.848739495798313"/>
    <x v="5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2"/>
    <s v="USD"/>
    <n v="1352994052"/>
    <n v="1350398452"/>
    <b v="0"/>
    <n v="0"/>
    <b v="0"/>
    <s v="publishing/fiction"/>
    <n v="0"/>
    <e v="#DIV/0!"/>
    <x v="4"/>
    <x v="35"/>
  </r>
  <r>
    <n v="100"/>
    <s v="Two Sisters"/>
    <s v="Two sisters share a fragile relationship. When their mother dies and they inherit the family house, old problems rise to the surface."/>
    <n v="5000"/>
    <n v="5000"/>
    <x v="1"/>
    <x v="2"/>
    <s v="USD"/>
    <n v="1352055886"/>
    <n v="1350324286"/>
    <b v="0"/>
    <n v="26"/>
    <b v="1"/>
    <s v="film &amp; video/shorts"/>
    <n v="100"/>
    <n v="192.30769230769232"/>
    <x v="7"/>
    <x v="29"/>
  </r>
  <r>
    <n v="1616"/>
    <s v="Aly Jados: the New EP rOckNrOLLa"/>
    <s v="HELP! We don't have much time.....Join Aly Jados in making her new EP a reality before the world ends!!!!"/>
    <n v="10000"/>
    <n v="10420"/>
    <x v="1"/>
    <x v="2"/>
    <s v="USD"/>
    <n v="1353621600"/>
    <n v="1350061821"/>
    <b v="0"/>
    <n v="157"/>
    <b v="1"/>
    <s v="music/rock"/>
    <n v="104.2"/>
    <n v="66.369426751592357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3"/>
    <x v="2"/>
    <s v="USD"/>
    <n v="1351432428"/>
    <n v="1350050028"/>
    <b v="0"/>
    <n v="0"/>
    <b v="0"/>
    <s v="publishing/children's books"/>
    <n v="0"/>
    <e v="#DIV/0!"/>
    <x v="4"/>
    <x v="15"/>
  </r>
  <r>
    <n v="912"/>
    <s v="Triad a new album by James Murrell"/>
    <s v="My new album will be called Triad, an album of original music performed by me &amp; guest musical artists."/>
    <n v="3500"/>
    <n v="30"/>
    <x v="3"/>
    <x v="2"/>
    <s v="USD"/>
    <n v="1355197047"/>
    <n v="1350009447"/>
    <b v="0"/>
    <n v="2"/>
    <b v="0"/>
    <s v="music/jazz"/>
    <n v="0.8571428571428571"/>
    <n v="15"/>
    <x v="1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2"/>
    <s v="USD"/>
    <n v="1352573869"/>
    <n v="1349978269"/>
    <b v="0"/>
    <n v="47"/>
    <b v="1"/>
    <s v="music/indie rock"/>
    <n v="100"/>
    <n v="42.553191489361701"/>
    <x v="1"/>
    <x v="31"/>
  </r>
  <r>
    <n v="275"/>
    <s v="Finding the Funk"/>
    <s v="A journey through the origins and influence of funk music from James Brown to D'Angelo we are FINDING THE FUNK!"/>
    <n v="20000"/>
    <n v="21679"/>
    <x v="1"/>
    <x v="2"/>
    <s v="USD"/>
    <n v="1352511966"/>
    <n v="1349916366"/>
    <b v="1"/>
    <n v="332"/>
    <b v="1"/>
    <s v="film &amp; video/documentary"/>
    <n v="108.395"/>
    <n v="65.298192771084331"/>
    <x v="7"/>
    <x v="12"/>
  </r>
  <r>
    <n v="2096"/>
    <s v="GBS Detroit Presents Shone Nuisance"/>
    <s v="Shone Nuisance is heading to GBS Detroit on Friday, October 26th to record and film their GBS Detroit EP and video."/>
    <n v="600"/>
    <n v="610"/>
    <x v="1"/>
    <x v="2"/>
    <s v="USD"/>
    <n v="1351223940"/>
    <n v="1349892735"/>
    <b v="0"/>
    <n v="14"/>
    <b v="1"/>
    <s v="music/indie rock"/>
    <n v="101.66666666666667"/>
    <n v="43.571428571428569"/>
    <x v="1"/>
    <x v="31"/>
  </r>
  <r>
    <n v="2103"/>
    <s v="Matthew Moon's New Album"/>
    <s v="Indie rocker, Matthew Moon, has something to share with you..."/>
    <n v="7777"/>
    <n v="11364"/>
    <x v="1"/>
    <x v="2"/>
    <s v="USD"/>
    <n v="1352488027"/>
    <n v="1349892427"/>
    <b v="0"/>
    <n v="115"/>
    <b v="1"/>
    <s v="music/indie rock"/>
    <n v="146.12318374694613"/>
    <n v="98.817391304347822"/>
    <x v="1"/>
    <x v="31"/>
  </r>
  <r>
    <n v="825"/>
    <s v="KILL FREEMAN"/>
    <s v="Kickstarting Kill Freeman independently. Help fund the New Record, Video and Live Shows."/>
    <n v="12500"/>
    <n v="12554"/>
    <x v="1"/>
    <x v="2"/>
    <s v="USD"/>
    <n v="1351495284"/>
    <n v="1349335284"/>
    <b v="0"/>
    <n v="99"/>
    <b v="1"/>
    <s v="music/rock"/>
    <n v="100.432"/>
    <n v="126.8080808080808"/>
    <x v="1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2"/>
    <s v="USD"/>
    <n v="1351801368"/>
    <n v="1349209368"/>
    <b v="0"/>
    <n v="721"/>
    <b v="1"/>
    <s v="music/electronic music"/>
    <n v="704.18124999999998"/>
    <n v="39.066920943134534"/>
    <x v="1"/>
    <x v="21"/>
  </r>
  <r>
    <n v="287"/>
    <s v="In Country: A Documentary Film (POSTPRODUCTION)"/>
    <s v="War is hell. Why would anyone want to spend their weekends there?"/>
    <n v="15000"/>
    <n v="26445"/>
    <x v="1"/>
    <x v="2"/>
    <s v="USD"/>
    <n v="1351828800"/>
    <n v="1349160018"/>
    <b v="1"/>
    <n v="290"/>
    <b v="1"/>
    <s v="film &amp; video/documentary"/>
    <n v="176.3"/>
    <n v="91.189655172413794"/>
    <x v="7"/>
    <x v="12"/>
  </r>
  <r>
    <n v="873"/>
    <s v="The Dreamer-An Original Jazz CD"/>
    <s v="Fall in love with &quot;The Dreamer&quot;, new original music from trumpeter Freddie Dunn!"/>
    <n v="3500"/>
    <n v="45"/>
    <x v="3"/>
    <x v="2"/>
    <s v="USD"/>
    <n v="1352610040"/>
    <n v="1349150440"/>
    <b v="0"/>
    <n v="5"/>
    <b v="0"/>
    <s v="music/jazz"/>
    <n v="1.2857142857142858"/>
    <n v="9"/>
    <x v="1"/>
    <x v="26"/>
  </r>
  <r>
    <n v="928"/>
    <s v="In a Jazzy Motown"/>
    <s v="A real Motown Backup singer on 22 gold and platinum albums headlines her own Jazz CD of Motown songs."/>
    <n v="14500"/>
    <n v="1575"/>
    <x v="3"/>
    <x v="2"/>
    <s v="USD"/>
    <n v="1353196800"/>
    <n v="1348864913"/>
    <b v="0"/>
    <n v="28"/>
    <b v="0"/>
    <s v="music/jazz"/>
    <n v="10.862068965517242"/>
    <n v="56.25"/>
    <x v="1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2"/>
    <s v="USD"/>
    <n v="1351582938"/>
    <n v="1348731738"/>
    <b v="0"/>
    <n v="8"/>
    <b v="0"/>
    <s v="music/indie rock"/>
    <n v="2.9894179894179893"/>
    <n v="14.125"/>
    <x v="1"/>
    <x v="31"/>
  </r>
  <r>
    <n v="1957"/>
    <s v="freeSoC and freeSoC Mini"/>
    <s v="An open hardware platform for the best microcontroller in the world."/>
    <n v="30000"/>
    <n v="50251.41"/>
    <x v="1"/>
    <x v="2"/>
    <s v="USD"/>
    <n v="1351304513"/>
    <n v="1348712513"/>
    <b v="1"/>
    <n v="660"/>
    <b v="1"/>
    <s v="technology/hardware"/>
    <n v="167.50470000000001"/>
    <n v="76.138500000000008"/>
    <x v="5"/>
    <x v="25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2"/>
    <s v="USD"/>
    <n v="1352860017"/>
    <n v="1348536417"/>
    <b v="0"/>
    <n v="14"/>
    <b v="1"/>
    <s v="music/rock"/>
    <n v="101.875"/>
    <n v="58.214285714285715"/>
    <x v="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2"/>
    <s v="USD"/>
    <n v="1351095976"/>
    <n v="1348503976"/>
    <b v="0"/>
    <n v="33"/>
    <b v="1"/>
    <s v="music/rock"/>
    <n v="115.85714285714286"/>
    <n v="24.575757575757574"/>
    <x v="1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2"/>
    <s v="USD"/>
    <n v="1353551160"/>
    <n v="1348363560"/>
    <b v="0"/>
    <n v="128"/>
    <b v="1"/>
    <s v="music/pop"/>
    <n v="109.5"/>
    <n v="85.546875"/>
    <x v="1"/>
    <x v="37"/>
  </r>
  <r>
    <n v="2468"/>
    <s v="New &quot;Jesse Denaro&quot; Album!"/>
    <s v="Please donate, support &amp; share this project so that I may be able to record my new EP this fall!"/>
    <n v="2000"/>
    <n v="2144.34"/>
    <x v="1"/>
    <x v="2"/>
    <s v="USD"/>
    <n v="1351400400"/>
    <n v="1348285321"/>
    <b v="0"/>
    <n v="58"/>
    <b v="1"/>
    <s v="music/indie rock"/>
    <n v="107.217"/>
    <n v="36.97137931034483"/>
    <x v="1"/>
    <x v="31"/>
  </r>
  <r>
    <n v="1849"/>
    <s v="Release the Skyline Album"/>
    <s v="Release the Skylines is a small, local Cleveland metal band looking to record an album."/>
    <n v="300"/>
    <n v="301"/>
    <x v="1"/>
    <x v="2"/>
    <s v="USD"/>
    <n v="1350505059"/>
    <n v="1347913059"/>
    <b v="0"/>
    <n v="8"/>
    <b v="1"/>
    <s v="music/rock"/>
    <n v="100.33333333333333"/>
    <n v="37.625"/>
    <x v="1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2"/>
    <s v="USD"/>
    <n v="1350074261"/>
    <n v="1347482261"/>
    <b v="0"/>
    <n v="133"/>
    <b v="1"/>
    <s v="music/rock"/>
    <n v="155.91"/>
    <n v="117.22556390977444"/>
    <x v="1"/>
    <x v="6"/>
  </r>
  <r>
    <n v="278"/>
    <s v="The Babushkas of Chernobyl"/>
    <s v="An unlikely story of spirit, defiance and beauty from the most contaminated place on Earth"/>
    <n v="27000"/>
    <n v="40594"/>
    <x v="1"/>
    <x v="2"/>
    <s v="USD"/>
    <n v="1350003539"/>
    <n v="1347411539"/>
    <b v="1"/>
    <n v="415"/>
    <b v="1"/>
    <s v="film &amp; video/documentary"/>
    <n v="150.34814814814814"/>
    <n v="97.816867469879512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2"/>
    <s v="USD"/>
    <n v="1349050622"/>
    <n v="1347322622"/>
    <b v="0"/>
    <n v="2"/>
    <b v="0"/>
    <s v="games/video games"/>
    <n v="0.7"/>
    <n v="35"/>
    <x v="3"/>
    <x v="30"/>
  </r>
  <r>
    <n v="481"/>
    <s v="ERA"/>
    <s v="The year is 2043. Test subject David Beck has been augmented with psychokinetic abilities. He uses his newfound gifts to thwart evil."/>
    <n v="30000"/>
    <n v="1830"/>
    <x v="3"/>
    <x v="2"/>
    <s v="USD"/>
    <n v="1349885289"/>
    <n v="1347293289"/>
    <b v="0"/>
    <n v="21"/>
    <b v="0"/>
    <s v="film &amp; video/animation"/>
    <n v="6.1"/>
    <n v="87.142857142857139"/>
    <x v="7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2"/>
    <s v="USD"/>
    <n v="1349517540"/>
    <n v="1347137731"/>
    <b v="0"/>
    <n v="54"/>
    <b v="1"/>
    <s v="music/indie rock"/>
    <n v="109.3644"/>
    <n v="50.631666666666668"/>
    <x v="1"/>
    <x v="3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2"/>
    <s v="USD"/>
    <n v="1349567475"/>
    <n v="1346975475"/>
    <b v="0"/>
    <n v="182"/>
    <b v="1"/>
    <s v="theater/spaces"/>
    <n v="246.42"/>
    <n v="67.697802197802204"/>
    <x v="0"/>
    <x v="3"/>
  </r>
  <r>
    <n v="822"/>
    <s v="Soul Easy - Making music for our friends."/>
    <s v="Soul Easy recording our first full length CD.  Inspired by lots of friends and lots of good times."/>
    <n v="3000"/>
    <n v="3575"/>
    <x v="1"/>
    <x v="2"/>
    <s v="USD"/>
    <n v="1349477050"/>
    <n v="1346885050"/>
    <b v="0"/>
    <n v="69"/>
    <b v="1"/>
    <s v="music/rock"/>
    <n v="119.16666666666667"/>
    <n v="51.811594202898547"/>
    <x v="1"/>
    <x v="6"/>
  </r>
  <r>
    <n v="746"/>
    <s v="Attention: People With Body Parts"/>
    <s v="This is a book of letters. Letters to our body parts."/>
    <n v="2987"/>
    <n v="3318"/>
    <x v="1"/>
    <x v="2"/>
    <s v="USD"/>
    <n v="1348372740"/>
    <n v="1346806909"/>
    <b v="0"/>
    <n v="97"/>
    <b v="1"/>
    <s v="publishing/nonfiction"/>
    <n v="111.08135252761969"/>
    <n v="34.206185567010309"/>
    <x v="4"/>
    <x v="27"/>
  </r>
  <r>
    <n v="2135"/>
    <s v="Tesla's Electric Mist"/>
    <s v="Point-and-click adventure: The mysterious Nikola Tesla, a time traveling device, and an experiment gone wrong in Colorado Springs"/>
    <n v="5000"/>
    <n v="478"/>
    <x v="3"/>
    <x v="2"/>
    <s v="USD"/>
    <n v="1349392033"/>
    <n v="1346800033"/>
    <b v="0"/>
    <n v="22"/>
    <b v="0"/>
    <s v="games/video games"/>
    <n v="9.56"/>
    <n v="21.727272727272727"/>
    <x v="3"/>
    <x v="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2"/>
    <s v="USD"/>
    <n v="1350687657"/>
    <n v="1346799657"/>
    <b v="0"/>
    <n v="10"/>
    <b v="0"/>
    <s v="film &amp; video/animation"/>
    <n v="3.2"/>
    <n v="64"/>
    <x v="7"/>
    <x v="23"/>
  </r>
  <r>
    <n v="2167"/>
    <s v="Planes and Planets needs to get their EP finished!!"/>
    <s v="We need YOUR HELP to take one more step to this make release sound amazing!"/>
    <n v="150"/>
    <n v="180"/>
    <x v="1"/>
    <x v="2"/>
    <s v="USD"/>
    <n v="1347672937"/>
    <n v="1346463337"/>
    <b v="0"/>
    <n v="8"/>
    <b v="1"/>
    <s v="music/rock"/>
    <n v="120"/>
    <n v="22.5"/>
    <x v="1"/>
    <x v="6"/>
  </r>
  <r>
    <n v="2293"/>
    <s v="&quot;Hurt N' Wrong&quot; New Album Fundraiser!"/>
    <s v="Donate here to be a part of the upcoming album. Every little bit helps!"/>
    <n v="850"/>
    <n v="920"/>
    <x v="1"/>
    <x v="2"/>
    <s v="USD"/>
    <n v="1348545540"/>
    <n v="1346345999"/>
    <b v="0"/>
    <n v="27"/>
    <b v="1"/>
    <s v="music/rock"/>
    <n v="108.23529411764706"/>
    <n v="34.074074074074076"/>
    <x v="1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2"/>
    <s v="USD"/>
    <n v="1347508740"/>
    <n v="1346276349"/>
    <b v="1"/>
    <n v="151"/>
    <b v="1"/>
    <s v="technology/space exploration"/>
    <n v="661.4"/>
    <n v="21.900662251655628"/>
    <x v="5"/>
    <x v="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2"/>
    <s v="USD"/>
    <n v="1348786494"/>
    <n v="1346194494"/>
    <b v="1"/>
    <n v="963"/>
    <b v="1"/>
    <s v="film &amp; video/documentary"/>
    <n v="118.08108"/>
    <n v="30.654485981308412"/>
    <x v="7"/>
    <x v="12"/>
  </r>
  <r>
    <n v="903"/>
    <s v="U City Jazz Festival, St. Louis, MO"/>
    <s v="The U City Jazz Festival is offered for free to the community and features the best jazz talent from the midwest."/>
    <n v="5000"/>
    <n v="160"/>
    <x v="3"/>
    <x v="2"/>
    <s v="USD"/>
    <n v="1348367100"/>
    <n v="1346180780"/>
    <b v="0"/>
    <n v="4"/>
    <b v="0"/>
    <s v="music/jazz"/>
    <n v="3.2"/>
    <n v="40"/>
    <x v="1"/>
    <x v="26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2"/>
    <s v="USD"/>
    <n v="1349495940"/>
    <n v="1346042417"/>
    <b v="1"/>
    <n v="1633"/>
    <b v="1"/>
    <s v="technology/hardware"/>
    <n v="1105.3812"/>
    <n v="67.690214329454989"/>
    <x v="5"/>
    <x v="25"/>
  </r>
  <r>
    <n v="1643"/>
    <s v="This Is All Now's Brand New Album!!"/>
    <s v="This Is All Now is putting out a brand new record, and we need YOUR help to do it!"/>
    <n v="5000"/>
    <n v="6235"/>
    <x v="1"/>
    <x v="2"/>
    <s v="USD"/>
    <n v="1348516012"/>
    <n v="1345924012"/>
    <b v="0"/>
    <n v="37"/>
    <b v="1"/>
    <s v="music/pop"/>
    <n v="124.7"/>
    <n v="168.51351351351352"/>
    <x v="1"/>
    <x v="37"/>
  </r>
  <r>
    <n v="2465"/>
    <s v="The Lion Oh My - Our first full length release"/>
    <s v="An indie band from Spokane, WA looking to master and package their first full length album."/>
    <n v="700"/>
    <n v="1261"/>
    <x v="1"/>
    <x v="2"/>
    <s v="USD"/>
    <n v="1348420548"/>
    <n v="1345828548"/>
    <b v="0"/>
    <n v="48"/>
    <b v="1"/>
    <s v="music/indie rock"/>
    <n v="180.14285714285714"/>
    <n v="26.270833333333332"/>
    <x v="1"/>
    <x v="31"/>
  </r>
  <r>
    <n v="839"/>
    <s v="The Waffle Stompers - We'll Never Die"/>
    <s v="The Waffle Stompers need your support to keep doing what we love--go on tour, make music and music videos."/>
    <n v="5000"/>
    <n v="5830.83"/>
    <x v="1"/>
    <x v="2"/>
    <s v="USD"/>
    <n v="1348337956"/>
    <n v="1345745956"/>
    <b v="0"/>
    <n v="96"/>
    <b v="1"/>
    <s v="music/rock"/>
    <n v="116.61660000000001"/>
    <n v="60.737812499999997"/>
    <x v="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2"/>
    <s v="USD"/>
    <n v="1346950900"/>
    <n v="1345741300"/>
    <b v="0"/>
    <n v="22"/>
    <b v="1"/>
    <s v="film &amp; video/documentary"/>
    <n v="255.83333333333334"/>
    <n v="69.772727272727266"/>
    <x v="7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2"/>
    <s v="USD"/>
    <n v="1347530822"/>
    <n v="1345716422"/>
    <b v="0"/>
    <n v="3468"/>
    <b v="1"/>
    <s v="technology/space exploration"/>
    <n v="1379.420625"/>
    <n v="31.820544982698959"/>
    <x v="5"/>
    <x v="14"/>
  </r>
  <r>
    <n v="2613"/>
    <s v="Earth 360"/>
    <s v="Re-inventing the way we look at our planet by sending 5 cameras to near space to create the first 360 panoramic view of the earth."/>
    <n v="7500"/>
    <n v="7576"/>
    <x v="1"/>
    <x v="2"/>
    <s v="USD"/>
    <n v="1348256294"/>
    <n v="1345664294"/>
    <b v="1"/>
    <n v="28"/>
    <b v="1"/>
    <s v="technology/space exploration"/>
    <n v="101.01333333333334"/>
    <n v="270.57142857142856"/>
    <x v="5"/>
    <x v="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2"/>
    <s v="USD"/>
    <n v="1347004260"/>
    <n v="1345062936"/>
    <b v="0"/>
    <n v="1"/>
    <b v="0"/>
    <s v="publishing/fiction"/>
    <n v="0.1"/>
    <n v="5"/>
    <x v="4"/>
    <x v="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2"/>
    <s v="USD"/>
    <n v="1349203203"/>
    <n v="1345056003"/>
    <b v="0"/>
    <n v="92"/>
    <b v="1"/>
    <s v="music/indie rock"/>
    <n v="100.90416666666667"/>
    <n v="526.45652173913038"/>
    <x v="1"/>
    <x v="31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2"/>
    <s v="USD"/>
    <n v="1347382053"/>
    <n v="1344962853"/>
    <b v="0"/>
    <n v="104"/>
    <b v="1"/>
    <s v="music/rock"/>
    <n v="155.33333333333334"/>
    <n v="112.01923076923077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2"/>
    <s v="USD"/>
    <n v="1348849134"/>
    <n v="1344961134"/>
    <b v="0"/>
    <n v="39"/>
    <b v="0"/>
    <s v="film &amp; video/animation"/>
    <n v="21.574999999999999"/>
    <n v="110.64102564102564"/>
    <x v="7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2"/>
    <s v="USD"/>
    <n v="1347249300"/>
    <n v="1344917580"/>
    <b v="0"/>
    <n v="191"/>
    <b v="1"/>
    <s v="music/indie rock"/>
    <n v="107.3125"/>
    <n v="89.895287958115176"/>
    <x v="1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2"/>
    <s v="USD"/>
    <n v="1346695334"/>
    <n v="1344880934"/>
    <b v="1"/>
    <n v="238"/>
    <b v="1"/>
    <s v="film &amp; video/documentary"/>
    <n v="118.94444444444444"/>
    <n v="89.957983193277315"/>
    <x v="7"/>
    <x v="12"/>
  </r>
  <r>
    <n v="296"/>
    <s v="Bel Borba Is Here!"/>
    <s v="Bel Borba is Here is a feature film about the most inspiring Brazilian artist you've never heard of... until now."/>
    <n v="25000"/>
    <n v="29681.55"/>
    <x v="1"/>
    <x v="2"/>
    <s v="USD"/>
    <n v="1347017083"/>
    <n v="1344857083"/>
    <b v="1"/>
    <n v="129"/>
    <b v="1"/>
    <s v="film &amp; video/documentary"/>
    <n v="118.72620000000001"/>
    <n v="230.08953488372092"/>
    <x v="7"/>
    <x v="12"/>
  </r>
  <r>
    <n v="466"/>
    <s v="The Legend Of The Crimson Knight"/>
    <s v="(Working storyboard for animated project) A multi-generational Knight that wages war on criminals and corrupt governments"/>
    <n v="10000"/>
    <n v="76"/>
    <x v="3"/>
    <x v="2"/>
    <s v="USD"/>
    <n v="1347057464"/>
    <n v="1344465464"/>
    <b v="0"/>
    <n v="5"/>
    <b v="0"/>
    <s v="film &amp; video/animation"/>
    <n v="0.76"/>
    <n v="15.2"/>
    <x v="7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2"/>
    <s v="USD"/>
    <n v="1346198400"/>
    <n v="1344281383"/>
    <b v="0"/>
    <n v="76"/>
    <b v="1"/>
    <s v="music/electronic music"/>
    <n v="122.833"/>
    <n v="32.324473684210524"/>
    <x v="1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2"/>
    <s v="USD"/>
    <n v="1345790865"/>
    <n v="1344062865"/>
    <b v="0"/>
    <n v="0"/>
    <b v="0"/>
    <s v="music/world music"/>
    <n v="0"/>
    <e v="#DIV/0!"/>
    <x v="1"/>
    <x v="40"/>
  </r>
  <r>
    <n v="938"/>
    <s v="Celebrating American Jazz &amp; Soul Music"/>
    <s v="Creating new avenues of exposure for young Jazz &amp; Soul artists_x000a_to express their Art of Music."/>
    <n v="7000"/>
    <n v="25"/>
    <x v="3"/>
    <x v="2"/>
    <s v="USD"/>
    <n v="1346585448"/>
    <n v="1343993448"/>
    <b v="0"/>
    <n v="1"/>
    <b v="0"/>
    <s v="music/jazz"/>
    <n v="0.35714285714285715"/>
    <n v="25"/>
    <x v="1"/>
    <x v="2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2"/>
    <s v="USD"/>
    <n v="1346462462"/>
    <n v="1343870462"/>
    <b v="0"/>
    <n v="27"/>
    <b v="1"/>
    <s v="music/rock"/>
    <n v="105"/>
    <n v="58.333333333333336"/>
    <x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2"/>
    <s v="USD"/>
    <n v="1347854700"/>
    <n v="1343867524"/>
    <b v="0"/>
    <n v="75"/>
    <b v="1"/>
    <s v="music/rock"/>
    <n v="101.33333333333333"/>
    <n v="81.066666666666663"/>
    <x v="1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2"/>
    <s v="USD"/>
    <n v="1346765347"/>
    <n v="1343741347"/>
    <b v="1"/>
    <n v="413"/>
    <b v="1"/>
    <s v="music/rock"/>
    <n v="106.12433333333334"/>
    <n v="38.543946731234868"/>
    <x v="1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2"/>
    <s v="USD"/>
    <n v="1344358860"/>
    <n v="1343682681"/>
    <b v="0"/>
    <n v="19"/>
    <b v="1"/>
    <s v="music/rock"/>
    <n v="155.71428571428572"/>
    <n v="28.684210526315791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2"/>
    <s v="USD"/>
    <n v="1346017023"/>
    <n v="1343425023"/>
    <b v="0"/>
    <n v="8"/>
    <b v="0"/>
    <s v="publishing/children's books"/>
    <n v="19"/>
    <n v="47.5"/>
    <x v="4"/>
    <x v="15"/>
  </r>
  <r>
    <n v="914"/>
    <s v="Soul Of Man Video Project"/>
    <s v="This project is for the making of a music video. All funds will go towards production costs for this event only."/>
    <n v="1500"/>
    <n v="0"/>
    <x v="3"/>
    <x v="2"/>
    <s v="USD"/>
    <n v="1345918747"/>
    <n v="1343326747"/>
    <b v="0"/>
    <n v="0"/>
    <b v="0"/>
    <s v="music/jazz"/>
    <n v="0"/>
    <e v="#DIV/0!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2"/>
    <s v="USD"/>
    <n v="1345918302"/>
    <n v="1343326302"/>
    <b v="0"/>
    <n v="14"/>
    <b v="1"/>
    <s v="music/rock"/>
    <n v="100"/>
    <n v="50"/>
    <x v="1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2"/>
    <s v="USD"/>
    <n v="1346344425"/>
    <n v="1343320425"/>
    <b v="1"/>
    <n v="467"/>
    <b v="1"/>
    <s v="music/rock"/>
    <n v="154.97535999999999"/>
    <n v="82.963254817987149"/>
    <x v="1"/>
    <x v="6"/>
  </r>
  <r>
    <n v="304"/>
    <s v="Beyond Iconic: Distribution for film on Dennis Stock"/>
    <s v="A portrait of a life fully realized and a look at what it takes to make great photography."/>
    <n v="3400"/>
    <n v="7876"/>
    <x v="1"/>
    <x v="2"/>
    <s v="USD"/>
    <n v="1346464800"/>
    <n v="1343096197"/>
    <b v="1"/>
    <n v="74"/>
    <b v="1"/>
    <s v="film &amp; video/documentary"/>
    <n v="231.64705882352942"/>
    <n v="106.43243243243244"/>
    <x v="7"/>
    <x v="12"/>
  </r>
  <r>
    <n v="490"/>
    <s v="PROJECT IS CANCELLED"/>
    <s v="Cancelled"/>
    <n v="1000"/>
    <n v="0"/>
    <x v="3"/>
    <x v="2"/>
    <s v="USD"/>
    <n v="1345677285"/>
    <n v="1343085285"/>
    <b v="0"/>
    <n v="0"/>
    <b v="0"/>
    <s v="film &amp; video/animation"/>
    <n v="0"/>
    <e v="#DIV/0!"/>
    <x v="7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1"/>
    <x v="2"/>
    <s v="USD"/>
    <n v="1345660334"/>
    <n v="1343068334"/>
    <b v="1"/>
    <n v="126"/>
    <b v="1"/>
    <s v="film &amp; video/documentary"/>
    <n v="101.248"/>
    <n v="200.88888888888889"/>
    <x v="7"/>
    <x v="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2"/>
    <s v="USD"/>
    <n v="1348202807"/>
    <n v="1343018807"/>
    <b v="0"/>
    <n v="60"/>
    <b v="1"/>
    <s v="music/classical music"/>
    <n v="155.53333333333333"/>
    <n v="38.883333333333333"/>
    <x v="1"/>
    <x v="16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2"/>
    <s v="USD"/>
    <n v="1348028861"/>
    <n v="1342844861"/>
    <b v="0"/>
    <n v="120"/>
    <b v="1"/>
    <s v="publishing/nonfiction"/>
    <n v="130.65"/>
    <n v="43.55"/>
    <x v="4"/>
    <x v="27"/>
  </r>
  <r>
    <n v="1236"/>
    <s v="&quot;Volando&quot; CD Release (Canceled)"/>
    <s v="Raising money to give the musicians their due."/>
    <n v="2500"/>
    <n v="0"/>
    <x v="2"/>
    <x v="2"/>
    <s v="USD"/>
    <n v="1343491200"/>
    <n v="1342801164"/>
    <b v="0"/>
    <n v="0"/>
    <b v="0"/>
    <s v="music/world music"/>
    <n v="0"/>
    <e v="#DIV/0!"/>
    <x v="1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2"/>
    <s v="USD"/>
    <n v="1345148566"/>
    <n v="1342556566"/>
    <b v="0"/>
    <n v="60"/>
    <b v="1"/>
    <s v="music/classical music"/>
    <n v="126.125"/>
    <n v="84.083333333333329"/>
    <x v="1"/>
    <x v="16"/>
  </r>
  <r>
    <n v="2479"/>
    <s v="FUEL FAKE NATIVES"/>
    <s v="Fake Natives is headed on tour this summer. Help them fill their tank with fossil fuels."/>
    <n v="300"/>
    <n v="400.33"/>
    <x v="1"/>
    <x v="2"/>
    <s v="USD"/>
    <n v="1343440800"/>
    <n v="1342545994"/>
    <b v="0"/>
    <n v="16"/>
    <b v="1"/>
    <s v="music/indie rock"/>
    <n v="133.44333333333333"/>
    <n v="25.020624999999999"/>
    <x v="1"/>
    <x v="31"/>
  </r>
  <r>
    <n v="2119"/>
    <s v="Big Long Now's Debut Album"/>
    <s v="big long now is recording our debut album and we are looking for help mastering and pressing it to vinyl"/>
    <n v="2000"/>
    <n v="2015"/>
    <x v="1"/>
    <x v="2"/>
    <s v="USD"/>
    <n v="1345086445"/>
    <n v="1342494445"/>
    <b v="0"/>
    <n v="22"/>
    <b v="1"/>
    <s v="music/indie rock"/>
    <n v="100.75"/>
    <n v="91.590909090909093"/>
    <x v="1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2"/>
    <s v="USD"/>
    <n v="1345079785"/>
    <n v="1342487785"/>
    <b v="1"/>
    <n v="96"/>
    <b v="1"/>
    <s v="film &amp; video/documentary"/>
    <n v="103.72"/>
    <n v="54.020833333333336"/>
    <x v="7"/>
    <x v="12"/>
  </r>
  <r>
    <n v="1082"/>
    <s v="T-Fighter: Code Name M - Mobile Edition"/>
    <s v="Challenge your trivia skills in this action oriented game against several opponents across time."/>
    <n v="10000"/>
    <n v="56"/>
    <x v="3"/>
    <x v="2"/>
    <s v="USD"/>
    <n v="1344635088"/>
    <n v="1342043088"/>
    <b v="0"/>
    <n v="3"/>
    <b v="0"/>
    <s v="games/video games"/>
    <n v="0.56000000000000005"/>
    <n v="18.666666666666668"/>
    <x v="3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2"/>
    <s v="USD"/>
    <n v="1342234920"/>
    <n v="1341892127"/>
    <b v="0"/>
    <n v="28"/>
    <b v="1"/>
    <s v="film &amp; video/shorts"/>
    <n v="198"/>
    <n v="53.035714285714285"/>
    <x v="7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2"/>
    <s v="USD"/>
    <n v="1344826800"/>
    <n v="1341875544"/>
    <b v="1"/>
    <n v="105"/>
    <b v="1"/>
    <s v="technology/hardware"/>
    <n v="585.35"/>
    <n v="222.99047619047619"/>
    <x v="5"/>
    <x v="25"/>
  </r>
  <r>
    <n v="412"/>
    <s v="Southern Oregon VS. LNG"/>
    <s v="A short film about property rights, salmon, and ratepayers in the controversy over exporting natural gas through southern Oregon"/>
    <n v="2500"/>
    <n v="3171"/>
    <x v="1"/>
    <x v="2"/>
    <s v="USD"/>
    <n v="1343238578"/>
    <n v="1341856178"/>
    <b v="0"/>
    <n v="55"/>
    <b v="1"/>
    <s v="film &amp; video/documentary"/>
    <n v="126.84"/>
    <n v="57.654545454545456"/>
    <x v="7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2"/>
    <s v="USD"/>
    <n v="1344636000"/>
    <n v="1341800110"/>
    <b v="0"/>
    <n v="105"/>
    <b v="1"/>
    <s v="music/indie rock"/>
    <n v="116.32786885245902"/>
    <n v="50.685714285714283"/>
    <x v="1"/>
    <x v="31"/>
  </r>
  <r>
    <n v="1360"/>
    <s v="So Bad, It's Good! - A Book of Bad Movies"/>
    <s v="So Bad, It's Good! is a guide to finding the best films for your bad movie night."/>
    <n v="1500"/>
    <n v="2598"/>
    <x v="1"/>
    <x v="2"/>
    <s v="USD"/>
    <n v="1343943420"/>
    <n v="1341524220"/>
    <b v="0"/>
    <n v="81"/>
    <b v="1"/>
    <s v="publishing/nonfiction"/>
    <n v="173.2"/>
    <n v="32.074074074074076"/>
    <x v="4"/>
    <x v="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2"/>
    <s v="USD"/>
    <n v="1342672096"/>
    <n v="1340944096"/>
    <b v="0"/>
    <n v="115"/>
    <b v="1"/>
    <s v="music/indie rock"/>
    <n v="110.70833333333333"/>
    <n v="28.880434782608695"/>
    <x v="1"/>
    <x v="31"/>
  </r>
  <r>
    <n v="2477"/>
    <s v="Debut Album"/>
    <s v="Releasing my first album in August, and I need your help in order to get it done!"/>
    <n v="750"/>
    <n v="1285"/>
    <x v="1"/>
    <x v="2"/>
    <s v="USD"/>
    <n v="1344789345"/>
    <n v="1340901345"/>
    <b v="0"/>
    <n v="41"/>
    <b v="1"/>
    <s v="music/indie rock"/>
    <n v="171.33333333333334"/>
    <n v="31.341463414634145"/>
    <x v="1"/>
    <x v="31"/>
  </r>
  <r>
    <n v="381"/>
    <s v="Clearwater"/>
    <s v="Set in the ancient waters of the Puget Sound, Clearwater is a universal story about the need to adapt to change."/>
    <n v="25000"/>
    <n v="26182.5"/>
    <x v="1"/>
    <x v="2"/>
    <s v="USD"/>
    <n v="1343624400"/>
    <n v="1340642717"/>
    <b v="0"/>
    <n v="251"/>
    <b v="1"/>
    <s v="film &amp; video/documentary"/>
    <n v="104.73"/>
    <n v="104.31274900398407"/>
    <x v="7"/>
    <x v="12"/>
  </r>
  <r>
    <n v="396"/>
    <s v="No Act of Ours Film"/>
    <s v="Loyalty and morality are questioned as we follow the struggles of Penn State students in wake of the child sexual abuse scandal."/>
    <n v="15000"/>
    <n v="16000"/>
    <x v="1"/>
    <x v="2"/>
    <s v="USD"/>
    <n v="1341668006"/>
    <n v="1340372006"/>
    <b v="0"/>
    <n v="196"/>
    <b v="1"/>
    <s v="film &amp; video/documentary"/>
    <n v="106.66666666666667"/>
    <n v="81.632653061224488"/>
    <x v="7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2"/>
    <s v="USD"/>
    <n v="1342921202"/>
    <n v="1340329202"/>
    <b v="0"/>
    <n v="26"/>
    <b v="1"/>
    <s v="music/rock"/>
    <n v="101.5"/>
    <n v="39.03846153846154"/>
    <x v="1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2"/>
    <s v="USD"/>
    <n v="1343016000"/>
    <n v="1340296440"/>
    <b v="0"/>
    <n v="8"/>
    <b v="0"/>
    <s v="music/jazz"/>
    <n v="3.25"/>
    <n v="65"/>
    <x v="1"/>
    <x v="26"/>
  </r>
  <r>
    <n v="813"/>
    <s v="Rules of Civility and Decent Behavior"/>
    <s v="A pre order campaign to fund the pressing of our second full length vinyl LP"/>
    <n v="1500"/>
    <n v="2399.94"/>
    <x v="1"/>
    <x v="2"/>
    <s v="USD"/>
    <n v="1342825365"/>
    <n v="1340233365"/>
    <b v="0"/>
    <n v="96"/>
    <b v="1"/>
    <s v="music/rock"/>
    <n v="159.99600000000001"/>
    <n v="24.999375000000001"/>
    <x v="1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2"/>
    <s v="USD"/>
    <n v="1342731811"/>
    <n v="1340139811"/>
    <b v="0"/>
    <n v="171"/>
    <b v="1"/>
    <s v="film &amp; video/documentary"/>
    <n v="105.0859375"/>
    <n v="78.660818713450297"/>
    <x v="7"/>
    <x v="12"/>
  </r>
  <r>
    <n v="373"/>
    <s v="The Boing Heard 'Round the World"/>
    <s v="A feature documentary about UPA Pictures, the little studio that changed the course of animation around the world"/>
    <n v="7500"/>
    <n v="8000"/>
    <x v="1"/>
    <x v="2"/>
    <s v="USD"/>
    <n v="1342648398"/>
    <n v="1340056398"/>
    <b v="0"/>
    <n v="89"/>
    <b v="1"/>
    <s v="film &amp; video/documentary"/>
    <n v="106.66666666666667"/>
    <n v="89.887640449438209"/>
    <x v="7"/>
    <x v="12"/>
  </r>
  <r>
    <n v="2750"/>
    <s v="My Child, My Blessing"/>
    <s v="This is a journal where parents daily write something positive about their child.  Places for pictures, too."/>
    <n v="1999"/>
    <n v="0"/>
    <x v="3"/>
    <x v="2"/>
    <s v="USD"/>
    <n v="1341086400"/>
    <n v="1340055345"/>
    <b v="0"/>
    <n v="0"/>
    <b v="0"/>
    <s v="publishing/children's books"/>
    <n v="0"/>
    <e v="#DIV/0!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2"/>
    <s v="USD"/>
    <n v="1342382587"/>
    <n v="1339790587"/>
    <b v="0"/>
    <n v="83"/>
    <b v="1"/>
    <s v="music/indie rock"/>
    <n v="123.53333333333333"/>
    <n v="89.301204819277103"/>
    <x v="1"/>
    <x v="31"/>
  </r>
  <r>
    <n v="67"/>
    <s v="You are a Priest Forever"/>
    <s v="The Ordination Mass of five Dominicans friars to the priesthood at the historic Saint Dominicâ€™s Church in Washington DC."/>
    <n v="2000"/>
    <n v="2325"/>
    <x v="1"/>
    <x v="2"/>
    <s v="USD"/>
    <n v="1342360804"/>
    <n v="1339768804"/>
    <b v="0"/>
    <n v="20"/>
    <b v="1"/>
    <s v="film &amp; video/shorts"/>
    <n v="116.25"/>
    <n v="116.25"/>
    <x v="7"/>
    <x v="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2"/>
    <s v="USD"/>
    <n v="1342330951"/>
    <n v="1339738951"/>
    <b v="1"/>
    <n v="676"/>
    <b v="1"/>
    <s v="technology/space exploration"/>
    <n v="303.80111428571428"/>
    <n v="157.29347633136095"/>
    <x v="5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2"/>
    <s v="USD"/>
    <n v="1341028740"/>
    <n v="1339704141"/>
    <b v="0"/>
    <n v="27"/>
    <b v="1"/>
    <s v="music/indie rock"/>
    <n v="136.66666666666666"/>
    <n v="30.37037037037037"/>
    <x v="1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1"/>
    <x v="2"/>
    <s v="USD"/>
    <n v="1340904416"/>
    <n v="1339694816"/>
    <b v="0"/>
    <n v="7"/>
    <b v="1"/>
    <s v="music/rock"/>
    <n v="101.25"/>
    <n v="115.71428571428571"/>
    <x v="1"/>
    <x v="6"/>
  </r>
  <r>
    <n v="1921"/>
    <s v="The Fine Spirits are making an album!"/>
    <s v="The Fine Spirits are making an album, but we need your help!"/>
    <n v="1500"/>
    <n v="2052"/>
    <x v="1"/>
    <x v="2"/>
    <s v="USD"/>
    <n v="1342243143"/>
    <n v="1339651143"/>
    <b v="0"/>
    <n v="38"/>
    <b v="1"/>
    <s v="music/indie rock"/>
    <n v="136.80000000000001"/>
    <n v="54"/>
    <x v="1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2"/>
    <s v="USD"/>
    <n v="1340641440"/>
    <n v="1339549982"/>
    <b v="0"/>
    <n v="38"/>
    <b v="1"/>
    <s v="music/rock"/>
    <n v="107"/>
    <n v="36.60526315789474"/>
    <x v="1"/>
    <x v="6"/>
  </r>
  <r>
    <n v="1372"/>
    <s v="Ted Lukas &amp; the Misled new CD - &quot;FEED&quot;"/>
    <s v="Please help us raise funds to press our new CD!"/>
    <n v="500"/>
    <n v="620"/>
    <x v="1"/>
    <x v="2"/>
    <s v="USD"/>
    <n v="1342115132"/>
    <n v="1339523132"/>
    <b v="0"/>
    <n v="16"/>
    <b v="1"/>
    <s v="music/rock"/>
    <n v="124"/>
    <n v="38.75"/>
    <x v="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2"/>
    <s v="USD"/>
    <n v="1341799647"/>
    <n v="1339207647"/>
    <b v="0"/>
    <n v="263"/>
    <b v="1"/>
    <s v="technology/hardware"/>
    <n v="819.18387755102037"/>
    <n v="152.62361216730039"/>
    <x v="5"/>
    <x v="25"/>
  </r>
  <r>
    <n v="2544"/>
    <s v="Singing City Children's Choir"/>
    <s v="Bringing choral music and performance opportunities to under-served youth in West Philadelphia"/>
    <n v="5000"/>
    <n v="5041"/>
    <x v="1"/>
    <x v="2"/>
    <s v="USD"/>
    <n v="1341750569"/>
    <n v="1339158569"/>
    <b v="0"/>
    <n v="57"/>
    <b v="1"/>
    <s v="music/classical music"/>
    <n v="100.82"/>
    <n v="88.438596491228068"/>
    <x v="1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2"/>
    <s v="USD"/>
    <n v="1341964080"/>
    <n v="1339109212"/>
    <b v="0"/>
    <n v="81"/>
    <b v="1"/>
    <s v="music/indie rock"/>
    <n v="100.8955223880597"/>
    <n v="41.728395061728392"/>
    <x v="1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2"/>
    <s v="USD"/>
    <n v="1340733600"/>
    <n v="1339098689"/>
    <b v="0"/>
    <n v="25"/>
    <b v="1"/>
    <s v="music/rock"/>
    <n v="100.1"/>
    <n v="40.04"/>
    <x v="1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2"/>
    <s v="USD"/>
    <n v="1341683211"/>
    <n v="1339091211"/>
    <b v="1"/>
    <n v="81"/>
    <b v="1"/>
    <s v="music/rock"/>
    <n v="104.44"/>
    <n v="64.46913580246914"/>
    <x v="1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2"/>
    <s v="USD"/>
    <n v="1341349200"/>
    <n v="1338928537"/>
    <b v="0"/>
    <n v="15"/>
    <b v="1"/>
    <s v="film &amp; video/shorts"/>
    <n v="110.6"/>
    <n v="73.733333333333334"/>
    <x v="7"/>
    <x v="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2"/>
    <s v="USD"/>
    <n v="1340944043"/>
    <n v="1338352043"/>
    <b v="0"/>
    <n v="79"/>
    <b v="1"/>
    <s v="music/rock"/>
    <n v="121.36666666666666"/>
    <n v="46.088607594936711"/>
    <x v="1"/>
    <x v="6"/>
  </r>
  <r>
    <n v="1937"/>
    <s v="GBS Detroit Presents My Pal Val"/>
    <s v="My Pal Val is headed to Groovebox Studios in Detroit, Michigan on June 15th to record and film a live GBS Detroit EP."/>
    <n v="600"/>
    <n v="1123.47"/>
    <x v="1"/>
    <x v="2"/>
    <s v="USD"/>
    <n v="1339732740"/>
    <n v="1338346281"/>
    <b v="0"/>
    <n v="29"/>
    <b v="1"/>
    <s v="music/indie rock"/>
    <n v="187.245"/>
    <n v="38.740344827586206"/>
    <x v="1"/>
    <x v="31"/>
  </r>
  <r>
    <n v="788"/>
    <s v="HELP UNRB GO ON TOUR!"/>
    <s v="With all of our money going towards our new full-length album and merch, we need your help so we don't end up stranded on tour."/>
    <n v="1000"/>
    <n v="2035.05"/>
    <x v="1"/>
    <x v="2"/>
    <s v="USD"/>
    <n v="1341633540"/>
    <n v="1338336588"/>
    <b v="0"/>
    <n v="34"/>
    <b v="1"/>
    <s v="music/rock"/>
    <n v="203.505"/>
    <n v="59.85441176470588"/>
    <x v="1"/>
    <x v="6"/>
  </r>
  <r>
    <n v="2525"/>
    <s v="Jenny &amp; Rossâ”‚To Sing in Germany"/>
    <s v="Husband and wife operatic team specializing in German opera. Fundraising for an audition tour of Germany."/>
    <n v="8000"/>
    <n v="8026"/>
    <x v="1"/>
    <x v="2"/>
    <s v="USD"/>
    <n v="1340914571"/>
    <n v="1338322571"/>
    <b v="0"/>
    <n v="80"/>
    <b v="1"/>
    <s v="music/classical music"/>
    <n v="100.325"/>
    <n v="100.325"/>
    <x v="1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2"/>
    <s v="USD"/>
    <n v="1343161248"/>
    <n v="1337977248"/>
    <b v="0"/>
    <n v="2"/>
    <b v="0"/>
    <s v="publishing/art books"/>
    <n v="0.55000000000000004"/>
    <n v="27.5"/>
    <x v="4"/>
    <x v="8"/>
  </r>
  <r>
    <n v="1607"/>
    <s v="New Tour Bus for The Slants"/>
    <s v="The world's only all-Asian American dance rock band, The Slants, needs a bus to tour cons, shows, and festivals."/>
    <n v="10000"/>
    <n v="14511"/>
    <x v="1"/>
    <x v="2"/>
    <s v="USD"/>
    <n v="1339701851"/>
    <n v="1337887451"/>
    <b v="0"/>
    <n v="205"/>
    <b v="1"/>
    <s v="music/rock"/>
    <n v="145.11000000000001"/>
    <n v="70.785365853658533"/>
    <x v="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2"/>
    <s v="USD"/>
    <n v="1340476375"/>
    <n v="1337884375"/>
    <b v="0"/>
    <n v="29"/>
    <b v="1"/>
    <s v="music/indie rock"/>
    <n v="113.33333333333333"/>
    <n v="23.448275862068964"/>
    <x v="1"/>
    <x v="31"/>
  </r>
  <r>
    <n v="1484"/>
    <s v="a book called filtered down thru the stars"/>
    <s v="The mussings of an old wizard"/>
    <n v="2000"/>
    <n v="0"/>
    <x v="3"/>
    <x v="2"/>
    <s v="USD"/>
    <n v="1342882260"/>
    <n v="1337834963"/>
    <b v="0"/>
    <n v="0"/>
    <b v="0"/>
    <s v="publishing/fiction"/>
    <n v="0"/>
    <e v="#DIV/0!"/>
    <x v="4"/>
    <x v="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2"/>
    <s v="USD"/>
    <n v="1340683393"/>
    <n v="1337659393"/>
    <b v="1"/>
    <n v="447"/>
    <b v="1"/>
    <s v="film &amp; video/documentary"/>
    <n v="103.21062000000001"/>
    <n v="115.44812080536913"/>
    <x v="7"/>
    <x v="1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2"/>
    <s v="USD"/>
    <n v="1342309368"/>
    <n v="1337125368"/>
    <b v="0"/>
    <n v="49"/>
    <b v="0"/>
    <s v="publishing/children's books"/>
    <n v="21.887499999999999"/>
    <n v="35.734693877551024"/>
    <x v="4"/>
    <x v="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2"/>
    <s v="USD"/>
    <n v="1339816200"/>
    <n v="1337095997"/>
    <b v="0"/>
    <n v="4"/>
    <b v="0"/>
    <s v="publishing/children's books"/>
    <n v="28"/>
    <n v="35"/>
    <x v="4"/>
    <x v="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2"/>
    <s v="USD"/>
    <n v="1341978665"/>
    <n v="1336795283"/>
    <b v="0"/>
    <n v="0"/>
    <b v="0"/>
    <s v="film &amp; video/animation"/>
    <n v="0"/>
    <e v="#DIV/0!"/>
    <x v="7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2"/>
    <s v="USD"/>
    <n v="1339235377"/>
    <n v="1336643377"/>
    <b v="0"/>
    <n v="46"/>
    <b v="1"/>
    <s v="music/pop"/>
    <n v="104.72"/>
    <n v="113.82608695652173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2"/>
    <s v="USD"/>
    <n v="1339484400"/>
    <n v="1336627492"/>
    <b v="1"/>
    <n v="388"/>
    <b v="1"/>
    <s v="technology/hardware"/>
    <n v="1026.8451399999999"/>
    <n v="1323.2540463917526"/>
    <x v="5"/>
    <x v="25"/>
  </r>
  <r>
    <n v="1931"/>
    <s v="New Lions After Dark EP!"/>
    <s v="We're an indie rock band from Clearwater, FL headed back into the studio to finish our latest EP."/>
    <n v="2000"/>
    <n v="2412.02"/>
    <x v="1"/>
    <x v="2"/>
    <s v="USD"/>
    <n v="1337657400"/>
    <n v="1336512309"/>
    <b v="0"/>
    <n v="50"/>
    <b v="1"/>
    <s v="music/indie rock"/>
    <n v="120.601"/>
    <n v="48.240400000000001"/>
    <x v="1"/>
    <x v="3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2"/>
    <s v="USD"/>
    <n v="1338321305"/>
    <n v="1336506905"/>
    <b v="0"/>
    <n v="30"/>
    <b v="0"/>
    <s v="music/jazz"/>
    <n v="30.666666666666668"/>
    <n v="21.466666666666665"/>
    <x v="1"/>
    <x v="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2"/>
    <s v="USD"/>
    <n v="1339074857"/>
    <n v="1336482857"/>
    <b v="1"/>
    <n v="50"/>
    <b v="1"/>
    <s v="music/indie rock"/>
    <n v="156.97"/>
    <n v="37.672800000000002"/>
    <x v="1"/>
    <x v="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2"/>
    <s v="USD"/>
    <n v="1339022575"/>
    <n v="1336430575"/>
    <b v="0"/>
    <n v="42"/>
    <b v="1"/>
    <s v="music/indie rock"/>
    <n v="127.53666666666666"/>
    <n v="45.548809523809524"/>
    <x v="1"/>
    <x v="31"/>
  </r>
  <r>
    <n v="2083"/>
    <s v="These Old Streets Album"/>
    <s v="Autumn's Song is working on a debut album that brings accustic / singer-songwriter / piano rock to the central Florida music scene."/>
    <n v="750"/>
    <n v="850"/>
    <x v="1"/>
    <x v="2"/>
    <s v="USD"/>
    <n v="1338830395"/>
    <n v="1336238395"/>
    <b v="0"/>
    <n v="25"/>
    <b v="1"/>
    <s v="music/indie rock"/>
    <n v="113.33333333333333"/>
    <n v="34"/>
    <x v="1"/>
    <x v="31"/>
  </r>
  <r>
    <n v="1672"/>
    <s v="High Altotude Debut Album"/>
    <s v="Sweet, sweet harmonies from Portland Oregon's premiere high school women's a cappella group."/>
    <n v="1700"/>
    <n v="1920"/>
    <x v="1"/>
    <x v="2"/>
    <s v="USD"/>
    <n v="1338824730"/>
    <n v="1336232730"/>
    <b v="0"/>
    <n v="49"/>
    <b v="1"/>
    <s v="music/pop"/>
    <n v="112.94117647058823"/>
    <n v="39.183673469387756"/>
    <x v="1"/>
    <x v="37"/>
  </r>
  <r>
    <n v="303"/>
    <s v="The Forest for the Trees"/>
    <s v="The story of Jadab Payeng, an Indian man who single handedly planted nearly 1400 acres of forest to save his island, Majuli."/>
    <n v="3000"/>
    <n v="4124"/>
    <x v="1"/>
    <x v="2"/>
    <s v="USD"/>
    <n v="1338601346"/>
    <n v="1336009346"/>
    <b v="1"/>
    <n v="82"/>
    <b v="1"/>
    <s v="film &amp; video/documentary"/>
    <n v="137.46666666666667"/>
    <n v="50.292682926829265"/>
    <x v="7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2"/>
    <s v="USD"/>
    <n v="1338579789"/>
    <n v="1335987789"/>
    <b v="0"/>
    <n v="27"/>
    <b v="1"/>
    <s v="music/electronic music"/>
    <n v="152"/>
    <n v="42.222222222222221"/>
    <x v="1"/>
    <x v="21"/>
  </r>
  <r>
    <n v="2742"/>
    <s v="What a Zoo!"/>
    <s v="The pachyderms at the Denver Zoo are moving. Follow along on the convoluted journey to their new home."/>
    <n v="2500"/>
    <n v="731"/>
    <x v="3"/>
    <x v="2"/>
    <s v="USD"/>
    <n v="1337102187"/>
    <n v="1335892587"/>
    <b v="0"/>
    <n v="18"/>
    <b v="0"/>
    <s v="publishing/children's books"/>
    <n v="29.24"/>
    <n v="40.611111111111114"/>
    <x v="4"/>
    <x v="15"/>
  </r>
  <r>
    <n v="2764"/>
    <s v="A Growing Adventure"/>
    <s v="My Budding Bears are four teddy bears living in an enchanted garden sharing friendship, tea parties and delightful adventures."/>
    <n v="4000"/>
    <n v="45"/>
    <x v="3"/>
    <x v="2"/>
    <s v="USD"/>
    <n v="1338404400"/>
    <n v="1335855631"/>
    <b v="0"/>
    <n v="4"/>
    <b v="0"/>
    <s v="publishing/children's books"/>
    <n v="1.125"/>
    <n v="11.25"/>
    <x v="4"/>
    <x v="15"/>
  </r>
  <r>
    <n v="1831"/>
    <s v="Darling Waste Trailer Bail Out!"/>
    <s v="After a 2 year Odyssey, Darling Waste's trailer is still not home! We need $3,500 to get it through U.S. Customs!"/>
    <n v="1000"/>
    <n v="1030"/>
    <x v="1"/>
    <x v="2"/>
    <s v="USD"/>
    <n v="1336866863"/>
    <n v="1335570863"/>
    <b v="0"/>
    <n v="14"/>
    <b v="1"/>
    <s v="music/rock"/>
    <n v="103"/>
    <n v="73.571428571428569"/>
    <x v="1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2"/>
    <s v="USD"/>
    <n v="1338159655"/>
    <n v="1335567655"/>
    <b v="0"/>
    <n v="0"/>
    <b v="0"/>
    <s v="music/indie rock"/>
    <n v="0"/>
    <e v="#DIV/0!"/>
    <x v="1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2"/>
    <s v="USD"/>
    <n v="1338591144"/>
    <n v="1335567144"/>
    <b v="1"/>
    <n v="89"/>
    <b v="1"/>
    <s v="theater/plays"/>
    <n v="101.81818181818181"/>
    <n v="62.921348314606739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2"/>
    <s v="USD"/>
    <n v="1338219793"/>
    <n v="1335541393"/>
    <b v="0"/>
    <n v="35"/>
    <b v="1"/>
    <s v="music/classical music"/>
    <n v="107.35"/>
    <n v="61.342857142857142"/>
    <x v="1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2"/>
    <s v="USD"/>
    <n v="1338083997"/>
    <n v="1335491997"/>
    <b v="0"/>
    <n v="38"/>
    <b v="1"/>
    <s v="music/indie rock"/>
    <n v="100.05066666666667"/>
    <n v="39.493684210526318"/>
    <x v="1"/>
    <x v="31"/>
  </r>
  <r>
    <n v="2467"/>
    <s v="Nature Boy Explorer EP"/>
    <s v="We've finished our first EP and we're taking it on the road in three weeks! Help us fund manufacturing?"/>
    <n v="1000"/>
    <n v="1185"/>
    <x v="1"/>
    <x v="2"/>
    <s v="USD"/>
    <n v="1336669200"/>
    <n v="1335473931"/>
    <b v="0"/>
    <n v="43"/>
    <b v="1"/>
    <s v="music/indie rock"/>
    <n v="118.5"/>
    <n v="27.558139534883722"/>
    <x v="1"/>
    <x v="31"/>
  </r>
  <r>
    <n v="2492"/>
    <s v="SUPER NICE EP 2012"/>
    <s v="We're a band from Hawaii trying to produce our first EP and we need help!"/>
    <n v="600"/>
    <n v="750"/>
    <x v="1"/>
    <x v="2"/>
    <s v="USD"/>
    <n v="1339840740"/>
    <n v="1335397188"/>
    <b v="0"/>
    <n v="27"/>
    <b v="1"/>
    <s v="music/indie rock"/>
    <n v="125"/>
    <n v="27.777777777777779"/>
    <x v="1"/>
    <x v="3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2"/>
    <s v="USD"/>
    <n v="1337885168"/>
    <n v="1335293168"/>
    <b v="0"/>
    <n v="221"/>
    <b v="1"/>
    <s v="music/pop"/>
    <n v="104.93380000000001"/>
    <n v="118.70339366515837"/>
    <x v="1"/>
    <x v="37"/>
  </r>
  <r>
    <n v="2490"/>
    <s v="The Offbeats Summer Tour 2012"/>
    <s v="We are trying to fund our first multi-state tour this summer in an effort to get our music out to as many people as possible."/>
    <n v="500"/>
    <n v="607"/>
    <x v="1"/>
    <x v="2"/>
    <s v="USD"/>
    <n v="1340429276"/>
    <n v="1335245276"/>
    <b v="0"/>
    <n v="16"/>
    <b v="1"/>
    <s v="music/indie rock"/>
    <n v="121.4"/>
    <n v="37.9375"/>
    <x v="1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2"/>
    <s v="USD"/>
    <n v="1337824055"/>
    <n v="1335232055"/>
    <b v="0"/>
    <n v="36"/>
    <b v="1"/>
    <s v="music/indie rock"/>
    <n v="103.16400000000002"/>
    <n v="28.65666666666667"/>
    <x v="1"/>
    <x v="3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2"/>
    <s v="USD"/>
    <n v="1337786944"/>
    <n v="1335194944"/>
    <b v="0"/>
    <n v="39"/>
    <b v="1"/>
    <s v="music/indie rock"/>
    <n v="101.00533333333334"/>
    <n v="38.848205128205123"/>
    <x v="1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2"/>
    <s v="USD"/>
    <n v="1337799600"/>
    <n v="1334989881"/>
    <b v="1"/>
    <n v="290"/>
    <b v="1"/>
    <s v="technology/hardware"/>
    <n v="398.59528571428569"/>
    <n v="577.27593103448271"/>
    <x v="5"/>
    <x v="25"/>
  </r>
  <r>
    <n v="366"/>
    <s v="A BUSHMAN ODYSSEY"/>
    <s v="One Bushman familyâ€™s struggle to survive genocide, dispossession and post-apartheid freedom in South Africa."/>
    <n v="38000"/>
    <n v="38500"/>
    <x v="1"/>
    <x v="2"/>
    <s v="USD"/>
    <n v="1337540518"/>
    <n v="1334948518"/>
    <b v="0"/>
    <n v="134"/>
    <b v="1"/>
    <s v="film &amp; video/documentary"/>
    <n v="101.31578947368421"/>
    <n v="287.31343283582089"/>
    <x v="7"/>
    <x v="12"/>
  </r>
  <r>
    <n v="2160"/>
    <s v="Army vs Aliens - Currently in Alpha"/>
    <s v="An awesome side-scroller tower defense game.  Think &quot;Plants vs Zombies&quot; but from a side-on perspective."/>
    <n v="10000"/>
    <n v="85"/>
    <x v="3"/>
    <x v="2"/>
    <s v="USD"/>
    <n v="1337447105"/>
    <n v="1334855105"/>
    <b v="0"/>
    <n v="16"/>
    <b v="0"/>
    <s v="games/video games"/>
    <n v="0.85"/>
    <n v="5.3125"/>
    <x v="3"/>
    <x v="30"/>
  </r>
  <r>
    <n v="261"/>
    <s v="Empires: The Film"/>
    <s v="Empires explores the impact of networks on histories and philosophies of political thought."/>
    <n v="20000"/>
    <n v="21480"/>
    <x v="1"/>
    <x v="2"/>
    <s v="USD"/>
    <n v="1339080900"/>
    <n v="1334783704"/>
    <b v="1"/>
    <n v="220"/>
    <b v="1"/>
    <s v="film &amp; video/documentary"/>
    <n v="107.4"/>
    <n v="97.63636363636364"/>
    <x v="7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2"/>
    <s v="USD"/>
    <n v="1338523140"/>
    <n v="1334442519"/>
    <b v="1"/>
    <n v="60"/>
    <b v="1"/>
    <s v="theater/plays"/>
    <n v="125.76666666666667"/>
    <n v="62.883333333333333"/>
    <x v="0"/>
    <x v="0"/>
  </r>
  <r>
    <n v="927"/>
    <s v="JETRO DA SILVA FUNK PROJECT"/>
    <s v="Studio CD/DVD Solo project of Pianist &amp; Keyboardist Jetro da Silva"/>
    <n v="20000"/>
    <n v="0"/>
    <x v="3"/>
    <x v="2"/>
    <s v="USD"/>
    <n v="1337024695"/>
    <n v="1334432695"/>
    <b v="0"/>
    <n v="0"/>
    <b v="0"/>
    <s v="music/jazz"/>
    <n v="0"/>
    <e v="#DIV/0!"/>
    <x v="1"/>
    <x v="26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2"/>
    <s v="USD"/>
    <n v="1337194800"/>
    <n v="1334429646"/>
    <b v="1"/>
    <n v="77"/>
    <b v="1"/>
    <s v="film &amp; video/documentary"/>
    <n v="125.57142857142857"/>
    <n v="57.077922077922075"/>
    <x v="7"/>
    <x v="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2"/>
    <s v="USD"/>
    <n v="1336747995"/>
    <n v="1334155995"/>
    <b v="1"/>
    <n v="91"/>
    <b v="1"/>
    <s v="film &amp; video/documentary"/>
    <n v="118.2"/>
    <n v="64.945054945054949"/>
    <x v="7"/>
    <x v="12"/>
  </r>
  <r>
    <n v="1116"/>
    <s v="Quest Remnants of Chaos"/>
    <s v="A medieval, post apocolyptic, Online, MMORPG. Class morphing, character customization game."/>
    <n v="500000"/>
    <n v="178.52"/>
    <x v="3"/>
    <x v="2"/>
    <s v="USD"/>
    <n v="1339273208"/>
    <n v="1334089208"/>
    <b v="0"/>
    <n v="10"/>
    <b v="0"/>
    <s v="games/video games"/>
    <n v="3.5704E-2"/>
    <n v="17.852"/>
    <x v="3"/>
    <x v="30"/>
  </r>
  <r>
    <n v="1075"/>
    <s v="Towers Of The Apocalypse"/>
    <s v="Fully 3D, post Apocalyptic themed tower defense video game. New take on the genre."/>
    <n v="1000"/>
    <n v="45"/>
    <x v="3"/>
    <x v="2"/>
    <s v="USD"/>
    <n v="1336340516"/>
    <n v="1333748516"/>
    <b v="0"/>
    <n v="3"/>
    <b v="0"/>
    <s v="games/video games"/>
    <n v="4.5"/>
    <n v="15"/>
    <x v="3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2"/>
    <s v="USD"/>
    <n v="1337396400"/>
    <n v="1333709958"/>
    <b v="0"/>
    <n v="40"/>
    <b v="1"/>
    <s v="music/rock"/>
    <n v="117.25"/>
    <n v="58.625"/>
    <x v="1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2"/>
    <s v="USD"/>
    <n v="1336245328"/>
    <n v="1333653333"/>
    <b v="1"/>
    <n v="75"/>
    <b v="1"/>
    <s v="music/indie rock"/>
    <n v="106.65777537961894"/>
    <n v="27.936800000000002"/>
    <x v="1"/>
    <x v="31"/>
  </r>
  <r>
    <n v="2315"/>
    <s v="RICE Presses Their Debut Album 'Keep Warm' On Vinyl"/>
    <s v="Rice invites you to be a part of the creation of their first album and spread their message of love."/>
    <n v="2500"/>
    <n v="2565"/>
    <x v="1"/>
    <x v="2"/>
    <s v="USD"/>
    <n v="1336238743"/>
    <n v="1333646743"/>
    <b v="1"/>
    <n v="64"/>
    <b v="1"/>
    <s v="music/indie rock"/>
    <n v="102.6"/>
    <n v="40.078125"/>
    <x v="1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2"/>
    <s v="USD"/>
    <n v="1337144340"/>
    <n v="1333597555"/>
    <b v="0"/>
    <n v="55"/>
    <b v="1"/>
    <s v="music/indie rock"/>
    <n v="114.57142857142857"/>
    <n v="72.909090909090907"/>
    <x v="1"/>
    <x v="3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2"/>
    <s v="USD"/>
    <n v="1336188019"/>
    <n v="1333596019"/>
    <b v="0"/>
    <n v="24"/>
    <b v="0"/>
    <s v="music/jazz"/>
    <n v="6.6066666666666665"/>
    <n v="82.583333333333329"/>
    <x v="1"/>
    <x v="26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2"/>
    <s v="USD"/>
    <n v="1338177540"/>
    <n v="1333550015"/>
    <b v="0"/>
    <n v="37"/>
    <b v="1"/>
    <s v="music/rock"/>
    <n v="121.2"/>
    <n v="163.78378378378378"/>
    <x v="1"/>
    <x v="6"/>
  </r>
  <r>
    <n v="2313"/>
    <s v="A SUNNY DAY IN GLASGOW"/>
    <s v="A Sunny Day in Glasgow are recording a new album and we need your help!"/>
    <n v="5000"/>
    <n v="8792.02"/>
    <x v="1"/>
    <x v="2"/>
    <s v="USD"/>
    <n v="1336086026"/>
    <n v="1333494026"/>
    <b v="1"/>
    <n v="157"/>
    <b v="1"/>
    <s v="music/indie rock"/>
    <n v="175.84039999999999"/>
    <n v="56.000127388535034"/>
    <x v="1"/>
    <x v="3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2"/>
    <s v="USD"/>
    <n v="1335799808"/>
    <n v="1333207808"/>
    <b v="0"/>
    <n v="95"/>
    <b v="1"/>
    <s v="music/indie rock"/>
    <n v="112.91099999999999"/>
    <n v="47.541473684210523"/>
    <x v="1"/>
    <x v="31"/>
  </r>
  <r>
    <n v="2604"/>
    <s v="Hermes Spacecraft"/>
    <s v="We're building a full size rocket motor for our Hermes Spacecraft.  Help us Kickstart the next generation of space travel!"/>
    <n v="20000"/>
    <n v="20843.599999999999"/>
    <x v="1"/>
    <x v="2"/>
    <s v="USD"/>
    <n v="1335662023"/>
    <n v="1333070023"/>
    <b v="1"/>
    <n v="321"/>
    <b v="1"/>
    <s v="technology/space exploration"/>
    <n v="104.21799999999999"/>
    <n v="64.933333333333323"/>
    <x v="5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2"/>
    <s v="USD"/>
    <n v="1338186657"/>
    <n v="1333002657"/>
    <b v="0"/>
    <n v="32"/>
    <b v="1"/>
    <s v="film &amp; video/shorts"/>
    <n v="123.94444444444444"/>
    <n v="69.71875"/>
    <x v="7"/>
    <x v="2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2"/>
    <s v="USD"/>
    <n v="1334556624"/>
    <n v="1333001424"/>
    <b v="0"/>
    <n v="34"/>
    <b v="1"/>
    <s v="music/electronic music"/>
    <n v="102.72727272727273"/>
    <n v="33.235294117647058"/>
    <x v="1"/>
    <x v="21"/>
  </r>
  <r>
    <n v="77"/>
    <s v="Jonah and the Crab"/>
    <s v="A short film about a boy searching for companionship in a hermit crab he finds on the beach."/>
    <n v="400"/>
    <n v="1570"/>
    <x v="1"/>
    <x v="2"/>
    <s v="USD"/>
    <n v="1337569140"/>
    <n v="1332991717"/>
    <b v="0"/>
    <n v="26"/>
    <b v="1"/>
    <s v="film &amp; video/shorts"/>
    <n v="392.5"/>
    <n v="60.384615384615387"/>
    <x v="7"/>
    <x v="29"/>
  </r>
  <r>
    <n v="797"/>
    <s v="Lust Control NEW CD!!!"/>
    <s v="Help Lust Control Kickstart their first cd in 20 years!!  To be mixed by Rocky Gray (Living Sacrifice, Soul Embraced, Evanescence)!!"/>
    <n v="3000"/>
    <n v="3226"/>
    <x v="1"/>
    <x v="2"/>
    <s v="USD"/>
    <n v="1335672000"/>
    <n v="1332978688"/>
    <b v="0"/>
    <n v="71"/>
    <b v="1"/>
    <s v="music/rock"/>
    <n v="107.53333333333333"/>
    <n v="45.436619718309856"/>
    <x v="1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2"/>
    <s v="USD"/>
    <n v="1335542446"/>
    <n v="1332950446"/>
    <b v="0"/>
    <n v="28"/>
    <b v="1"/>
    <s v="music/rock"/>
    <n v="100.02"/>
    <n v="178.60714285714286"/>
    <x v="1"/>
    <x v="6"/>
  </r>
  <r>
    <n v="831"/>
    <s v="Let The 7Horse Run!"/>
    <s v="7Horse is a new band with a self-funded album and a show they want to rock in your town!"/>
    <n v="1500"/>
    <n v="3500"/>
    <x v="1"/>
    <x v="2"/>
    <s v="USD"/>
    <n v="1335540694"/>
    <n v="1332948694"/>
    <b v="0"/>
    <n v="20"/>
    <b v="1"/>
    <s v="music/rock"/>
    <n v="233.33333333333334"/>
    <n v="175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2"/>
    <s v="USD"/>
    <n v="1337955240"/>
    <n v="1332808501"/>
    <b v="0"/>
    <n v="3"/>
    <b v="0"/>
    <s v="film &amp; video/animation"/>
    <n v="0.8"/>
    <n v="133.33333333333334"/>
    <x v="7"/>
    <x v="2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2"/>
    <s v="USD"/>
    <n v="1335113976"/>
    <n v="1332521976"/>
    <b v="0"/>
    <n v="30"/>
    <b v="1"/>
    <s v="music/indie rock"/>
    <n v="265.66666666666669"/>
    <n v="26.566666666666666"/>
    <x v="1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2"/>
    <s v="USD"/>
    <n v="1335562320"/>
    <n v="1332452960"/>
    <b v="0"/>
    <n v="184"/>
    <b v="1"/>
    <s v="film &amp; video/documentary"/>
    <n v="108.0445"/>
    <n v="58.719836956521746"/>
    <x v="7"/>
    <x v="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2"/>
    <s v="USD"/>
    <n v="1334610000"/>
    <n v="1332435685"/>
    <b v="0"/>
    <n v="15"/>
    <b v="1"/>
    <s v="publishing/nonfiction"/>
    <n v="148"/>
    <n v="54.266666666666666"/>
    <x v="4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2"/>
    <s v="USD"/>
    <n v="1337562726"/>
    <n v="1332378726"/>
    <b v="0"/>
    <n v="0"/>
    <b v="0"/>
    <s v="publishing/art books"/>
    <n v="0"/>
    <e v="#DIV/0!"/>
    <x v="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2"/>
    <s v="USD"/>
    <n v="1335153600"/>
    <n v="1332199618"/>
    <b v="0"/>
    <n v="43"/>
    <b v="1"/>
    <s v="music/rock"/>
    <n v="172.8"/>
    <n v="100.46511627906976"/>
    <x v="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2"/>
    <s v="USD"/>
    <n v="1334784160"/>
    <n v="1332192160"/>
    <b v="0"/>
    <n v="34"/>
    <b v="1"/>
    <s v="music/pop"/>
    <n v="119.90909090909091"/>
    <n v="38.794117647058826"/>
    <x v="1"/>
    <x v="37"/>
  </r>
  <r>
    <n v="477"/>
    <s v="Hymn of Unity"/>
    <s v="A Comedy-drama animation revolving around a man who finds a problematic pair of headphones that literally take over his whole life."/>
    <n v="1500"/>
    <n v="0"/>
    <x v="3"/>
    <x v="2"/>
    <s v="USD"/>
    <n v="1337371334"/>
    <n v="1332187334"/>
    <b v="0"/>
    <n v="0"/>
    <b v="0"/>
    <s v="film &amp; video/animation"/>
    <n v="0"/>
    <e v="#DIV/0!"/>
    <x v="7"/>
    <x v="23"/>
  </r>
  <r>
    <n v="106"/>
    <s v="LOST WEEKEND"/>
    <s v="A Boy. A Girl. A Car. A Serial Killer."/>
    <n v="5000"/>
    <n v="5025"/>
    <x v="1"/>
    <x v="2"/>
    <s v="USD"/>
    <n v="1333391901"/>
    <n v="1332182301"/>
    <b v="0"/>
    <n v="27"/>
    <b v="1"/>
    <s v="film &amp; video/shorts"/>
    <n v="100.5"/>
    <n v="186.11111111111111"/>
    <x v="7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2"/>
    <s v="USD"/>
    <n v="1335564000"/>
    <n v="1332182049"/>
    <b v="0"/>
    <n v="35"/>
    <b v="1"/>
    <s v="music/rock"/>
    <n v="148.13333333333333"/>
    <n v="63.485714285714288"/>
    <x v="1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2"/>
    <s v="USD"/>
    <n v="1334767476"/>
    <n v="1332175476"/>
    <b v="0"/>
    <n v="46"/>
    <b v="1"/>
    <s v="music/rock"/>
    <n v="107.25050000000002"/>
    <n v="46.630652173913049"/>
    <x v="1"/>
    <x v="6"/>
  </r>
  <r>
    <n v="379"/>
    <s v="The Unknowns"/>
    <s v="The U.S. Army has granted us permission to film a documentary at America's most sacred shrine: The Tomb of the Unknown Soldier."/>
    <n v="15000"/>
    <n v="17412"/>
    <x v="1"/>
    <x v="2"/>
    <s v="USD"/>
    <n v="1336062672"/>
    <n v="1332174672"/>
    <b v="0"/>
    <n v="149"/>
    <b v="1"/>
    <s v="film &amp; video/documentary"/>
    <n v="116.08"/>
    <n v="116.85906040268456"/>
    <x v="7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2"/>
    <s v="USD"/>
    <n v="1334592000"/>
    <n v="1331982127"/>
    <b v="0"/>
    <n v="1"/>
    <b v="0"/>
    <s v="music/world music"/>
    <n v="0.90909090909090906"/>
    <n v="25"/>
    <x v="1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2"/>
    <s v="USD"/>
    <n v="1336751220"/>
    <n v="1331774434"/>
    <b v="0"/>
    <n v="44"/>
    <b v="1"/>
    <s v="music/rock"/>
    <n v="142.80000000000001"/>
    <n v="162.27272727272728"/>
    <x v="1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x v="2"/>
    <s v="USD"/>
    <n v="1336789860"/>
    <n v="1331666146"/>
    <b v="0"/>
    <n v="2"/>
    <b v="0"/>
    <s v="music/indie rock"/>
    <n v="1"/>
    <n v="10"/>
    <x v="1"/>
    <x v="31"/>
  </r>
  <r>
    <n v="1896"/>
    <s v="the bridge"/>
    <s v="My barely anticipated second album of self produced songs is ready to go.  Just need a little help to cover mastering, artwork etc."/>
    <n v="451"/>
    <n v="559"/>
    <x v="1"/>
    <x v="2"/>
    <s v="USD"/>
    <n v="1334250165"/>
    <n v="1331658165"/>
    <b v="0"/>
    <n v="13"/>
    <b v="1"/>
    <s v="music/indie rock"/>
    <n v="123.94678492239468"/>
    <n v="43"/>
    <x v="1"/>
    <x v="31"/>
  </r>
  <r>
    <n v="929"/>
    <s v="EXPERIMENTAL JAZZ STUDIO RECORDING"/>
    <s v="I am searching for monetary funding to go into a good recording studio and record experimental intuitive improv jazz."/>
    <n v="500"/>
    <n v="0"/>
    <x v="3"/>
    <x v="2"/>
    <s v="USD"/>
    <n v="1333946569"/>
    <n v="1331358169"/>
    <b v="0"/>
    <n v="0"/>
    <b v="0"/>
    <s v="music/jazz"/>
    <n v="0"/>
    <e v="#DIV/0!"/>
    <x v="1"/>
    <x v="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2"/>
    <s v="USD"/>
    <n v="1336528804"/>
    <n v="1331348404"/>
    <b v="0"/>
    <n v="48"/>
    <b v="1"/>
    <s v="music/rock"/>
    <n v="100.85533333333333"/>
    <n v="63.03458333333333"/>
    <x v="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2"/>
    <s v="USD"/>
    <n v="1333921508"/>
    <n v="1331333108"/>
    <b v="0"/>
    <n v="32"/>
    <b v="1"/>
    <s v="music/indie rock"/>
    <n v="104.8048048048048"/>
    <n v="32.71875"/>
    <x v="1"/>
    <x v="3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2"/>
    <s v="USD"/>
    <n v="1333909178"/>
    <n v="1331320778"/>
    <b v="0"/>
    <n v="153"/>
    <b v="1"/>
    <s v="publishing/nonfiction"/>
    <n v="132.024"/>
    <n v="215.72549019607843"/>
    <x v="4"/>
    <x v="27"/>
  </r>
  <r>
    <n v="1655"/>
    <s v="Meg Porter Debut EP!"/>
    <s v="Berklee College of Music student, Meg Porter needs YOUR help to fund her very first EP!"/>
    <n v="1500"/>
    <n v="2143"/>
    <x v="1"/>
    <x v="2"/>
    <s v="USD"/>
    <n v="1333648820"/>
    <n v="1331060420"/>
    <b v="0"/>
    <n v="48"/>
    <b v="1"/>
    <s v="music/pop"/>
    <n v="142.86666666666667"/>
    <n v="44.645833333333336"/>
    <x v="1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2"/>
    <s v="USD"/>
    <n v="1333560803"/>
    <n v="1330972403"/>
    <b v="0"/>
    <n v="134"/>
    <b v="1"/>
    <s v="music/classical music"/>
    <n v="119.85454545454546"/>
    <n v="49.194029850746269"/>
    <x v="1"/>
    <x v="16"/>
  </r>
  <r>
    <n v="1106"/>
    <s v="Backyard Zombies"/>
    <s v="Collect coins and save civilians while you blast your way through tons of zombies! Unlock new characters and levels!"/>
    <n v="400"/>
    <n v="165"/>
    <x v="3"/>
    <x v="2"/>
    <s v="USD"/>
    <n v="1333557975"/>
    <n v="1330969575"/>
    <b v="0"/>
    <n v="7"/>
    <b v="0"/>
    <s v="games/video games"/>
    <n v="41.25"/>
    <n v="23.571428571428573"/>
    <x v="3"/>
    <x v="30"/>
  </r>
  <r>
    <n v="1676"/>
    <s v="Bridge 19 CD Release Tour"/>
    <s v="Help fund Bridge 19's tour in support of their first duo record, to be released in May 2012."/>
    <n v="3000"/>
    <n v="3460"/>
    <x v="1"/>
    <x v="2"/>
    <s v="USD"/>
    <n v="1334980740"/>
    <n v="1330968347"/>
    <b v="0"/>
    <n v="42"/>
    <b v="1"/>
    <s v="music/pop"/>
    <n v="115.33333333333333"/>
    <n v="82.38095238095238"/>
    <x v="1"/>
    <x v="37"/>
  </r>
  <r>
    <n v="826"/>
    <s v="Protect The Dream Debut Album"/>
    <s v="Protect The Dream is preparing to record their debut album 8 years in the making. Lets make it happen Kickstarter!"/>
    <n v="5500"/>
    <n v="5580"/>
    <x v="1"/>
    <x v="2"/>
    <s v="USD"/>
    <n v="1332719730"/>
    <n v="1330908930"/>
    <b v="0"/>
    <n v="49"/>
    <b v="1"/>
    <s v="music/rock"/>
    <n v="101.45454545454545"/>
    <n v="113.87755102040816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2"/>
    <s v="USD"/>
    <n v="1334622660"/>
    <n v="1330733022"/>
    <b v="0"/>
    <n v="2"/>
    <b v="0"/>
    <s v="film &amp; video/animation"/>
    <n v="6.9230769230769235E-2"/>
    <n v="22.5"/>
    <x v="7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2"/>
    <s v="USD"/>
    <n v="1333310458"/>
    <n v="1330722058"/>
    <b v="1"/>
    <n v="123"/>
    <b v="1"/>
    <s v="theater/plays"/>
    <n v="112.92857142857143"/>
    <n v="64.268292682926827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1"/>
    <x v="2"/>
    <s v="USD"/>
    <n v="1335891603"/>
    <n v="1330711203"/>
    <b v="0"/>
    <n v="19"/>
    <b v="1"/>
    <s v="music/indie rock"/>
    <n v="113.72727272727273"/>
    <n v="65.84210526315789"/>
    <x v="1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2"/>
    <s v="USD"/>
    <n v="1333609140"/>
    <n v="1330638829"/>
    <b v="1"/>
    <n v="113"/>
    <b v="1"/>
    <s v="film &amp; video/documentary"/>
    <n v="156"/>
    <n v="55.221238938053098"/>
    <x v="7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2"/>
    <s v="USD"/>
    <n v="1333028723"/>
    <n v="1330440323"/>
    <b v="0"/>
    <n v="34"/>
    <b v="0"/>
    <s v="publishing/children's books"/>
    <n v="14.314285714285715"/>
    <n v="29.470588235294116"/>
    <x v="4"/>
    <x v="15"/>
  </r>
  <r>
    <n v="276"/>
    <s v="Abalimi"/>
    <s v="A film about Xhosa women in townships of South Africa micro-farming to fight extreme poverty, gain health, and create food security."/>
    <n v="4000"/>
    <n v="5904"/>
    <x v="1"/>
    <x v="2"/>
    <s v="USD"/>
    <n v="1335574674"/>
    <n v="1330394274"/>
    <b v="1"/>
    <n v="62"/>
    <b v="1"/>
    <s v="film &amp; video/documentary"/>
    <n v="147.6"/>
    <n v="95.225806451612897"/>
    <x v="7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2"/>
    <s v="USD"/>
    <n v="1333774740"/>
    <n v="1330094566"/>
    <b v="0"/>
    <n v="184"/>
    <b v="1"/>
    <s v="music/rock"/>
    <n v="111.78571428571429"/>
    <n v="85.054347826086953"/>
    <x v="1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2"/>
    <s v="USD"/>
    <n v="1332362880"/>
    <n v="1329890585"/>
    <b v="0"/>
    <n v="56"/>
    <b v="1"/>
    <s v="music/classical music"/>
    <n v="102.73469387755102"/>
    <n v="67.419642857142861"/>
    <x v="1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2"/>
    <s v="USD"/>
    <n v="1332561600"/>
    <n v="1329873755"/>
    <b v="1"/>
    <n v="426"/>
    <b v="1"/>
    <s v="technology/hardware"/>
    <n v="125.1024"/>
    <n v="73.416901408450698"/>
    <x v="5"/>
    <x v="25"/>
  </r>
  <r>
    <n v="1927"/>
    <s v="GBS Detroit Presents Hampshire"/>
    <s v="Hampshire is headed to GBS Detroit."/>
    <n v="600"/>
    <n v="620"/>
    <x v="1"/>
    <x v="2"/>
    <s v="USD"/>
    <n v="1331182740"/>
    <n v="1329856839"/>
    <b v="0"/>
    <n v="11"/>
    <b v="1"/>
    <s v="music/indie rock"/>
    <n v="103.33333333333333"/>
    <n v="56.363636363636367"/>
    <x v="1"/>
    <x v="3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2"/>
    <s v="USD"/>
    <n v="1332385200"/>
    <n v="1329759452"/>
    <b v="1"/>
    <n v="2602"/>
    <b v="1"/>
    <s v="publishing/radio &amp; podcasts"/>
    <n v="456.41449999999998"/>
    <n v="52.622732513451197"/>
    <x v="4"/>
    <x v="39"/>
  </r>
  <r>
    <n v="2215"/>
    <s v="&quot;Something to See, Not to Say&quot; - Anemometer's First EP Album"/>
    <s v="Ambient Electro Grind-fest!"/>
    <n v="550"/>
    <n v="860"/>
    <x v="1"/>
    <x v="2"/>
    <s v="USD"/>
    <n v="1331621940"/>
    <n v="1329671572"/>
    <b v="0"/>
    <n v="33"/>
    <b v="1"/>
    <s v="music/electronic music"/>
    <n v="156.36363636363637"/>
    <n v="26.060606060606062"/>
    <x v="1"/>
    <x v="21"/>
  </r>
  <r>
    <n v="502"/>
    <s v="Strawberry Bowl"/>
    <s v="This Strawberry Bowl concept is the 1st of many episodes.  These episodes will be released in accordance with the harvest of the month."/>
    <n v="20000"/>
    <n v="230"/>
    <x v="3"/>
    <x v="2"/>
    <s v="USD"/>
    <n v="1332073025"/>
    <n v="1329484625"/>
    <b v="0"/>
    <n v="4"/>
    <b v="0"/>
    <s v="film &amp; video/animation"/>
    <n v="1.1499999999999999"/>
    <n v="57.5"/>
    <x v="7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2"/>
    <s v="USD"/>
    <n v="1334424960"/>
    <n v="1329442510"/>
    <b v="0"/>
    <n v="72"/>
    <b v="1"/>
    <s v="music/electronic music"/>
    <n v="111.425"/>
    <n v="61.90277777777777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2"/>
    <s v="USD"/>
    <n v="1334326635"/>
    <n v="1329146235"/>
    <b v="0"/>
    <n v="21"/>
    <b v="0"/>
    <s v="games/video games"/>
    <n v="2.93"/>
    <n v="34.88095238095238"/>
    <x v="3"/>
    <x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2"/>
    <s v="USD"/>
    <n v="1334097387"/>
    <n v="1328916987"/>
    <b v="0"/>
    <n v="5"/>
    <b v="0"/>
    <s v="film &amp; video/animation"/>
    <n v="1.3673469387755102"/>
    <n v="67"/>
    <x v="7"/>
    <x v="23"/>
  </r>
  <r>
    <n v="305"/>
    <s v="My Friend Mott-ly"/>
    <s v="A documentary that I am making about the difficult, but inspiring, life of a late friend of mine."/>
    <n v="7500"/>
    <n v="9775"/>
    <x v="1"/>
    <x v="2"/>
    <s v="USD"/>
    <n v="1331392049"/>
    <n v="1328800049"/>
    <b v="1"/>
    <n v="189"/>
    <b v="1"/>
    <s v="film &amp; video/documentary"/>
    <n v="130.33333333333334"/>
    <n v="51.719576719576722"/>
    <x v="7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2"/>
    <s v="USD"/>
    <n v="1331352129"/>
    <n v="1328760129"/>
    <b v="1"/>
    <n v="73"/>
    <b v="1"/>
    <s v="music/indie rock"/>
    <n v="106.75857142857143"/>
    <n v="51.185616438356163"/>
    <x v="1"/>
    <x v="31"/>
  </r>
  <r>
    <n v="2529"/>
    <s v="UrbanArias is DC's Contemporary Opera Company"/>
    <s v="Opera. Short. New."/>
    <n v="6000"/>
    <n v="6257"/>
    <x v="1"/>
    <x v="2"/>
    <s v="USD"/>
    <n v="1332636975"/>
    <n v="1328752575"/>
    <b v="0"/>
    <n v="76"/>
    <b v="1"/>
    <s v="music/classical music"/>
    <n v="104.28333333333333"/>
    <n v="82.328947368421055"/>
    <x v="1"/>
    <x v="16"/>
  </r>
  <r>
    <n v="2297"/>
    <s v="Company Company: Debut EP"/>
    <s v="New Jersey Alternative Rock band COCO needs YOUR help self-releasing debut EP!"/>
    <n v="1000"/>
    <n v="1006"/>
    <x v="1"/>
    <x v="2"/>
    <s v="USD"/>
    <n v="1331697540"/>
    <n v="1328749249"/>
    <b v="0"/>
    <n v="19"/>
    <b v="1"/>
    <s v="music/rock"/>
    <n v="100.6"/>
    <n v="52.94736842105263"/>
    <x v="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2"/>
    <s v="USD"/>
    <n v="1333771200"/>
    <n v="1328649026"/>
    <b v="0"/>
    <n v="24"/>
    <b v="1"/>
    <s v="music/electronic music"/>
    <n v="101.6"/>
    <n v="42.333333333333336"/>
    <x v="1"/>
    <x v="21"/>
  </r>
  <r>
    <n v="2098"/>
    <s v="The Christopher Battles EP"/>
    <s v="The Christopher Battles EP Project will fund professional recording, publicity, and release for this original singer-songwriter."/>
    <n v="6000"/>
    <n v="6020"/>
    <x v="1"/>
    <x v="2"/>
    <s v="USD"/>
    <n v="1331174635"/>
    <n v="1328582635"/>
    <b v="0"/>
    <n v="32"/>
    <b v="1"/>
    <s v="music/indie rock"/>
    <n v="100.33333333333333"/>
    <n v="188.125"/>
    <x v="1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2"/>
    <s v="USD"/>
    <n v="1332011835"/>
    <n v="1328559435"/>
    <b v="0"/>
    <n v="70"/>
    <b v="1"/>
    <s v="music/rock"/>
    <n v="122.10714285714286"/>
    <n v="48.842857142857142"/>
    <x v="1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2"/>
    <s v="USD"/>
    <n v="1330789165"/>
    <n v="1328197165"/>
    <b v="0"/>
    <n v="19"/>
    <b v="1"/>
    <s v="music/rock"/>
    <n v="100"/>
    <n v="94.736842105263165"/>
    <x v="1"/>
    <x v="6"/>
  </r>
  <r>
    <n v="1953"/>
    <s v="NTH Music Synthesizer"/>
    <s v="The NTH is an open source music synthesizer featuring instant fun, awesome sound, and a hackable design."/>
    <n v="15000"/>
    <n v="33892"/>
    <x v="1"/>
    <x v="2"/>
    <s v="USD"/>
    <n v="1330657200"/>
    <n v="1328158065"/>
    <b v="1"/>
    <n v="147"/>
    <b v="1"/>
    <s v="technology/hardware"/>
    <n v="225.94666666666666"/>
    <n v="230.55782312925169"/>
    <x v="5"/>
    <x v="25"/>
  </r>
  <r>
    <n v="1473"/>
    <s v="ONE LOVES ONLY FORM"/>
    <s v="Public Radio Project"/>
    <n v="1500"/>
    <n v="1807.74"/>
    <x v="1"/>
    <x v="2"/>
    <s v="USD"/>
    <n v="1330644639"/>
    <n v="1328052639"/>
    <b v="1"/>
    <n v="47"/>
    <b v="1"/>
    <s v="publishing/radio &amp; podcasts"/>
    <n v="120.51600000000001"/>
    <n v="38.462553191489363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2"/>
    <s v="USD"/>
    <n v="1329864374"/>
    <n v="1328049974"/>
    <b v="0"/>
    <n v="6"/>
    <b v="0"/>
    <s v="music/world music"/>
    <n v="11.6"/>
    <n v="19.333333333333332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2"/>
    <s v="USD"/>
    <n v="1330671540"/>
    <n v="1328040375"/>
    <b v="0"/>
    <n v="126"/>
    <b v="1"/>
    <s v="music/rock"/>
    <n v="265.25"/>
    <n v="84.206349206349202"/>
    <x v="1"/>
    <x v="6"/>
  </r>
  <r>
    <n v="1664"/>
    <s v="Grace Sings Grace"/>
    <s v="Korean-American Soprano Grace's Debut Album - coming up in June 2012. Come and be part of this exciting project!"/>
    <n v="2500"/>
    <n v="3060.22"/>
    <x v="1"/>
    <x v="2"/>
    <s v="USD"/>
    <n v="1331870340"/>
    <n v="1328033818"/>
    <b v="0"/>
    <n v="89"/>
    <b v="1"/>
    <s v="music/pop"/>
    <n v="122.4088"/>
    <n v="34.384494382022467"/>
    <x v="1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2"/>
    <s v="USD"/>
    <n v="1330916400"/>
    <n v="1327969730"/>
    <b v="0"/>
    <n v="72"/>
    <b v="1"/>
    <s v="music/indie rock"/>
    <n v="120.54285714285714"/>
    <n v="58.597222222222221"/>
    <x v="1"/>
    <x v="3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2"/>
    <s v="USD"/>
    <n v="1330478998"/>
    <n v="1327886998"/>
    <b v="0"/>
    <n v="22"/>
    <b v="0"/>
    <s v="publishing/children's books"/>
    <n v="5.21875"/>
    <n v="37.954545454545453"/>
    <x v="4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2"/>
    <s v="USD"/>
    <n v="1330577940"/>
    <n v="1327853914"/>
    <b v="0"/>
    <n v="9"/>
    <b v="0"/>
    <s v="music/jazz"/>
    <n v="5.7692307692307692"/>
    <n v="41.666666666666664"/>
    <x v="1"/>
    <x v="26"/>
  </r>
  <r>
    <n v="2277"/>
    <s v="Police Precinct"/>
    <s v="Police Precinct is a cooperative game where the players take on the roles as police officers, with different areas of expertise."/>
    <n v="8500"/>
    <n v="11992"/>
    <x v="1"/>
    <x v="2"/>
    <s v="USD"/>
    <n v="1330359423"/>
    <n v="1327767423"/>
    <b v="0"/>
    <n v="207"/>
    <b v="1"/>
    <s v="games/tabletop games"/>
    <n v="141.08235294117648"/>
    <n v="57.932367149758456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2"/>
    <s v="USD"/>
    <n v="1330214841"/>
    <n v="1327622841"/>
    <b v="0"/>
    <n v="21"/>
    <b v="1"/>
    <s v="film &amp; video/shorts"/>
    <n v="131.42857142857142"/>
    <n v="21.904761904761905"/>
    <x v="7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2"/>
    <s v="USD"/>
    <n v="1332748899"/>
    <n v="1327568499"/>
    <b v="0"/>
    <n v="5"/>
    <b v="0"/>
    <s v="film &amp; video/animation"/>
    <n v="6.7966666666666669"/>
    <n v="40.78"/>
    <x v="7"/>
    <x v="23"/>
  </r>
  <r>
    <n v="1270"/>
    <s v="Resolution15 records their next album, Svaha"/>
    <s v="We make awake metal using violins in place of guitars and want to record a full length album."/>
    <n v="10000"/>
    <n v="11472"/>
    <x v="1"/>
    <x v="2"/>
    <s v="USD"/>
    <n v="1332704042"/>
    <n v="1327523642"/>
    <b v="1"/>
    <n v="169"/>
    <b v="1"/>
    <s v="music/rock"/>
    <n v="114.72"/>
    <n v="67.881656804733723"/>
    <x v="1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2"/>
    <s v="USD"/>
    <n v="1330115638"/>
    <n v="1327523638"/>
    <b v="1"/>
    <n v="108"/>
    <b v="1"/>
    <s v="film &amp; video/documentary"/>
    <n v="100.46"/>
    <n v="93.018518518518519"/>
    <x v="7"/>
    <x v="12"/>
  </r>
  <r>
    <n v="1467"/>
    <s v="Radio Ambulante"/>
    <s v="We are a new Spanish language podcast telling uniquely Latin American stories."/>
    <n v="40000"/>
    <n v="46032"/>
    <x v="1"/>
    <x v="2"/>
    <s v="USD"/>
    <n v="1332699285"/>
    <n v="1327518885"/>
    <b v="1"/>
    <n v="600"/>
    <b v="1"/>
    <s v="publishing/radio &amp; podcasts"/>
    <n v="115.08"/>
    <n v="76.72"/>
    <x v="4"/>
    <x v="39"/>
  </r>
  <r>
    <n v="2296"/>
    <s v="HAMELL ON TRIAL IS RECORDING AN ALBUM"/>
    <s v="Ed Hamell AKA Hamell on Trial is recording an album titled The Happiest Man in the World. He needs your help."/>
    <n v="7000"/>
    <n v="10435"/>
    <x v="1"/>
    <x v="2"/>
    <s v="USD"/>
    <n v="1330018426"/>
    <n v="1326994426"/>
    <b v="0"/>
    <n v="145"/>
    <b v="1"/>
    <s v="music/rock"/>
    <n v="149.07142857142858"/>
    <n v="71.965517241379317"/>
    <x v="1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2"/>
    <s v="USD"/>
    <n v="1329248940"/>
    <n v="1326972107"/>
    <b v="0"/>
    <n v="11"/>
    <b v="1"/>
    <s v="music/rock"/>
    <n v="103.33333333333333"/>
    <n v="28.181818181818183"/>
    <x v="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2"/>
    <s v="USD"/>
    <n v="1332114795"/>
    <n v="1326934395"/>
    <b v="0"/>
    <n v="1"/>
    <b v="0"/>
    <s v="publishing/children's books"/>
    <n v="0.76923076923076927"/>
    <n v="25"/>
    <x v="4"/>
    <x v="15"/>
  </r>
  <r>
    <n v="1821"/>
    <s v="Glass Cloud on the road!"/>
    <s v="Glass Cloud tour dates are already beginning to pile up. They are turning to YOU to help get them from town to town."/>
    <n v="2500"/>
    <n v="3372.25"/>
    <x v="1"/>
    <x v="2"/>
    <s v="USD"/>
    <n v="1330760367"/>
    <n v="1326872367"/>
    <b v="0"/>
    <n v="57"/>
    <b v="1"/>
    <s v="music/rock"/>
    <n v="134.88999999999999"/>
    <n v="59.162280701754383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2"/>
    <s v="USD"/>
    <n v="1332029335"/>
    <n v="1326848935"/>
    <b v="0"/>
    <n v="30"/>
    <b v="1"/>
    <s v="music/rock"/>
    <n v="306.83333333333331"/>
    <n v="61.366666666666667"/>
    <x v="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2"/>
    <s v="USD"/>
    <n v="1331441940"/>
    <n v="1326810211"/>
    <b v="0"/>
    <n v="23"/>
    <b v="1"/>
    <s v="music/rock"/>
    <n v="137.11066666666667"/>
    <n v="89.419999999999987"/>
    <x v="1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2"/>
    <s v="USD"/>
    <n v="1329320235"/>
    <n v="1326728235"/>
    <b v="1"/>
    <n v="7"/>
    <b v="1"/>
    <s v="film &amp; video/documentary"/>
    <n v="100.73333333333333"/>
    <n v="215.85714285714286"/>
    <x v="7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2"/>
    <s v="USD"/>
    <n v="1329240668"/>
    <n v="1326648668"/>
    <b v="1"/>
    <n v="29"/>
    <b v="1"/>
    <s v="theater/plays"/>
    <n v="115"/>
    <n v="79.31034482758620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2"/>
    <s v="USD"/>
    <n v="1329084231"/>
    <n v="1326492231"/>
    <b v="1"/>
    <n v="361"/>
    <b v="1"/>
    <s v="music/rock"/>
    <n v="117.96376666666666"/>
    <n v="98.030831024930734"/>
    <x v="1"/>
    <x v="6"/>
  </r>
  <r>
    <n v="863"/>
    <s v="Help Fund Jason's Debut Jazz CD &quot;Exodus&quot;"/>
    <s v="I'm making the move from a side man in local groups to the leader with this debut jazz CD project."/>
    <n v="2000"/>
    <n v="90"/>
    <x v="3"/>
    <x v="2"/>
    <s v="USD"/>
    <n v="1329014966"/>
    <n v="1326422966"/>
    <b v="0"/>
    <n v="5"/>
    <b v="0"/>
    <s v="music/jazz"/>
    <n v="4.5"/>
    <n v="18"/>
    <x v="1"/>
    <x v="26"/>
  </r>
  <r>
    <n v="1894"/>
    <s v="Help me release my first 3 song EP!!"/>
    <s v="Im trying to raise $1000 for a 3 song EP in a studio!"/>
    <n v="1000"/>
    <n v="1145"/>
    <x v="1"/>
    <x v="2"/>
    <s v="USD"/>
    <n v="1329082983"/>
    <n v="1326404583"/>
    <b v="0"/>
    <n v="20"/>
    <b v="1"/>
    <s v="music/indie rock"/>
    <n v="114.5"/>
    <n v="57.25"/>
    <x v="1"/>
    <x v="31"/>
  </r>
  <r>
    <n v="115"/>
    <s v="The World's Greatest Lover"/>
    <s v="Never judge a book (or a lover) by their cover."/>
    <n v="450"/>
    <n v="632"/>
    <x v="1"/>
    <x v="2"/>
    <s v="USD"/>
    <n v="1328377444"/>
    <n v="1326217444"/>
    <b v="0"/>
    <n v="22"/>
    <b v="1"/>
    <s v="film &amp; video/shorts"/>
    <n v="140.44444444444446"/>
    <n v="28.727272727272727"/>
    <x v="7"/>
    <x v="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2"/>
    <s v="USD"/>
    <n v="1327433173"/>
    <n v="1325618773"/>
    <b v="0"/>
    <n v="80"/>
    <b v="1"/>
    <s v="music/indie rock"/>
    <n v="106.99047619047619"/>
    <n v="70.212500000000006"/>
    <x v="1"/>
    <x v="31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2"/>
    <s v="USD"/>
    <n v="1327851291"/>
    <n v="1325432091"/>
    <b v="0"/>
    <n v="41"/>
    <b v="1"/>
    <s v="publishing/nonfiction"/>
    <n v="143.94736842105263"/>
    <n v="66.707317073170728"/>
    <x v="4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2"/>
    <s v="USD"/>
    <n v="1327776847"/>
    <n v="1325184847"/>
    <b v="0"/>
    <n v="30"/>
    <b v="1"/>
    <s v="games/tabletop games"/>
    <n v="162.6"/>
    <n v="27.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1"/>
    <x v="2"/>
    <s v="USD"/>
    <n v="1327167780"/>
    <n v="1325007780"/>
    <b v="1"/>
    <n v="760"/>
    <b v="1"/>
    <s v="film &amp; video/documentary"/>
    <n v="104.62615"/>
    <n v="55.066394736842106"/>
    <x v="7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2"/>
    <s v="USD"/>
    <n v="1326330000"/>
    <n v="1324433310"/>
    <b v="1"/>
    <n v="103"/>
    <b v="1"/>
    <s v="technology/hardware"/>
    <n v="262.27999999999997"/>
    <n v="127.32038834951456"/>
    <x v="5"/>
    <x v="25"/>
  </r>
  <r>
    <n v="1633"/>
    <s v="ELIZABETH REX"/>
    <s v="We are a four piece rock band that has played shows in and around NYC including Mercury Lounge.  Two of our members are now in LA."/>
    <n v="10000"/>
    <n v="10000"/>
    <x v="1"/>
    <x v="2"/>
    <s v="USD"/>
    <n v="1326690000"/>
    <n v="1324329156"/>
    <b v="0"/>
    <n v="58"/>
    <b v="1"/>
    <s v="music/rock"/>
    <n v="100"/>
    <n v="172.41379310344828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2"/>
    <s v="USD"/>
    <n v="1326835985"/>
    <n v="1324243985"/>
    <b v="0"/>
    <n v="61"/>
    <b v="1"/>
    <s v="music/rock"/>
    <n v="145.4"/>
    <n v="47.672131147540981"/>
    <x v="1"/>
    <x v="6"/>
  </r>
  <r>
    <n v="444"/>
    <s v="Discovering the Other Woman"/>
    <s v="An upcoming animated web sitcom series centered around dealing with life, love, and relationships."/>
    <n v="1000"/>
    <n v="50"/>
    <x v="3"/>
    <x v="2"/>
    <s v="USD"/>
    <n v="1329342361"/>
    <n v="1324158361"/>
    <b v="0"/>
    <n v="1"/>
    <b v="0"/>
    <s v="film &amp; video/animation"/>
    <n v="5"/>
    <n v="50"/>
    <x v="7"/>
    <x v="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2"/>
    <s v="USD"/>
    <n v="1327535392"/>
    <n v="1324079392"/>
    <b v="0"/>
    <n v="17"/>
    <b v="1"/>
    <s v="music/indie rock"/>
    <n v="128"/>
    <n v="37.647058823529413"/>
    <x v="1"/>
    <x v="31"/>
  </r>
  <r>
    <n v="369"/>
    <s v="Alpine Zone"/>
    <s v="A documentary of one woman's attempt at solo hiking 2,000 miles, in an effort to understand herself and societal expectations."/>
    <n v="6500"/>
    <n v="7160.12"/>
    <x v="1"/>
    <x v="2"/>
    <s v="USD"/>
    <n v="1326633269"/>
    <n v="1324041269"/>
    <b v="0"/>
    <n v="167"/>
    <b v="1"/>
    <s v="film &amp; video/documentary"/>
    <n v="110.15569230769231"/>
    <n v="42.874970059880241"/>
    <x v="7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2"/>
    <s v="USD"/>
    <n v="1329104114"/>
    <n v="1323920114"/>
    <b v="0"/>
    <n v="44"/>
    <b v="1"/>
    <s v="music/indie rock"/>
    <n v="113.25"/>
    <n v="51.477272727272727"/>
    <x v="1"/>
    <x v="31"/>
  </r>
  <r>
    <n v="3159"/>
    <s v="Waxwing: A New Play"/>
    <s v="WAXWING is an exciting new world premiere of mythic (perhaps even apocalyptic!) proportions."/>
    <n v="1500"/>
    <n v="2002.22"/>
    <x v="1"/>
    <x v="2"/>
    <s v="USD"/>
    <n v="1326927600"/>
    <n v="1323221761"/>
    <b v="1"/>
    <n v="52"/>
    <b v="1"/>
    <s v="theater/plays"/>
    <n v="133.48133333333334"/>
    <n v="38.504230769230773"/>
    <x v="0"/>
    <x v="0"/>
  </r>
  <r>
    <n v="1239"/>
    <s v="Help Calmenco! finance new CD and Tour (Canceled)"/>
    <s v="Please consider helping us with our new CD and Riverdance Tour"/>
    <n v="2500"/>
    <n v="0"/>
    <x v="2"/>
    <x v="2"/>
    <s v="USD"/>
    <n v="1325804767"/>
    <n v="1323212767"/>
    <b v="0"/>
    <n v="0"/>
    <b v="0"/>
    <s v="music/world music"/>
    <n v="0"/>
    <e v="#DIV/0!"/>
    <x v="1"/>
    <x v="4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2"/>
    <s v="USD"/>
    <n v="1328029200"/>
    <n v="1323211621"/>
    <b v="1"/>
    <n v="151"/>
    <b v="1"/>
    <s v="theater/plays"/>
    <n v="100.88571428571429"/>
    <n v="46.768211920529801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x v="2"/>
    <s v="USD"/>
    <n v="1326916800"/>
    <n v="1323131689"/>
    <b v="0"/>
    <n v="0"/>
    <b v="0"/>
    <s v="music/jazz"/>
    <n v="0"/>
    <e v="#DIV/0!"/>
    <x v="1"/>
    <x v="26"/>
  </r>
  <r>
    <n v="489"/>
    <s v="THE GUINEAS SHOW"/>
    <s v="Help America's favorite dysfunctional immigrant family THE GUINEAS launch the first season of their animated web series."/>
    <n v="74997"/>
    <n v="215"/>
    <x v="3"/>
    <x v="2"/>
    <s v="USD"/>
    <n v="1325763180"/>
    <n v="1323084816"/>
    <b v="0"/>
    <n v="3"/>
    <b v="0"/>
    <s v="film &amp; video/animation"/>
    <n v="0.28667813379201834"/>
    <n v="71.666666666666671"/>
    <x v="7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2"/>
    <s v="USD"/>
    <n v="1327212000"/>
    <n v="1322852747"/>
    <b v="0"/>
    <n v="71"/>
    <b v="1"/>
    <s v="publishing/nonfiction"/>
    <n v="126"/>
    <n v="88.732394366197184"/>
    <x v="4"/>
    <x v="27"/>
  </r>
  <r>
    <n v="898"/>
    <s v="Foundations: 12 Songs in 2012"/>
    <s v="For each month in 2012, Sonnet will be releasing a Jesus-celebrating, grave-shattering, ear-tickling, mind-provoking song!"/>
    <n v="2500"/>
    <n v="70"/>
    <x v="3"/>
    <x v="2"/>
    <s v="USD"/>
    <n v="1326651110"/>
    <n v="1322763110"/>
    <b v="0"/>
    <n v="2"/>
    <b v="0"/>
    <s v="music/indie rock"/>
    <n v="2.8"/>
    <n v="35"/>
    <x v="1"/>
    <x v="3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2"/>
    <s v="USD"/>
    <n v="1326520886"/>
    <n v="1322632886"/>
    <b v="0"/>
    <n v="1"/>
    <b v="0"/>
    <s v="music/indie rock"/>
    <n v="0.8"/>
    <n v="30"/>
    <x v="1"/>
    <x v="31"/>
  </r>
  <r>
    <n v="1603"/>
    <s v="Max's First Solo Album!"/>
    <s v="An exercise in the wild and dangerous world of solo musicianship by Maxwell D Feinstein."/>
    <n v="2000"/>
    <n v="2000.66"/>
    <x v="1"/>
    <x v="2"/>
    <s v="USD"/>
    <n v="1327723459"/>
    <n v="1322539459"/>
    <b v="0"/>
    <n v="30"/>
    <b v="1"/>
    <s v="music/rock"/>
    <n v="100.033"/>
    <n v="66.688666666666663"/>
    <x v="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2"/>
    <s v="USD"/>
    <n v="1325961309"/>
    <n v="1322073309"/>
    <b v="1"/>
    <n v="146"/>
    <b v="1"/>
    <s v="film &amp; video/documentary"/>
    <n v="101.33294117647058"/>
    <n v="589.95205479452056"/>
    <x v="7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2"/>
    <s v="USD"/>
    <n v="1327133580"/>
    <n v="1321978335"/>
    <b v="0"/>
    <n v="154"/>
    <b v="1"/>
    <s v="music/rock"/>
    <n v="100.60706666666667"/>
    <n v="97.993896103896105"/>
    <x v="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2"/>
    <s v="USD"/>
    <n v="1325404740"/>
    <n v="1321852592"/>
    <b v="1"/>
    <n v="150"/>
    <b v="1"/>
    <s v="film &amp; video/documentary"/>
    <n v="104.10165000000001"/>
    <n v="138.8022"/>
    <x v="7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2"/>
    <s v="USD"/>
    <n v="1324789200"/>
    <n v="1321649321"/>
    <b v="0"/>
    <n v="77"/>
    <b v="1"/>
    <s v="music/indie rock"/>
    <n v="123.62"/>
    <n v="80.272727272727266"/>
    <x v="1"/>
    <x v="31"/>
  </r>
  <r>
    <n v="391"/>
    <s v="Science, Sex and the Ladies"/>
    <s v="Too many women feel confused about their orgasm and shame about their desire. This movie aims to change that."/>
    <n v="20000"/>
    <n v="20122"/>
    <x v="1"/>
    <x v="2"/>
    <s v="USD"/>
    <n v="1324169940"/>
    <n v="1321578051"/>
    <b v="0"/>
    <n v="193"/>
    <b v="1"/>
    <s v="film &amp; video/documentary"/>
    <n v="100.61"/>
    <n v="104.25906735751295"/>
    <x v="7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2"/>
    <s v="USD"/>
    <n v="1323998795"/>
    <n v="1321406795"/>
    <b v="0"/>
    <n v="5"/>
    <b v="0"/>
    <s v="publishing/fiction"/>
    <n v="1.7"/>
    <n v="34"/>
    <x v="4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2"/>
    <s v="USD"/>
    <n v="1323994754"/>
    <n v="1321402754"/>
    <b v="0"/>
    <n v="2"/>
    <b v="0"/>
    <s v="publishing/children's books"/>
    <n v="3"/>
    <n v="75"/>
    <x v="4"/>
    <x v="15"/>
  </r>
  <r>
    <n v="242"/>
    <s v="Hardwater"/>
    <s v="An unprecedented feature-length documentary film about Maine's tribal, oft-misunderstood ice fishing sub-culture."/>
    <n v="13000"/>
    <n v="14750"/>
    <x v="1"/>
    <x v="2"/>
    <s v="USD"/>
    <n v="1324381790"/>
    <n v="1321357790"/>
    <b v="1"/>
    <n v="202"/>
    <b v="1"/>
    <s v="film &amp; video/documentary"/>
    <n v="113.46153846153847"/>
    <n v="73.019801980198025"/>
    <x v="7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2"/>
    <s v="USD"/>
    <n v="1326436488"/>
    <n v="1321252488"/>
    <b v="0"/>
    <n v="35"/>
    <b v="1"/>
    <s v="film &amp; video/shorts"/>
    <n v="103.33333333333333"/>
    <n v="88.571428571428569"/>
    <x v="7"/>
    <x v="29"/>
  </r>
  <r>
    <n v="2086"/>
    <s v="Adam Sullivan - Recording 4 New EPs for 2012!"/>
    <s v="I am in the process of completing 4 new EPs to be released in Winter, Spring, Summer, and Fall of 2012."/>
    <n v="4000"/>
    <n v="4028"/>
    <x v="1"/>
    <x v="2"/>
    <s v="USD"/>
    <n v="1323838740"/>
    <n v="1321200332"/>
    <b v="0"/>
    <n v="35"/>
    <b v="1"/>
    <s v="music/indie rock"/>
    <n v="100.7"/>
    <n v="115.08571428571429"/>
    <x v="1"/>
    <x v="3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2"/>
    <s v="USD"/>
    <n v="1324664249"/>
    <n v="1321035449"/>
    <b v="0"/>
    <n v="22"/>
    <b v="0"/>
    <s v="film &amp; video/animation"/>
    <n v="4.5985132395404555"/>
    <n v="136.09090909090909"/>
    <x v="7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2"/>
    <s v="USD"/>
    <n v="1324232504"/>
    <n v="1320776504"/>
    <b v="0"/>
    <n v="14"/>
    <b v="0"/>
    <s v="publishing/children's books"/>
    <n v="11.458333333333334"/>
    <n v="39.285714285714285"/>
    <x v="4"/>
    <x v="15"/>
  </r>
  <r>
    <n v="730"/>
    <s v="Encyclopedia of Surfing"/>
    <s v="A Massive but Cheerful Online Digital Archive of Surfing"/>
    <n v="20000"/>
    <n v="26438"/>
    <x v="1"/>
    <x v="2"/>
    <s v="USD"/>
    <n v="1323280391"/>
    <n v="1320688391"/>
    <b v="0"/>
    <n v="265"/>
    <b v="1"/>
    <s v="publishing/nonfiction"/>
    <n v="132.19"/>
    <n v="99.766037735849054"/>
    <x v="4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2"/>
    <s v="USD"/>
    <n v="1323151140"/>
    <n v="1320528070"/>
    <b v="0"/>
    <n v="145"/>
    <b v="1"/>
    <s v="music/indie rock"/>
    <n v="116.52013333333333"/>
    <n v="60.26903448275862"/>
    <x v="1"/>
    <x v="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2"/>
    <s v="USD"/>
    <n v="1323747596"/>
    <n v="1320287996"/>
    <b v="1"/>
    <n v="103"/>
    <b v="1"/>
    <s v="music/indie rock"/>
    <n v="109.35829457364341"/>
    <n v="68.481650485436887"/>
    <x v="1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2"/>
    <s v="USD"/>
    <n v="1325310336"/>
    <n v="1320122736"/>
    <b v="0"/>
    <n v="62"/>
    <b v="1"/>
    <s v="music/pop"/>
    <n v="102.6375"/>
    <n v="132.43548387096774"/>
    <x v="1"/>
    <x v="3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2"/>
    <s v="USD"/>
    <n v="1323666376"/>
    <n v="1320033976"/>
    <b v="0"/>
    <n v="20"/>
    <b v="0"/>
    <s v="music/jazz"/>
    <n v="30.9"/>
    <n v="231.75"/>
    <x v="1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2"/>
    <s v="USD"/>
    <n v="1322454939"/>
    <n v="1319859339"/>
    <b v="0"/>
    <n v="116"/>
    <b v="1"/>
    <s v="music/pop"/>
    <n v="102.6375"/>
    <n v="70.784482758620683"/>
    <x v="1"/>
    <x v="37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2"/>
    <s v="USD"/>
    <n v="1323742396"/>
    <n v="1319850796"/>
    <b v="0"/>
    <n v="136"/>
    <b v="1"/>
    <s v="music/rock"/>
    <n v="114.125"/>
    <n v="67.132352941176464"/>
    <x v="1"/>
    <x v="6"/>
  </r>
  <r>
    <n v="76"/>
    <s v="Star Wars: Insidious"/>
    <s v="Karn A'Mor has awoken bloodied on a distant battlefield with no memory of his past! JOIN THE RESISTANCE and find out more..."/>
    <n v="300"/>
    <n v="460"/>
    <x v="1"/>
    <x v="2"/>
    <s v="USD"/>
    <n v="1325007358"/>
    <n v="1319819758"/>
    <b v="0"/>
    <n v="15"/>
    <b v="1"/>
    <s v="film &amp; video/shorts"/>
    <n v="153.33333333333334"/>
    <n v="30.666666666666668"/>
    <x v="7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2"/>
    <s v="USD"/>
    <n v="1324609200"/>
    <n v="1319467604"/>
    <b v="1"/>
    <n v="369"/>
    <b v="1"/>
    <s v="publishing/radio &amp; podcasts"/>
    <n v="111.31"/>
    <n v="90.495934959349597"/>
    <x v="4"/>
    <x v="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2"/>
    <s v="USD"/>
    <n v="1323136949"/>
    <n v="1319245349"/>
    <b v="1"/>
    <n v="31"/>
    <b v="1"/>
    <s v="music/rock"/>
    <n v="117"/>
    <n v="75.483870967741936"/>
    <x v="1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2"/>
    <s v="USD"/>
    <n v="1321459908"/>
    <n v="1318864308"/>
    <b v="0"/>
    <n v="65"/>
    <b v="1"/>
    <s v="music/indie rock"/>
    <n v="106.7"/>
    <n v="49.246153846153845"/>
    <x v="1"/>
    <x v="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2"/>
    <s v="USD"/>
    <n v="1324014521"/>
    <n v="1318826921"/>
    <b v="0"/>
    <n v="149"/>
    <b v="1"/>
    <s v="music/rock"/>
    <n v="108.74800874800874"/>
    <n v="40.547315436241611"/>
    <x v="1"/>
    <x v="6"/>
  </r>
  <r>
    <n v="2559"/>
    <s v="India Meets String Quartet"/>
    <s v="A concert of new music by four composers who have lived in India and been inspired by its music, with the Momenta String Quartet"/>
    <n v="800"/>
    <n v="890"/>
    <x v="1"/>
    <x v="2"/>
    <s v="USD"/>
    <n v="1321385820"/>
    <n v="1318539484"/>
    <b v="0"/>
    <n v="25"/>
    <b v="1"/>
    <s v="music/classical music"/>
    <n v="111.25"/>
    <n v="35.6"/>
    <x v="1"/>
    <x v="16"/>
  </r>
  <r>
    <n v="310"/>
    <s v="Feels Like Coming Home Tour"/>
    <s v="30 day tour to release a compilation CD with 16 original songs about hometowns.  Webisodes and documentary to follow."/>
    <n v="1000"/>
    <n v="1041.29"/>
    <x v="1"/>
    <x v="2"/>
    <s v="USD"/>
    <n v="1319076000"/>
    <n v="1317788623"/>
    <b v="1"/>
    <n v="36"/>
    <b v="1"/>
    <s v="film &amp; video/documentary"/>
    <n v="104.129"/>
    <n v="28.924722222222222"/>
    <x v="7"/>
    <x v="12"/>
  </r>
  <r>
    <n v="2097"/>
    <s v="Caverns of Sonora"/>
    <s v="Engine is ready to record our sophomore release. The songs are written, the musicians are ready. Help us bring this into existence!"/>
    <n v="3000"/>
    <n v="3000"/>
    <x v="1"/>
    <x v="2"/>
    <s v="USD"/>
    <n v="1322751735"/>
    <n v="1317564135"/>
    <b v="0"/>
    <n v="38"/>
    <b v="1"/>
    <s v="music/indie rock"/>
    <n v="100"/>
    <n v="78.94736842105263"/>
    <x v="1"/>
    <x v="31"/>
  </r>
  <r>
    <n v="292"/>
    <s v="The Undocumented"/>
    <s v="THE UNDOCUMENTED is a 90 cinema verite documentary that exposes a little known consequence of current U. S. immigration policy."/>
    <n v="75000"/>
    <n v="76130.2"/>
    <x v="1"/>
    <x v="2"/>
    <s v="USD"/>
    <n v="1319860740"/>
    <n v="1317064599"/>
    <b v="1"/>
    <n v="493"/>
    <b v="1"/>
    <s v="film &amp; video/documentary"/>
    <n v="101.50693333333334"/>
    <n v="154.42231237322514"/>
    <x v="7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2"/>
    <s v="USD"/>
    <n v="1322106796"/>
    <n v="1316919196"/>
    <b v="0"/>
    <n v="38"/>
    <b v="1"/>
    <s v="music/indie rock"/>
    <n v="110.73333333333333"/>
    <n v="43.710526315789473"/>
    <x v="1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2"/>
    <s v="USD"/>
    <n v="1320640778"/>
    <n v="1316749178"/>
    <b v="1"/>
    <n v="111"/>
    <b v="1"/>
    <s v="film &amp; video/documentary"/>
    <n v="111.4"/>
    <n v="50.18018018018018"/>
    <x v="7"/>
    <x v="12"/>
  </r>
  <r>
    <n v="407"/>
    <s v="Haymarket Documentary"/>
    <s v="The story of the 1886 Haymarket Riot explored through the history of the Haymarket Police Memorial Statue."/>
    <n v="2000"/>
    <n v="2031"/>
    <x v="1"/>
    <x v="2"/>
    <s v="USD"/>
    <n v="1321739650"/>
    <n v="1316552050"/>
    <b v="0"/>
    <n v="22"/>
    <b v="1"/>
    <s v="film &amp; video/documentary"/>
    <n v="101.55"/>
    <n v="92.318181818181813"/>
    <x v="7"/>
    <x v="12"/>
  </r>
  <r>
    <n v="1073"/>
    <s v="Rainbow Ball to the Iphone"/>
    <s v="We want to bring our Game Rainbow Ball to the iphone and to do that we need a little help"/>
    <n v="750"/>
    <n v="10"/>
    <x v="3"/>
    <x v="2"/>
    <s v="USD"/>
    <n v="1318806541"/>
    <n v="1316214541"/>
    <b v="0"/>
    <n v="1"/>
    <b v="0"/>
    <s v="games/video games"/>
    <n v="1.3333333333333333"/>
    <n v="10"/>
    <x v="3"/>
    <x v="30"/>
  </r>
  <r>
    <n v="1675"/>
    <s v="The Great Party's Debut Album!"/>
    <s v="The Great Party is releasing their debut album. Here's your chance to be a part of it!"/>
    <n v="1000"/>
    <n v="1374.16"/>
    <x v="1"/>
    <x v="2"/>
    <s v="USD"/>
    <n v="1318802580"/>
    <n v="1316194540"/>
    <b v="0"/>
    <n v="34"/>
    <b v="1"/>
    <s v="music/pop"/>
    <n v="137.416"/>
    <n v="40.416470588235299"/>
    <x v="1"/>
    <x v="3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2"/>
    <s v="USD"/>
    <n v="1321201327"/>
    <n v="1316013727"/>
    <b v="0"/>
    <n v="1"/>
    <b v="0"/>
    <s v="film &amp; video/animation"/>
    <n v="6.4102564102564097E-2"/>
    <n v="25"/>
    <x v="7"/>
    <x v="23"/>
  </r>
  <r>
    <n v="1120"/>
    <s v="PlanEt Ninjahwah"/>
    <s v="Planet Ninjahwah is a highly anticipated futuristic action adventure game that will blow your mind!!"/>
    <n v="25000"/>
    <n v="0"/>
    <x v="3"/>
    <x v="2"/>
    <s v="USD"/>
    <n v="1319835400"/>
    <n v="1315947400"/>
    <b v="0"/>
    <n v="0"/>
    <b v="0"/>
    <s v="games/video games"/>
    <n v="0"/>
    <e v="#DIV/0!"/>
    <x v="3"/>
    <x v="3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2"/>
    <s v="USD"/>
    <n v="1320220800"/>
    <n v="1315612909"/>
    <b v="0"/>
    <n v="4"/>
    <b v="1"/>
    <s v="music/rock"/>
    <n v="118.33333333333333"/>
    <n v="443.75"/>
    <x v="1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2"/>
    <s v="USD"/>
    <n v="1318189261"/>
    <n v="1315597261"/>
    <b v="0"/>
    <n v="100"/>
    <b v="1"/>
    <s v="film &amp; video/shorts"/>
    <n v="100.0125"/>
    <n v="40.005000000000003"/>
    <x v="7"/>
    <x v="29"/>
  </r>
  <r>
    <n v="1094"/>
    <s v="Sprocket Junkie"/>
    <s v="An action racing game for iOS. Set in a steampunk world, players battle their way to the finish line on customizable rocket engines!"/>
    <n v="18000"/>
    <n v="3294.01"/>
    <x v="3"/>
    <x v="2"/>
    <s v="USD"/>
    <n v="1318180033"/>
    <n v="1315588033"/>
    <b v="0"/>
    <n v="27"/>
    <b v="0"/>
    <s v="games/video games"/>
    <n v="18.300055555555556"/>
    <n v="122.00037037037038"/>
    <x v="3"/>
    <x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2"/>
    <s v="USD"/>
    <n v="1318463879"/>
    <n v="1315439879"/>
    <b v="0"/>
    <n v="41"/>
    <b v="1"/>
    <s v="music/indie rock"/>
    <n v="103.25"/>
    <n v="50.365853658536587"/>
    <x v="1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2"/>
    <s v="USD"/>
    <n v="1317438000"/>
    <n v="1314989557"/>
    <b v="0"/>
    <n v="28"/>
    <b v="1"/>
    <s v="music/rock"/>
    <n v="100.149"/>
    <n v="35.767499999999998"/>
    <x v="1"/>
    <x v="6"/>
  </r>
  <r>
    <n v="1602"/>
    <s v="The Material - Let You Down music video"/>
    <s v="We need the help of fans of both music and film alike to help us create our collective vision for this song."/>
    <n v="1500"/>
    <n v="1502.5"/>
    <x v="1"/>
    <x v="2"/>
    <s v="USD"/>
    <n v="1318633200"/>
    <n v="1314947317"/>
    <b v="0"/>
    <n v="32"/>
    <b v="1"/>
    <s v="music/rock"/>
    <n v="100.16666666666667"/>
    <n v="46.953125"/>
    <x v="1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2"/>
    <s v="USD"/>
    <n v="1317538740"/>
    <n v="1314765025"/>
    <b v="0"/>
    <n v="178"/>
    <b v="1"/>
    <s v="film &amp; video/shorts"/>
    <n v="110.9423"/>
    <n v="62.327134831460668"/>
    <x v="7"/>
    <x v="2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2"/>
    <s v="USD"/>
    <n v="1319904721"/>
    <n v="1314720721"/>
    <b v="0"/>
    <n v="27"/>
    <b v="1"/>
    <s v="music/classical music"/>
    <n v="103.4"/>
    <n v="95.740740740740748"/>
    <x v="1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2"/>
    <s v="USD"/>
    <n v="1317438000"/>
    <n v="1314577097"/>
    <b v="0"/>
    <n v="86"/>
    <b v="1"/>
    <s v="music/indie rock"/>
    <n v="103.8"/>
    <n v="90.523255813953483"/>
    <x v="1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2"/>
    <s v="USD"/>
    <n v="1315747080"/>
    <n v="1314417502"/>
    <b v="0"/>
    <n v="1"/>
    <b v="0"/>
    <s v="music/world music"/>
    <n v="0.54884742041712409"/>
    <n v="5"/>
    <x v="1"/>
    <x v="40"/>
  </r>
  <r>
    <n v="85"/>
    <s v="In Her Voice: short film"/>
    <s v="A short film by Melissa Woodrow &amp; Mark Janiak about seeking forgiveness, embracing the past and memories with a loved one."/>
    <n v="1200"/>
    <n v="1506"/>
    <x v="1"/>
    <x v="2"/>
    <s v="USD"/>
    <n v="1316746837"/>
    <n v="1314154837"/>
    <b v="0"/>
    <n v="21"/>
    <b v="1"/>
    <s v="film &amp; video/shorts"/>
    <n v="125.5"/>
    <n v="71.714285714285708"/>
    <x v="7"/>
    <x v="29"/>
  </r>
  <r>
    <n v="1859"/>
    <s v="Queen Kwong Tour to London and Paris"/>
    <s v="Queen Kwong is going ON TOUR to London and Paris!"/>
    <n v="3000"/>
    <n v="3955"/>
    <x v="1"/>
    <x v="2"/>
    <s v="USD"/>
    <n v="1316716129"/>
    <n v="1314124129"/>
    <b v="0"/>
    <n v="56"/>
    <b v="1"/>
    <s v="music/rock"/>
    <n v="131.83333333333334"/>
    <n v="70.625"/>
    <x v="1"/>
    <x v="6"/>
  </r>
  <r>
    <n v="1923"/>
    <s v="Help Lions&amp;Creators print their album!"/>
    <s v="We just finished recording our first album! All we need is a little extra help to be able to get it printed!"/>
    <n v="125"/>
    <n v="301"/>
    <x v="1"/>
    <x v="2"/>
    <s v="USD"/>
    <n v="1317099540"/>
    <n v="1313612532"/>
    <b v="0"/>
    <n v="13"/>
    <b v="1"/>
    <s v="music/indie rock"/>
    <n v="240.8"/>
    <n v="23.153846153846153"/>
    <x v="1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2"/>
    <s v="USD"/>
    <n v="1316124003"/>
    <n v="1313532003"/>
    <b v="0"/>
    <n v="90"/>
    <b v="1"/>
    <s v="music/indie rock"/>
    <n v="119.31742857142855"/>
    <n v="46.401222222222216"/>
    <x v="1"/>
    <x v="31"/>
  </r>
  <r>
    <n v="907"/>
    <s v="Greg Chambers Saxophone CD"/>
    <s v="Greg Chambers' self-titled CD needs support for post production, replication, and promotion."/>
    <n v="2900"/>
    <n v="0"/>
    <x v="3"/>
    <x v="2"/>
    <s v="USD"/>
    <n v="1315715823"/>
    <n v="1313123823"/>
    <b v="0"/>
    <n v="0"/>
    <b v="0"/>
    <s v="music/jazz"/>
    <n v="0"/>
    <e v="#DIV/0!"/>
    <x v="1"/>
    <x v="26"/>
  </r>
  <r>
    <n v="1476"/>
    <s v="The Comedy Button Podcast"/>
    <s v="The Comedy Button is a brand new nerd pop culture podcast with weekly video sketches."/>
    <n v="6000"/>
    <n v="39693.279999999999"/>
    <x v="1"/>
    <x v="2"/>
    <s v="USD"/>
    <n v="1315616422"/>
    <n v="1313024422"/>
    <b v="1"/>
    <n v="916"/>
    <b v="1"/>
    <s v="publishing/radio &amp; podcasts"/>
    <n v="661.55466666666666"/>
    <n v="43.333275109170302"/>
    <x v="4"/>
    <x v="39"/>
  </r>
  <r>
    <n v="2015"/>
    <s v="ExtraCore (Arduino Compatible)"/>
    <s v="ExtraCore is a 1&quot; x 1&quot; 22 I/O pin Arduino Compatible. It's 1.7 grams and 16mhz of tiny Arduino style coolness."/>
    <n v="7200"/>
    <n v="8136.01"/>
    <x v="1"/>
    <x v="2"/>
    <s v="USD"/>
    <n v="1315602163"/>
    <n v="1313010163"/>
    <b v="1"/>
    <n v="162"/>
    <b v="1"/>
    <s v="technology/hardware"/>
    <n v="113.00013888888888"/>
    <n v="50.222283950617282"/>
    <x v="5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2"/>
    <s v="USD"/>
    <n v="1315457658"/>
    <n v="1312865658"/>
    <b v="0"/>
    <n v="25"/>
    <b v="1"/>
    <s v="music/indie rock"/>
    <n v="103.53333333333333"/>
    <n v="62.12"/>
    <x v="1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2"/>
    <s v="USD"/>
    <n v="1315450800"/>
    <n v="1312823571"/>
    <b v="0"/>
    <n v="206"/>
    <b v="1"/>
    <s v="film &amp; video/documentary"/>
    <n v="100.9027027027027"/>
    <n v="90.616504854368927"/>
    <x v="7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2"/>
    <s v="USD"/>
    <n v="1318006732"/>
    <n v="1312822732"/>
    <b v="0"/>
    <n v="55"/>
    <b v="1"/>
    <s v="music/indie rock"/>
    <n v="101.28333333333333"/>
    <n v="110.49090909090908"/>
    <x v="1"/>
    <x v="31"/>
  </r>
  <r>
    <n v="806"/>
    <s v="Golden Animals NEW Album!"/>
    <s v="Help Golden Animals finish their NEW Album!"/>
    <n v="8000"/>
    <n v="8355"/>
    <x v="1"/>
    <x v="2"/>
    <s v="USD"/>
    <n v="1315413339"/>
    <n v="1312821339"/>
    <b v="0"/>
    <n v="71"/>
    <b v="1"/>
    <s v="music/rock"/>
    <n v="104.4375"/>
    <n v="117.67605633802818"/>
    <x v="1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2"/>
    <s v="USD"/>
    <n v="1316442622"/>
    <n v="1312641022"/>
    <b v="1"/>
    <n v="41"/>
    <b v="1"/>
    <s v="technology/hardware"/>
    <n v="117.07484768810599"/>
    <n v="44.853658536585364"/>
    <x v="5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2"/>
    <s v="USD"/>
    <n v="1315341550"/>
    <n v="1312490350"/>
    <b v="0"/>
    <n v="14"/>
    <b v="0"/>
    <s v="music/indie rock"/>
    <n v="20.133333333333333"/>
    <n v="21.571428571428573"/>
    <x v="1"/>
    <x v="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2"/>
    <s v="USD"/>
    <n v="1317576973"/>
    <n v="1312392973"/>
    <b v="0"/>
    <n v="22"/>
    <b v="1"/>
    <s v="music/indie rock"/>
    <n v="100"/>
    <n v="113.63636363636364"/>
    <x v="1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2"/>
    <s v="USD"/>
    <n v="1316208031"/>
    <n v="1312320031"/>
    <b v="0"/>
    <n v="174"/>
    <b v="1"/>
    <s v="film &amp; video/documentary"/>
    <n v="130.65"/>
    <n v="45.051724137931032"/>
    <x v="7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2"/>
    <s v="USD"/>
    <n v="1317231008"/>
    <n v="1312047008"/>
    <b v="0"/>
    <n v="24"/>
    <b v="0"/>
    <s v="music/world music"/>
    <n v="29.3"/>
    <n v="61.041666666666664"/>
    <x v="1"/>
    <x v="40"/>
  </r>
  <r>
    <n v="113"/>
    <s v="&quot;The First Day&quot; by Julia Othmer- Music Video"/>
    <s v="A living memorial for all those dealing with trauma, grief and loss."/>
    <n v="5000"/>
    <n v="7050"/>
    <x v="1"/>
    <x v="2"/>
    <s v="USD"/>
    <n v="1312642800"/>
    <n v="1311963128"/>
    <b v="0"/>
    <n v="78"/>
    <b v="1"/>
    <s v="film &amp; video/shorts"/>
    <n v="141"/>
    <n v="90.384615384615387"/>
    <x v="7"/>
    <x v="29"/>
  </r>
  <r>
    <n v="1495"/>
    <s v="A Magical Bildungsroman with a Female Heroine"/>
    <s v="The Adventures of Penelope Hawthorne. Part One: The Spellbook of Dracone."/>
    <n v="2000"/>
    <n v="0"/>
    <x v="3"/>
    <x v="2"/>
    <s v="USD"/>
    <n v="1314471431"/>
    <n v="1311879431"/>
    <b v="0"/>
    <n v="0"/>
    <b v="0"/>
    <s v="publishing/fiction"/>
    <n v="0"/>
    <e v="#DIV/0!"/>
    <x v="4"/>
    <x v="35"/>
  </r>
  <r>
    <n v="1251"/>
    <s v="Jack Oblivian Harlan t Bobo Limes european tour"/>
    <s v="A tour of europe with 3 memphis artist, Jack Oblivian, Harlan T Bobo and Shawn Cripps."/>
    <n v="6000"/>
    <n v="6108"/>
    <x v="1"/>
    <x v="2"/>
    <s v="USD"/>
    <n v="1316979167"/>
    <n v="1311795167"/>
    <b v="1"/>
    <n v="74"/>
    <b v="1"/>
    <s v="music/rock"/>
    <n v="101.8"/>
    <n v="82.540540540540547"/>
    <x v="1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2"/>
    <s v="USD"/>
    <n v="1314856800"/>
    <n v="1311789885"/>
    <b v="0"/>
    <n v="4"/>
    <b v="0"/>
    <s v="music/indie rock"/>
    <n v="7.2"/>
    <n v="18"/>
    <x v="1"/>
    <x v="31"/>
  </r>
  <r>
    <n v="463"/>
    <s v="Tuskegee Redtails"/>
    <s v="Depicts the contribution the Tuskegee airmen made in certain historical events that helped turn the tide in World War II."/>
    <n v="55000"/>
    <n v="1250"/>
    <x v="3"/>
    <x v="2"/>
    <s v="USD"/>
    <n v="1316883753"/>
    <n v="1311699753"/>
    <b v="0"/>
    <n v="11"/>
    <b v="0"/>
    <s v="film &amp; video/animation"/>
    <n v="2.2727272727272729"/>
    <n v="113.63636363636364"/>
    <x v="7"/>
    <x v="23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2"/>
    <s v="USD"/>
    <n v="1316851854"/>
    <n v="1311667854"/>
    <b v="0"/>
    <n v="47"/>
    <b v="1"/>
    <s v="music/rock"/>
    <n v="101.625"/>
    <n v="86.489361702127653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2"/>
    <s v="USD"/>
    <n v="1312182000"/>
    <n v="1311380313"/>
    <b v="0"/>
    <n v="44"/>
    <b v="1"/>
    <s v="music/rock"/>
    <n v="100.69333333333333"/>
    <n v="137.30909090909091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2"/>
    <s v="USD"/>
    <n v="1313276400"/>
    <n v="1310693986"/>
    <b v="0"/>
    <n v="37"/>
    <b v="1"/>
    <s v="film &amp; video/shorts"/>
    <n v="104.55692307692307"/>
    <n v="91.840540540540545"/>
    <x v="7"/>
    <x v="29"/>
  </r>
  <r>
    <n v="2766"/>
    <s v="Jambie"/>
    <s v="Jambie is a children's book geared towards kids ages 4-9 years of age. This book teaches young children about making wise decisions."/>
    <n v="5000"/>
    <n v="100"/>
    <x v="3"/>
    <x v="2"/>
    <s v="USD"/>
    <n v="1313078518"/>
    <n v="1310486518"/>
    <b v="0"/>
    <n v="4"/>
    <b v="0"/>
    <s v="publishing/children's books"/>
    <n v="2"/>
    <n v="25"/>
    <x v="4"/>
    <x v="15"/>
  </r>
  <r>
    <n v="794"/>
    <s v="Begins Again"/>
    <s v="The Brian Davis Band is a group of friends that want to share their lives and experiences through music that connects with people."/>
    <n v="8000"/>
    <n v="8425"/>
    <x v="1"/>
    <x v="2"/>
    <s v="USD"/>
    <n v="1315242360"/>
    <n v="1310438737"/>
    <b v="0"/>
    <n v="53"/>
    <b v="1"/>
    <s v="music/rock"/>
    <n v="105.3125"/>
    <n v="158.96226415094338"/>
    <x v="1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2"/>
    <s v="USD"/>
    <n v="1312747970"/>
    <n v="1310155970"/>
    <b v="0"/>
    <n v="73"/>
    <b v="1"/>
    <s v="film &amp; video/documentary"/>
    <n v="103.812"/>
    <n v="711.04109589041093"/>
    <x v="7"/>
    <x v="12"/>
  </r>
  <r>
    <n v="728"/>
    <s v="The Age of the Platform: My Fourth Book"/>
    <s v="A big idea non-fiction book by an impatient three-time author and insomniac willing to bet on himself."/>
    <n v="7500"/>
    <n v="7917.45"/>
    <x v="1"/>
    <x v="2"/>
    <s v="USD"/>
    <n v="1313957157"/>
    <n v="1310069157"/>
    <b v="0"/>
    <n v="130"/>
    <b v="1"/>
    <s v="publishing/nonfiction"/>
    <n v="105.566"/>
    <n v="60.903461538461535"/>
    <x v="4"/>
    <x v="2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2"/>
    <s v="USD"/>
    <n v="1312641536"/>
    <n v="1310049536"/>
    <b v="0"/>
    <n v="3"/>
    <b v="0"/>
    <s v="music/world music"/>
    <n v="17.8"/>
    <n v="59.333333333333336"/>
    <x v="1"/>
    <x v="40"/>
  </r>
  <r>
    <n v="70"/>
    <s v="Scraps"/>
    <s v="Maggie barely survives a deranged baptism by her mother only to be born again to a string of foster parents. Things can always be worse"/>
    <n v="500"/>
    <n v="636"/>
    <x v="1"/>
    <x v="2"/>
    <s v="USD"/>
    <n v="1315171845"/>
    <n v="1309987845"/>
    <b v="0"/>
    <n v="17"/>
    <b v="1"/>
    <s v="film &amp; video/shorts"/>
    <n v="127.2"/>
    <n v="37.411764705882355"/>
    <x v="7"/>
    <x v="2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2"/>
    <s v="USD"/>
    <n v="1312578338"/>
    <n v="1309986338"/>
    <b v="0"/>
    <n v="56"/>
    <b v="1"/>
    <s v="music/indie rock"/>
    <n v="112.77149999999999"/>
    <n v="80.551071428571419"/>
    <x v="1"/>
    <x v="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2"/>
    <s v="USD"/>
    <n v="1311393540"/>
    <n v="1309919526"/>
    <b v="0"/>
    <n v="18"/>
    <b v="1"/>
    <s v="music/rock"/>
    <n v="100"/>
    <n v="305.55555555555554"/>
    <x v="1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2"/>
    <s v="USD"/>
    <n v="1311298745"/>
    <n v="1309311545"/>
    <b v="0"/>
    <n v="56"/>
    <b v="1"/>
    <s v="music/pop"/>
    <n v="175"/>
    <n v="62.5"/>
    <x v="1"/>
    <x v="37"/>
  </r>
  <r>
    <n v="118"/>
    <s v="DENOUNCED - A Short Film"/>
    <s v="When a ruthless hit-man is 'denounced' from the mafia, his old enemies declare war."/>
    <n v="5000"/>
    <n v="5651.58"/>
    <x v="1"/>
    <x v="2"/>
    <s v="USD"/>
    <n v="1311902236"/>
    <n v="1309310236"/>
    <b v="0"/>
    <n v="39"/>
    <b v="1"/>
    <s v="film &amp; video/shorts"/>
    <n v="113.0316"/>
    <n v="144.91230769230768"/>
    <x v="7"/>
    <x v="29"/>
  </r>
  <r>
    <n v="2118"/>
    <s v="PORCHES. vs. THE U.S.A."/>
    <s v="PORCHES.  and Documentarians tour from New York to San Francisco and back."/>
    <n v="1000"/>
    <n v="1346.11"/>
    <x v="1"/>
    <x v="2"/>
    <s v="USD"/>
    <n v="1311538136"/>
    <n v="1308946136"/>
    <b v="0"/>
    <n v="17"/>
    <b v="1"/>
    <s v="music/indie rock"/>
    <n v="134.61099999999999"/>
    <n v="79.182941176470578"/>
    <x v="1"/>
    <x v="31"/>
  </r>
  <r>
    <n v="403"/>
    <s v="MONDO BANANA"/>
    <s v="A documentary adventure about bananas - and people. Your round-trip ticket into the heart of banana-cultures!!"/>
    <n v="5000"/>
    <n v="5263"/>
    <x v="1"/>
    <x v="2"/>
    <s v="USD"/>
    <n v="1312960080"/>
    <n v="1308900441"/>
    <b v="0"/>
    <n v="70"/>
    <b v="1"/>
    <s v="film &amp; video/documentary"/>
    <n v="105.26"/>
    <n v="75.185714285714283"/>
    <x v="7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2"/>
    <s v="USD"/>
    <n v="1312470475"/>
    <n v="1308496075"/>
    <b v="0"/>
    <n v="62"/>
    <b v="1"/>
    <s v="publishing/nonfiction"/>
    <n v="118.5"/>
    <n v="57.338709677419352"/>
    <x v="4"/>
    <x v="27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2"/>
    <s v="USD"/>
    <n v="1312224383"/>
    <n v="1308336383"/>
    <b v="0"/>
    <n v="25"/>
    <b v="1"/>
    <s v="music/indie rock"/>
    <n v="100.1"/>
    <n v="40.04"/>
    <x v="1"/>
    <x v="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2"/>
    <s v="USD"/>
    <n v="1310837574"/>
    <n v="1308245574"/>
    <b v="0"/>
    <n v="2"/>
    <b v="0"/>
    <s v="games/video games"/>
    <n v="0.72222222222222221"/>
    <n v="13"/>
    <x v="3"/>
    <x v="30"/>
  </r>
  <r>
    <n v="90"/>
    <s v="Help Get the Short Film Interior Design into Film Festivals!"/>
    <s v="We're looking for funding to help submit a short film to film festivals."/>
    <n v="500"/>
    <n v="502"/>
    <x v="1"/>
    <x v="2"/>
    <s v="USD"/>
    <n v="1310454499"/>
    <n v="1307862499"/>
    <b v="0"/>
    <n v="16"/>
    <b v="1"/>
    <s v="film &amp; video/shorts"/>
    <n v="100.4"/>
    <n v="31.375"/>
    <x v="7"/>
    <x v="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2"/>
    <s v="USD"/>
    <n v="1310440482"/>
    <n v="1307848482"/>
    <b v="0"/>
    <n v="8"/>
    <b v="1"/>
    <s v="film &amp; video/shorts"/>
    <n v="106.25"/>
    <n v="53.125"/>
    <x v="7"/>
    <x v="29"/>
  </r>
  <r>
    <n v="462"/>
    <s v="THE FORGOTTEN LAND"/>
    <s v="A prince who becomes a slave, suffers of amnesia far away from his land. Slowly he recovers memory and returns where all started."/>
    <n v="100000"/>
    <n v="0"/>
    <x v="3"/>
    <x v="2"/>
    <s v="USD"/>
    <n v="1312945341"/>
    <n v="1307761341"/>
    <b v="0"/>
    <n v="0"/>
    <b v="0"/>
    <s v="film &amp; video/animation"/>
    <n v="0"/>
    <e v="#DIV/0!"/>
    <x v="7"/>
    <x v="23"/>
  </r>
  <r>
    <n v="501"/>
    <s v="World War 4"/>
    <s v="Based on the invention portfolio of a patented inventor World War Four is a look into the future of warfare and humanity as a whole"/>
    <n v="10000"/>
    <n v="0"/>
    <x v="3"/>
    <x v="2"/>
    <s v="USD"/>
    <n v="1310189851"/>
    <n v="1307597851"/>
    <b v="0"/>
    <n v="0"/>
    <b v="0"/>
    <s v="film &amp; video/animation"/>
    <n v="0"/>
    <e v="#DIV/0!"/>
    <x v="7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2"/>
    <s v="USD"/>
    <n v="1313370000"/>
    <n v="1307594625"/>
    <b v="0"/>
    <n v="39"/>
    <b v="1"/>
    <s v="music/indie rock"/>
    <n v="106.5"/>
    <n v="54.615384615384613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2"/>
    <s v="USD"/>
    <n v="1311309721"/>
    <n v="1307421721"/>
    <b v="0"/>
    <n v="5"/>
    <b v="0"/>
    <s v="games/video games"/>
    <n v="7.5"/>
    <n v="9"/>
    <x v="3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2"/>
    <s v="USD"/>
    <n v="1309694266"/>
    <n v="1307102266"/>
    <b v="1"/>
    <n v="118"/>
    <b v="1"/>
    <s v="film &amp; video/documentary"/>
    <n v="107.7758"/>
    <n v="45.667711864406776"/>
    <x v="7"/>
    <x v="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2"/>
    <s v="USD"/>
    <n v="1312212855"/>
    <n v="1307028855"/>
    <b v="0"/>
    <n v="11"/>
    <b v="1"/>
    <s v="music/classical music"/>
    <n v="110"/>
    <n v="100"/>
    <x v="1"/>
    <x v="16"/>
  </r>
  <r>
    <n v="801"/>
    <s v="SLUTEVER DO AMERICA TOUR"/>
    <s v="ALL WE WANT TO DO IS DRIVE AROUND AMERICA AND PLAY A BUNCH OF SHOWS, BUT WE DON'T HAVE ANY MONEY..."/>
    <n v="2000"/>
    <n v="2230.4299999999998"/>
    <x v="1"/>
    <x v="2"/>
    <s v="USD"/>
    <n v="1309547120"/>
    <n v="1306955120"/>
    <b v="0"/>
    <n v="51"/>
    <b v="1"/>
    <s v="music/rock"/>
    <n v="111.52149999999999"/>
    <n v="43.733921568627444"/>
    <x v="1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2"/>
    <s v="USD"/>
    <n v="1309447163"/>
    <n v="1306855163"/>
    <b v="0"/>
    <n v="143"/>
    <b v="1"/>
    <s v="publishing/nonfiction"/>
    <n v="105.47157142857142"/>
    <n v="51.62944055944056"/>
    <x v="4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2"/>
    <s v="USD"/>
    <n v="1312095540"/>
    <n v="1306608888"/>
    <b v="0"/>
    <n v="24"/>
    <b v="1"/>
    <s v="music/rock"/>
    <n v="107.36666666666666"/>
    <n v="134.20833333333334"/>
    <x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2"/>
    <s v="USD"/>
    <n v="1310857200"/>
    <n v="1306525512"/>
    <b v="0"/>
    <n v="54"/>
    <b v="1"/>
    <s v="music/rock"/>
    <n v="105"/>
    <n v="58.333333333333336"/>
    <x v="1"/>
    <x v="6"/>
  </r>
  <r>
    <n v="1358"/>
    <s v="The Masada Story Project"/>
    <s v="I am working on a book about what people do when they visit Masada, an ancient fortress in the Judean desert."/>
    <n v="3000"/>
    <n v="3350"/>
    <x v="1"/>
    <x v="2"/>
    <s v="USD"/>
    <n v="1309009323"/>
    <n v="1306417323"/>
    <b v="0"/>
    <n v="49"/>
    <b v="1"/>
    <s v="publishing/nonfiction"/>
    <n v="111.66666666666667"/>
    <n v="68.36734693877551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1"/>
    <x v="2"/>
    <s v="USD"/>
    <n v="1308011727"/>
    <n v="1306283727"/>
    <b v="0"/>
    <n v="28"/>
    <b v="1"/>
    <s v="music/pop"/>
    <n v="100"/>
    <n v="42.857142857142854"/>
    <x v="1"/>
    <x v="37"/>
  </r>
  <r>
    <n v="2281"/>
    <s v="Lewis Robertson Band EP!"/>
    <s v="I am trying to get a new band off the ground, and in order to be taken seriously and get gigs, we need some killer recordings!"/>
    <n v="300"/>
    <n v="555"/>
    <x v="1"/>
    <x v="2"/>
    <s v="USD"/>
    <n v="1311576600"/>
    <n v="1306219897"/>
    <b v="0"/>
    <n v="11"/>
    <b v="1"/>
    <s v="music/rock"/>
    <n v="185"/>
    <n v="50.454545454545453"/>
    <x v="1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2"/>
    <s v="USD"/>
    <n v="1309825866"/>
    <n v="1306197066"/>
    <b v="0"/>
    <n v="75"/>
    <b v="1"/>
    <s v="music/indie rock"/>
    <n v="100.3125"/>
    <n v="42.8"/>
    <x v="1"/>
    <x v="3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2"/>
    <s v="USD"/>
    <n v="1308431646"/>
    <n v="1305839646"/>
    <b v="0"/>
    <n v="2"/>
    <b v="0"/>
    <s v="publishing/fiction"/>
    <n v="0.75"/>
    <n v="15"/>
    <x v="4"/>
    <x v="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2"/>
    <s v="USD"/>
    <n v="1308359666"/>
    <n v="1305767666"/>
    <b v="1"/>
    <n v="688"/>
    <b v="1"/>
    <s v="film &amp; video/documentary"/>
    <n v="191.14"/>
    <n v="83.345930232558146"/>
    <x v="7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2"/>
    <s v="USD"/>
    <n v="1306865040"/>
    <n v="1305568201"/>
    <b v="0"/>
    <n v="28"/>
    <b v="1"/>
    <s v="music/rock"/>
    <n v="127.3"/>
    <n v="45.464285714285715"/>
    <x v="1"/>
    <x v="6"/>
  </r>
  <r>
    <n v="283"/>
    <s v="SOLE SURVIVOR"/>
    <s v="What is the impact of survivorship on the human condition?"/>
    <n v="18000"/>
    <n v="20569.05"/>
    <x v="1"/>
    <x v="2"/>
    <s v="USD"/>
    <n v="1306904340"/>
    <n v="1305219744"/>
    <b v="1"/>
    <n v="202"/>
    <b v="1"/>
    <s v="film &amp; video/documentary"/>
    <n v="114.27249999999999"/>
    <n v="101.8269801980198"/>
    <x v="7"/>
    <x v="1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2"/>
    <s v="USD"/>
    <n v="1307554261"/>
    <n v="1304962261"/>
    <b v="0"/>
    <n v="1"/>
    <b v="0"/>
    <s v="publishing/art books"/>
    <n v="2.5"/>
    <n v="100"/>
    <x v="4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2"/>
    <s v="USD"/>
    <n v="1310158800"/>
    <n v="1304888771"/>
    <b v="0"/>
    <n v="38"/>
    <b v="0"/>
    <s v="music/world music"/>
    <n v="14.091666666666667"/>
    <n v="44.5"/>
    <x v="1"/>
    <x v="40"/>
  </r>
  <r>
    <n v="1892"/>
    <s v="Nemes wants you to be able to hear their new songs!"/>
    <s v="Nemes has just recorded a new album and is raising $500 to get it mixed and mastered professionally."/>
    <n v="500"/>
    <n v="683"/>
    <x v="1"/>
    <x v="2"/>
    <s v="USD"/>
    <n v="1307459881"/>
    <n v="1304867881"/>
    <b v="0"/>
    <n v="26"/>
    <b v="1"/>
    <s v="music/indie rock"/>
    <n v="136.6"/>
    <n v="26.26923076923077"/>
    <x v="1"/>
    <x v="31"/>
  </r>
  <r>
    <n v="1940"/>
    <s v="History Grows: New K. Record"/>
    <s v="K. is about *this* close to finishing up our third record, History Grows.  Now we just need to master it and release it!"/>
    <n v="650"/>
    <n v="1111"/>
    <x v="1"/>
    <x v="2"/>
    <s v="USD"/>
    <n v="1308110340"/>
    <n v="1304770233"/>
    <b v="0"/>
    <n v="31"/>
    <b v="1"/>
    <s v="music/indie rock"/>
    <n v="170.92307692307693"/>
    <n v="35.838709677419352"/>
    <x v="1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2"/>
    <s v="USD"/>
    <n v="1309980790"/>
    <n v="1304623990"/>
    <b v="0"/>
    <n v="19"/>
    <b v="1"/>
    <s v="publishing/nonfiction"/>
    <n v="115.75757575757575"/>
    <n v="40.210526315789473"/>
    <x v="4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2"/>
    <s v="USD"/>
    <n v="1307761200"/>
    <n v="1304464914"/>
    <b v="0"/>
    <n v="20"/>
    <b v="1"/>
    <s v="music/rock"/>
    <n v="101.4"/>
    <n v="76.05"/>
    <x v="1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2"/>
    <s v="USD"/>
    <n v="1306630800"/>
    <n v="1304376478"/>
    <b v="0"/>
    <n v="38"/>
    <b v="1"/>
    <s v="music/rock"/>
    <n v="123.26086956521739"/>
    <n v="74.60526315789474"/>
    <x v="1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2"/>
    <s v="USD"/>
    <n v="1307851200"/>
    <n v="1304129088"/>
    <b v="0"/>
    <n v="87"/>
    <b v="1"/>
    <s v="music/rock"/>
    <n v="103.55555555555556"/>
    <n v="53.5632183908046"/>
    <x v="1"/>
    <x v="6"/>
  </r>
  <r>
    <n v="1634"/>
    <s v="RUBEDO: Debut Full Length Album"/>
    <s v="Recording Debut  Album w/ Producer Ikey Owens from Free Moral Agents/ The Mars Volta"/>
    <n v="2000"/>
    <n v="2010"/>
    <x v="1"/>
    <x v="2"/>
    <s v="USD"/>
    <n v="1306994340"/>
    <n v="1303706001"/>
    <b v="0"/>
    <n v="32"/>
    <b v="1"/>
    <s v="music/rock"/>
    <n v="100.5"/>
    <n v="62.8125"/>
    <x v="1"/>
    <x v="6"/>
  </r>
  <r>
    <n v="84"/>
    <s v="Redemption - Short Film"/>
    <s v="&quot;A sociopath crosses paths with the person he must confront about his wife's murder, it might be himself&quot;"/>
    <n v="500"/>
    <n v="500"/>
    <x v="1"/>
    <x v="2"/>
    <s v="USD"/>
    <n v="1305483086"/>
    <n v="1302891086"/>
    <b v="0"/>
    <n v="7"/>
    <b v="1"/>
    <s v="film &amp; video/shorts"/>
    <n v="100"/>
    <n v="71.428571428571431"/>
    <x v="7"/>
    <x v="29"/>
  </r>
  <r>
    <n v="899"/>
    <s v="Lets get 48/14 pressed!!!"/>
    <s v="Lets get 48/14 pressed and in your cd players,ipods,blogs, and facebook status'. Lets get it everywhere!"/>
    <n v="750"/>
    <n v="280"/>
    <x v="3"/>
    <x v="2"/>
    <s v="USD"/>
    <n v="1306549362"/>
    <n v="1302661362"/>
    <b v="0"/>
    <n v="8"/>
    <b v="0"/>
    <s v="music/indie rock"/>
    <n v="37.333333333333336"/>
    <n v="35"/>
    <x v="1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2"/>
    <s v="USD"/>
    <n v="1307838049"/>
    <n v="1302654049"/>
    <b v="1"/>
    <n v="293"/>
    <b v="1"/>
    <s v="publishing/radio &amp; podcasts"/>
    <n v="102.36842105263158"/>
    <n v="33.191126279863482"/>
    <x v="4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2"/>
    <s v="USD"/>
    <n v="1304395140"/>
    <n v="1302493760"/>
    <b v="1"/>
    <n v="21"/>
    <b v="1"/>
    <s v="theater/plays"/>
    <n v="162.66666666666666"/>
    <n v="58.095238095238095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2"/>
    <s v="USD"/>
    <n v="1304628648"/>
    <n v="1302036648"/>
    <b v="0"/>
    <n v="38"/>
    <b v="1"/>
    <s v="music/indie rock"/>
    <n v="136"/>
    <n v="35.789473684210527"/>
    <x v="1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2"/>
    <s v="USD"/>
    <n v="1309809140"/>
    <n v="1302033140"/>
    <b v="1"/>
    <n v="95"/>
    <b v="1"/>
    <s v="technology/hardware"/>
    <n v="138.44033333333334"/>
    <n v="87.436000000000007"/>
    <x v="5"/>
    <x v="25"/>
  </r>
  <r>
    <n v="406"/>
    <s v="The Desert River Bends"/>
    <s v="The Desert River Bends is a short documentary following the alternative lifestyles of three middle-age river guides in Moab UT."/>
    <n v="2800"/>
    <n v="3015.73"/>
    <x v="1"/>
    <x v="2"/>
    <s v="USD"/>
    <n v="1304920740"/>
    <n v="1301975637"/>
    <b v="0"/>
    <n v="35"/>
    <b v="1"/>
    <s v="film &amp; video/documentary"/>
    <n v="107.70464285714286"/>
    <n v="86.16371428571429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1"/>
    <x v="2"/>
    <s v="USD"/>
    <n v="1304561633"/>
    <n v="1301969633"/>
    <b v="0"/>
    <n v="56"/>
    <b v="1"/>
    <s v="music/rock"/>
    <n v="108.2492"/>
    <n v="48.325535714285714"/>
    <x v="1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2"/>
    <s v="USD"/>
    <n v="1306296000"/>
    <n v="1301950070"/>
    <b v="1"/>
    <n v="61"/>
    <b v="1"/>
    <s v="film &amp; video/documentary"/>
    <n v="152.60869565217391"/>
    <n v="57.540983606557376"/>
    <x v="7"/>
    <x v="12"/>
  </r>
  <r>
    <n v="780"/>
    <s v="Wess Meets West - Press Our New Album on CD!"/>
    <s v="We are finishing up recording our new record and we would like help with its physical CD release."/>
    <n v="1000"/>
    <n v="1040"/>
    <x v="1"/>
    <x v="2"/>
    <s v="USD"/>
    <n v="1304439025"/>
    <n v="1301847025"/>
    <b v="0"/>
    <n v="27"/>
    <b v="1"/>
    <s v="music/rock"/>
    <n v="104"/>
    <n v="38.518518518518519"/>
    <x v="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2"/>
    <s v="USD"/>
    <n v="1303688087"/>
    <n v="1301787287"/>
    <b v="0"/>
    <n v="69"/>
    <b v="1"/>
    <s v="film &amp; video/shorts"/>
    <n v="102.46666666666667"/>
    <n v="111.37681159420291"/>
    <x v="7"/>
    <x v="29"/>
  </r>
  <r>
    <n v="3153"/>
    <s v="Terminator the Second"/>
    <s v="A stage production of Terminator 2: Judgment Day, composed entirely of the words of William Shakespeare"/>
    <n v="3000"/>
    <n v="10067.5"/>
    <x v="1"/>
    <x v="2"/>
    <s v="USD"/>
    <n v="1304225940"/>
    <n v="1301542937"/>
    <b v="1"/>
    <n v="241"/>
    <b v="1"/>
    <s v="theater/plays"/>
    <n v="335.58333333333331"/>
    <n v="41.773858921161825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2"/>
    <s v="USD"/>
    <n v="1302926340"/>
    <n v="1301524585"/>
    <b v="0"/>
    <n v="45"/>
    <b v="1"/>
    <s v="music/indie rock"/>
    <n v="104"/>
    <n v="57.777777777777779"/>
    <x v="1"/>
    <x v="31"/>
  </r>
  <r>
    <n v="300"/>
    <s v="The Bus "/>
    <s v="THE BUS is a feature-length documentary film celebrating one of the most iconic and beloved vehicles ever produced, the Volkswagen Bus."/>
    <n v="25000"/>
    <n v="25430.66"/>
    <x v="1"/>
    <x v="2"/>
    <s v="USD"/>
    <n v="1303686138"/>
    <n v="1301007738"/>
    <b v="1"/>
    <n v="298"/>
    <b v="1"/>
    <s v="film &amp; video/documentary"/>
    <n v="101.72264"/>
    <n v="85.337785234899329"/>
    <x v="7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2"/>
    <s v="USD"/>
    <n v="1303675296"/>
    <n v="1300996896"/>
    <b v="0"/>
    <n v="168"/>
    <b v="1"/>
    <s v="music/pop"/>
    <n v="174.2304"/>
    <n v="51.854285714285716"/>
    <x v="1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2"/>
    <s v="USD"/>
    <n v="1303801140"/>
    <n v="1300916220"/>
    <b v="0"/>
    <n v="20"/>
    <b v="1"/>
    <s v="music/pop"/>
    <n v="100.75"/>
    <n v="100.75"/>
    <x v="1"/>
    <x v="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2"/>
    <s v="USD"/>
    <n v="1303446073"/>
    <n v="1300767673"/>
    <b v="1"/>
    <n v="1876"/>
    <b v="1"/>
    <s v="technology/hardware"/>
    <n v="200.51866666666666"/>
    <n v="51.3054157782516"/>
    <x v="5"/>
    <x v="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2"/>
    <s v="USD"/>
    <n v="1305625164"/>
    <n v="1300354764"/>
    <b v="0"/>
    <n v="46"/>
    <b v="1"/>
    <s v="film &amp; video/shorts"/>
    <n v="120"/>
    <n v="78.260869565217391"/>
    <x v="7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2"/>
    <s v="USD"/>
    <n v="1303628340"/>
    <n v="1300328399"/>
    <b v="0"/>
    <n v="3"/>
    <b v="0"/>
    <s v="games/video games"/>
    <n v="1.6"/>
    <n v="5.333333333333333"/>
    <x v="3"/>
    <x v="30"/>
  </r>
  <r>
    <n v="104"/>
    <s v="Good 'Ol Trumpet"/>
    <s v="UCF short film about an old man, his love for music, and his misplaced trumpet.  "/>
    <n v="500"/>
    <n v="600"/>
    <x v="1"/>
    <x v="2"/>
    <s v="USD"/>
    <n v="1301792400"/>
    <n v="1299775266"/>
    <b v="0"/>
    <n v="10"/>
    <b v="1"/>
    <s v="film &amp; video/shorts"/>
    <n v="120"/>
    <n v="60"/>
    <x v="7"/>
    <x v="29"/>
  </r>
  <r>
    <n v="116"/>
    <s v="Villanelle"/>
    <s v="Villanelle is a feature film that blends elements of classic, hardboiled Film Noir, with classic Horror and tells a great story to boot"/>
    <n v="3500"/>
    <n v="3978"/>
    <x v="1"/>
    <x v="2"/>
    <s v="USD"/>
    <n v="1302260155"/>
    <n v="1298289355"/>
    <b v="0"/>
    <n v="57"/>
    <b v="1"/>
    <s v="film &amp; video/shorts"/>
    <n v="113.65714285714286"/>
    <n v="69.78947368421052"/>
    <x v="7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2"/>
    <s v="USD"/>
    <n v="1300636482"/>
    <n v="1298048082"/>
    <b v="0"/>
    <n v="90"/>
    <b v="1"/>
    <s v="music/pop"/>
    <n v="125.26086956521739"/>
    <n v="32.011111111111113"/>
    <x v="1"/>
    <x v="3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2"/>
    <s v="USD"/>
    <n v="1303147459"/>
    <n v="1297880659"/>
    <b v="0"/>
    <n v="22"/>
    <b v="1"/>
    <s v="publishing/nonfiction"/>
    <n v="117.71428571428571"/>
    <n v="37.454545454545453"/>
    <x v="4"/>
    <x v="27"/>
  </r>
  <r>
    <n v="255"/>
    <s v="xoxosms: a documentary about love in the 21st century"/>
    <s v="xoxosms is a documentary about first love, long distance and Skype."/>
    <n v="8000"/>
    <n v="8538.66"/>
    <x v="1"/>
    <x v="2"/>
    <s v="USD"/>
    <n v="1300275482"/>
    <n v="1297687082"/>
    <b v="1"/>
    <n v="188"/>
    <b v="1"/>
    <s v="film &amp; video/documentary"/>
    <n v="106.73325"/>
    <n v="45.418404255319146"/>
    <x v="7"/>
    <x v="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2"/>
    <s v="USD"/>
    <n v="1304395140"/>
    <n v="1297620584"/>
    <b v="0"/>
    <n v="18"/>
    <b v="1"/>
    <s v="film &amp; video/shorts"/>
    <n v="100"/>
    <n v="50"/>
    <x v="7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2"/>
    <s v="USD"/>
    <n v="1301792590"/>
    <n v="1297562590"/>
    <b v="1"/>
    <n v="176"/>
    <b v="1"/>
    <s v="music/rock"/>
    <n v="294.72727272727275"/>
    <n v="92.102272727272734"/>
    <x v="1"/>
    <x v="6"/>
  </r>
  <r>
    <n v="2284"/>
    <s v="Make a record, write a song, take the Vinyl Skyway. "/>
    <s v="The Vinyl Skyway reunite to make a third album. "/>
    <n v="6000"/>
    <n v="6373.27"/>
    <x v="1"/>
    <x v="2"/>
    <s v="USD"/>
    <n v="1299902400"/>
    <n v="1297451245"/>
    <b v="0"/>
    <n v="59"/>
    <b v="1"/>
    <s v="music/rock"/>
    <n v="106.22116666666666"/>
    <n v="108.02152542372882"/>
    <x v="1"/>
    <x v="6"/>
  </r>
  <r>
    <n v="1832"/>
    <s v="Black Swan Theories Debut CD"/>
    <s v="Hi! We're the music duo Black Swan Theories and our project is to manufacture our debut CD of 10 already-completed songs.  "/>
    <n v="350"/>
    <n v="500"/>
    <x v="1"/>
    <x v="2"/>
    <s v="USD"/>
    <n v="1299243427"/>
    <n v="1296651427"/>
    <b v="0"/>
    <n v="20"/>
    <b v="1"/>
    <s v="music/rock"/>
    <n v="142.85714285714286"/>
    <n v="25"/>
    <x v="1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2"/>
    <s v="USD"/>
    <n v="1298680630"/>
    <n v="1296088630"/>
    <b v="0"/>
    <n v="47"/>
    <b v="1"/>
    <s v="film &amp; video/shorts"/>
    <n v="219.5"/>
    <n v="46.702127659574465"/>
    <x v="7"/>
    <x v="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2"/>
    <s v="USD"/>
    <n v="1298589630"/>
    <n v="1295997630"/>
    <b v="0"/>
    <n v="0"/>
    <b v="0"/>
    <s v="music/world music"/>
    <n v="0"/>
    <e v="#DIV/0!"/>
    <x v="1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2"/>
    <s v="USD"/>
    <n v="1299786527"/>
    <n v="1295898527"/>
    <b v="0"/>
    <n v="2"/>
    <b v="0"/>
    <s v="music/jazz"/>
    <n v="0.8125"/>
    <n v="32.5"/>
    <x v="1"/>
    <x v="2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2"/>
    <s v="USD"/>
    <n v="1299775210"/>
    <n v="1295887210"/>
    <b v="1"/>
    <n v="202"/>
    <b v="1"/>
    <s v="film &amp; video/documentary"/>
    <n v="105.56666666666666"/>
    <n v="62.712871287128714"/>
    <x v="7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2"/>
    <s v="USD"/>
    <n v="1296953209"/>
    <n v="1295657209"/>
    <b v="0"/>
    <n v="14"/>
    <b v="1"/>
    <s v="music/rock"/>
    <n v="350.16666666666669"/>
    <n v="75.035714285714292"/>
    <x v="1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2"/>
    <s v="USD"/>
    <n v="1298245954"/>
    <n v="1295653954"/>
    <b v="0"/>
    <n v="134"/>
    <b v="1"/>
    <s v="music/rock"/>
    <n v="124.0061"/>
    <n v="92.541865671641801"/>
    <x v="1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2"/>
    <s v="USD"/>
    <n v="1298343600"/>
    <n v="1295624113"/>
    <b v="0"/>
    <n v="93"/>
    <b v="1"/>
    <s v="music/pop"/>
    <n v="119.45714285714286"/>
    <n v="44.956989247311824"/>
    <x v="1"/>
    <x v="37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2"/>
    <s v="USD"/>
    <n v="1298167001"/>
    <n v="1295575001"/>
    <b v="0"/>
    <n v="36"/>
    <b v="1"/>
    <s v="music/indie rock"/>
    <n v="225.66666666666666"/>
    <n v="94.027777777777771"/>
    <x v="1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2"/>
    <s v="USD"/>
    <n v="1297160329"/>
    <n v="1295000329"/>
    <b v="0"/>
    <n v="47"/>
    <b v="1"/>
    <s v="music/indie rock"/>
    <n v="113.66666666666667"/>
    <n v="29.021276595744681"/>
    <x v="1"/>
    <x v="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2"/>
    <s v="USD"/>
    <n v="1299138561"/>
    <n v="1294818561"/>
    <b v="0"/>
    <n v="96"/>
    <b v="1"/>
    <s v="music/rock"/>
    <n v="100.66249999999999"/>
    <n v="83.885416666666671"/>
    <x v="1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2"/>
    <s v="USD"/>
    <n v="1299009600"/>
    <n v="1294818278"/>
    <b v="0"/>
    <n v="246"/>
    <b v="1"/>
    <s v="music/indie rock"/>
    <n v="120.46777777777778"/>
    <n v="88.147154471544724"/>
    <x v="1"/>
    <x v="31"/>
  </r>
  <r>
    <n v="262"/>
    <s v="The Last Cosmonaut"/>
    <s v="He can never die. He will live forever. He is the last cosmonaut, and this is his story."/>
    <n v="2500"/>
    <n v="6000"/>
    <x v="1"/>
    <x v="2"/>
    <s v="USD"/>
    <n v="1298699828"/>
    <n v="1294811828"/>
    <b v="1"/>
    <n v="145"/>
    <b v="1"/>
    <s v="film &amp; video/documentary"/>
    <n v="240"/>
    <n v="41.379310344827587"/>
    <x v="7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2"/>
    <s v="USD"/>
    <n v="1295142660"/>
    <n v="1293739714"/>
    <b v="0"/>
    <n v="10"/>
    <b v="1"/>
    <s v="music/indie rock"/>
    <n v="103.2"/>
    <n v="51.6"/>
    <x v="1"/>
    <x v="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2"/>
    <s v="USD"/>
    <n v="1300930838"/>
    <n v="1293158438"/>
    <b v="0"/>
    <n v="92"/>
    <b v="1"/>
    <s v="music/rock"/>
    <n v="101.004125"/>
    <n v="87.82967391304347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1"/>
    <x v="2"/>
    <s v="USD"/>
    <n v="1297977427"/>
    <n v="1292793427"/>
    <b v="1"/>
    <n v="60"/>
    <b v="1"/>
    <s v="theater/plays"/>
    <n v="109.56"/>
    <n v="91.3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1"/>
    <x v="2"/>
    <s v="USD"/>
    <n v="1296633540"/>
    <n v="1292316697"/>
    <b v="1"/>
    <n v="168"/>
    <b v="1"/>
    <s v="film &amp; video/documentary"/>
    <n v="106.68444444444444"/>
    <n v="28.576190476190476"/>
    <x v="7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2"/>
    <s v="USD"/>
    <n v="1295647200"/>
    <n v="1291428371"/>
    <b v="0"/>
    <n v="33"/>
    <b v="1"/>
    <s v="music/rock"/>
    <n v="166.68333333333334"/>
    <n v="75.765151515151516"/>
    <x v="1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2"/>
    <s v="USD"/>
    <n v="1293937200"/>
    <n v="1291257298"/>
    <b v="0"/>
    <n v="13"/>
    <b v="1"/>
    <s v="music/classical music"/>
    <n v="156.4"/>
    <n v="30.076923076923077"/>
    <x v="1"/>
    <x v="16"/>
  </r>
  <r>
    <n v="1280"/>
    <s v="Nothing More's New Album"/>
    <s v="Nothing More is recording their forthcoming record and needs to join forces with you to make this album HUGE! "/>
    <n v="15000"/>
    <n v="16636.78"/>
    <x v="1"/>
    <x v="2"/>
    <s v="USD"/>
    <n v="1299003054"/>
    <n v="1291227054"/>
    <b v="1"/>
    <n v="130"/>
    <b v="1"/>
    <s v="music/rock"/>
    <n v="110.91186666666667"/>
    <n v="127.97523076923076"/>
    <x v="1"/>
    <x v="6"/>
  </r>
  <r>
    <n v="905"/>
    <s v="Jazz For Everyone!"/>
    <s v="Working hard to get into the studio to record, produce, and edit my break out CD. I hope to realize my vision!"/>
    <n v="6500"/>
    <n v="196"/>
    <x v="3"/>
    <x v="2"/>
    <s v="USD"/>
    <n v="1295847926"/>
    <n v="1290663926"/>
    <b v="0"/>
    <n v="6"/>
    <b v="0"/>
    <s v="music/jazz"/>
    <n v="3.0153846153846153"/>
    <n v="32.666666666666664"/>
    <x v="1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3"/>
    <x v="2"/>
    <s v="USD"/>
    <n v="1293082524"/>
    <n v="1290490524"/>
    <b v="0"/>
    <n v="2"/>
    <b v="0"/>
    <s v="music/jazz"/>
    <n v="1.3"/>
    <n v="32.5"/>
    <x v="1"/>
    <x v="26"/>
  </r>
  <r>
    <n v="102"/>
    <s v="Dear God No!"/>
    <s v="A gang of outlaw bikers pull a home invasion on a disgraced Anthropologist hiding a secret locked in his cabin basement."/>
    <n v="6000"/>
    <n v="7665"/>
    <x v="1"/>
    <x v="2"/>
    <s v="USD"/>
    <n v="1293073733"/>
    <n v="1290481733"/>
    <b v="0"/>
    <n v="65"/>
    <b v="1"/>
    <s v="film &amp; video/shorts"/>
    <n v="127.75"/>
    <n v="117.92307692307692"/>
    <x v="7"/>
    <x v="2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2"/>
    <s v="USD"/>
    <n v="1293857940"/>
    <n v="1290281691"/>
    <b v="1"/>
    <n v="113"/>
    <b v="1"/>
    <s v="music/indie rock"/>
    <n v="100.70033333333333"/>
    <n v="53.469203539823013"/>
    <x v="1"/>
    <x v="31"/>
  </r>
  <r>
    <n v="1254"/>
    <s v="Album4"/>
    <s v="Fresh off the heels of, &quot;Let the Waves Come in Threes,&quot; (#6 National Folk Chart) we're making a new record. Huge thanks for your help!"/>
    <n v="6700"/>
    <n v="13323"/>
    <x v="1"/>
    <x v="2"/>
    <s v="USD"/>
    <n v="1293857940"/>
    <n v="1288968886"/>
    <b v="1"/>
    <n v="141"/>
    <b v="1"/>
    <s v="music/rock"/>
    <n v="198.85074626865671"/>
    <n v="94.489361702127653"/>
    <x v="1"/>
    <x v="6"/>
  </r>
  <r>
    <n v="246"/>
    <s v="LEAVING ATLANTA THE FILM"/>
    <s v="From 1979 to 1981 twenty-nine Black children in Atlanta were murdered and the others terrified. This is our story..."/>
    <n v="5000"/>
    <n v="15273"/>
    <x v="1"/>
    <x v="2"/>
    <s v="USD"/>
    <n v="1292665405"/>
    <n v="1288341805"/>
    <b v="1"/>
    <n v="223"/>
    <b v="1"/>
    <s v="film &amp; video/documentary"/>
    <n v="305.45999999999998"/>
    <n v="68.488789237668158"/>
    <x v="7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2"/>
    <s v="USD"/>
    <n v="1295928000"/>
    <n v="1288160403"/>
    <b v="1"/>
    <n v="104"/>
    <b v="1"/>
    <s v="theater/plays"/>
    <n v="101"/>
    <n v="33.99038461538461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2"/>
    <s v="USD"/>
    <n v="1289975060"/>
    <n v="1287379460"/>
    <b v="1"/>
    <n v="244"/>
    <b v="1"/>
    <s v="film &amp; video/documentary"/>
    <n v="178.95249999999999"/>
    <n v="73.341188524590166"/>
    <x v="7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2"/>
    <s v="USD"/>
    <n v="1291131815"/>
    <n v="1287071015"/>
    <b v="1"/>
    <n v="66"/>
    <b v="1"/>
    <s v="music/rock"/>
    <n v="119.14771428571429"/>
    <n v="63.184393939393942"/>
    <x v="1"/>
    <x v="6"/>
  </r>
  <r>
    <n v="2124"/>
    <s v="AZAMAR"/>
    <s v="AZAMAR is a Role Playing Game world involving fantasy and high magic, based on the popular OpenD6 OGL using the Cinema6 RPG Framework."/>
    <n v="1100"/>
    <n v="115"/>
    <x v="3"/>
    <x v="2"/>
    <s v="USD"/>
    <n v="1291093200"/>
    <n v="1286930435"/>
    <b v="0"/>
    <n v="5"/>
    <b v="0"/>
    <s v="games/video games"/>
    <n v="10.454545454545455"/>
    <n v="23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2"/>
    <s v="USD"/>
    <n v="1291870740"/>
    <n v="1286480070"/>
    <b v="0"/>
    <n v="147"/>
    <b v="1"/>
    <s v="music/indie rock"/>
    <n v="104.7"/>
    <n v="35.612244897959187"/>
    <x v="1"/>
    <x v="3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2"/>
    <s v="USD"/>
    <n v="1288657560"/>
    <n v="1286319256"/>
    <b v="0"/>
    <n v="107"/>
    <b v="1"/>
    <s v="music/indie rock"/>
    <n v="195.37933333333334"/>
    <n v="27.3896261682243"/>
    <x v="1"/>
    <x v="3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2"/>
    <s v="USD"/>
    <n v="1287115200"/>
    <n v="1284567905"/>
    <b v="0"/>
    <n v="6"/>
    <b v="0"/>
    <s v="publishing/fiction"/>
    <n v="2.6666666666666665"/>
    <n v="66.666666666666671"/>
    <x v="4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2"/>
    <s v="USD"/>
    <n v="1287723600"/>
    <n v="1284409734"/>
    <b v="0"/>
    <n v="0"/>
    <b v="0"/>
    <s v="music/jazz"/>
    <n v="0"/>
    <e v="#DIV/0!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2"/>
    <s v="USD"/>
    <n v="1287975829"/>
    <n v="1284087829"/>
    <b v="0"/>
    <n v="7"/>
    <b v="0"/>
    <s v="music/indie rock"/>
    <n v="2.4375"/>
    <n v="27.857142857142858"/>
    <x v="1"/>
    <x v="31"/>
  </r>
  <r>
    <n v="247"/>
    <s v="Deja-Vu: Dissecting Memory on Camera"/>
    <s v="A young neuroscientist attempts to reconnect with his ailing father by obsessively studying old family footage._x000a_"/>
    <n v="5000"/>
    <n v="6705"/>
    <x v="1"/>
    <x v="2"/>
    <s v="USD"/>
    <n v="1287200340"/>
    <n v="1284042614"/>
    <b v="1"/>
    <n v="62"/>
    <b v="1"/>
    <s v="film &amp; video/documentary"/>
    <n v="134.1"/>
    <n v="108.14516129032258"/>
    <x v="7"/>
    <x v="12"/>
  </r>
  <r>
    <n v="758"/>
    <s v="Publish Waiting On Humanity"/>
    <s v="I am publishing my book, Waiting on Humanity and need some finishing funds to do so."/>
    <n v="2500"/>
    <n v="2550"/>
    <x v="1"/>
    <x v="2"/>
    <s v="USD"/>
    <n v="1286568268"/>
    <n v="1283976268"/>
    <b v="0"/>
    <n v="19"/>
    <b v="1"/>
    <s v="publishing/nonfiction"/>
    <n v="102"/>
    <n v="134.21052631578948"/>
    <x v="4"/>
    <x v="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2"/>
    <s v="USD"/>
    <n v="1286756176"/>
    <n v="1282868176"/>
    <b v="0"/>
    <n v="38"/>
    <b v="1"/>
    <s v="music/indie rock"/>
    <n v="100.00360000000001"/>
    <n v="131.58368421052631"/>
    <x v="1"/>
    <x v="3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2"/>
    <s v="USD"/>
    <n v="1283392800"/>
    <n v="1281317691"/>
    <b v="0"/>
    <n v="4"/>
    <b v="0"/>
    <s v="publishing/art books"/>
    <n v="10.80653663679494"/>
    <n v="51.25"/>
    <x v="4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2"/>
    <s v="USD"/>
    <n v="1284177540"/>
    <n v="1281028152"/>
    <b v="0"/>
    <n v="75"/>
    <b v="1"/>
    <s v="music/indie rock"/>
    <n v="115.51066666666667"/>
    <n v="46.204266666666669"/>
    <x v="1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2"/>
    <s v="USD"/>
    <n v="1283312640"/>
    <n v="1279651084"/>
    <b v="0"/>
    <n v="229"/>
    <b v="1"/>
    <s v="film &amp; video/documentary"/>
    <n v="103.90027322404372"/>
    <n v="56.46004366812227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2"/>
    <s v="USD"/>
    <n v="1280800740"/>
    <n v="1279603955"/>
    <b v="0"/>
    <n v="17"/>
    <b v="1"/>
    <s v="music/rock"/>
    <n v="169.86"/>
    <n v="39.967058823529413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2"/>
    <s v="USD"/>
    <n v="1285995540"/>
    <n v="1279574773"/>
    <b v="0"/>
    <n v="32"/>
    <b v="1"/>
    <s v="theater/spaces"/>
    <n v="213.2"/>
    <n v="33.3125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2"/>
    <s v="USD"/>
    <n v="1281542340"/>
    <n v="1277702894"/>
    <b v="1"/>
    <n v="222"/>
    <b v="1"/>
    <s v="film &amp; video/documentary"/>
    <n v="104.73529411764706"/>
    <n v="80.202702702702709"/>
    <x v="7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2"/>
    <s v="USD"/>
    <n v="1280534400"/>
    <n v="1277512556"/>
    <b v="0"/>
    <n v="0"/>
    <b v="0"/>
    <s v="games/video games"/>
    <n v="0"/>
    <e v="#DIV/0!"/>
    <x v="3"/>
    <x v="3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2"/>
    <s v="USD"/>
    <n v="1283562180"/>
    <n v="1277433980"/>
    <b v="0"/>
    <n v="104"/>
    <b v="1"/>
    <s v="music/indie rock"/>
    <n v="135.76026666666667"/>
    <n v="97.904038461538462"/>
    <x v="1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2"/>
    <s v="USD"/>
    <n v="1282622400"/>
    <n v="1276891586"/>
    <b v="1"/>
    <n v="137"/>
    <b v="1"/>
    <s v="technology/hardware"/>
    <n v="115.7092"/>
    <n v="84.459270072992695"/>
    <x v="5"/>
    <x v="25"/>
  </r>
  <r>
    <n v="2003"/>
    <s v="velosynth"/>
    <s v="velosynth is an open-source bicycle interaction synthesizer. it interprets the speed and acceleration of a bicycle into expressive audio feedback."/>
    <n v="500"/>
    <n v="1560"/>
    <x v="1"/>
    <x v="2"/>
    <s v="USD"/>
    <n v="1278111600"/>
    <n v="1276830052"/>
    <b v="1"/>
    <n v="17"/>
    <b v="1"/>
    <s v="technology/hardware"/>
    <n v="312"/>
    <n v="91.764705882352942"/>
    <x v="5"/>
    <x v="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2"/>
    <s v="USD"/>
    <n v="1279555200"/>
    <n v="1276480894"/>
    <b v="1"/>
    <n v="50"/>
    <b v="1"/>
    <s v="film &amp; video/documentary"/>
    <n v="100"/>
    <n v="100"/>
    <x v="7"/>
    <x v="12"/>
  </r>
  <r>
    <n v="908"/>
    <s v="Help Tony Copeland and get free cd's and mp3's"/>
    <s v="This project is designed to help protect the environment by using Eco-friendly product packaging."/>
    <n v="2500"/>
    <n v="0"/>
    <x v="3"/>
    <x v="2"/>
    <s v="USD"/>
    <n v="1280206740"/>
    <n v="1276283655"/>
    <b v="0"/>
    <n v="0"/>
    <b v="0"/>
    <s v="music/jazz"/>
    <n v="0"/>
    <e v="#DIV/0!"/>
    <x v="1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2"/>
    <s v="USD"/>
    <n v="1278628800"/>
    <n v="1276043330"/>
    <b v="0"/>
    <n v="0"/>
    <b v="0"/>
    <s v="music/jazz"/>
    <n v="0"/>
    <e v="#DIV/0!"/>
    <x v="1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2"/>
    <s v="USD"/>
    <n v="1279778400"/>
    <n v="1275851354"/>
    <b v="0"/>
    <n v="120"/>
    <b v="1"/>
    <s v="music/indie rock"/>
    <n v="105.55"/>
    <n v="87.958333333333329"/>
    <x v="1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2"/>
    <s v="USD"/>
    <n v="1282498800"/>
    <n v="1275603020"/>
    <b v="1"/>
    <n v="235"/>
    <b v="1"/>
    <s v="film &amp; video/documentary"/>
    <n v="112.92"/>
    <n v="48.051063829787232"/>
    <x v="7"/>
    <x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2"/>
    <s v="USD"/>
    <n v="1279738800"/>
    <n v="1275599812"/>
    <b v="0"/>
    <n v="5"/>
    <b v="0"/>
    <s v="games/video games"/>
    <n v="11.25"/>
    <n v="45"/>
    <x v="3"/>
    <x v="3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2"/>
    <s v="USD"/>
    <n v="1279360740"/>
    <n v="1275415679"/>
    <b v="1"/>
    <n v="88"/>
    <b v="1"/>
    <s v="film &amp; video/documentary"/>
    <n v="106.4"/>
    <n v="120.90909090909091"/>
    <x v="7"/>
    <x v="12"/>
  </r>
  <r>
    <n v="96"/>
    <s v="Ice Hockey"/>
    <s v="Danny is a defenseman for his high school hockey team. This is a day in his life: school, hockey, girls and his next-door neighbor, Ken Daneyko."/>
    <n v="1500"/>
    <n v="1720"/>
    <x v="1"/>
    <x v="2"/>
    <s v="USD"/>
    <n v="1280631600"/>
    <n v="1274889241"/>
    <b v="0"/>
    <n v="34"/>
    <b v="1"/>
    <s v="film &amp; video/shorts"/>
    <n v="114.66666666666667"/>
    <n v="50.588235294117645"/>
    <x v="7"/>
    <x v="29"/>
  </r>
  <r>
    <n v="87"/>
    <s v="Village Films Summer Project Fund (TK 2)"/>
    <s v="A father without work uses his daughter to con sympathy from strangers... sound familiar?  Help us make this film!"/>
    <n v="2500"/>
    <n v="2615"/>
    <x v="1"/>
    <x v="2"/>
    <s v="USD"/>
    <n v="1275529260"/>
    <n v="1274705803"/>
    <b v="0"/>
    <n v="25"/>
    <b v="1"/>
    <s v="film &amp; video/shorts"/>
    <n v="104.6"/>
    <n v="104.6"/>
    <x v="7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2"/>
    <s v="USD"/>
    <n v="1278302400"/>
    <n v="1273961999"/>
    <b v="0"/>
    <n v="23"/>
    <b v="1"/>
    <s v="music/pop"/>
    <n v="102.6"/>
    <n v="44.608695652173914"/>
    <x v="1"/>
    <x v="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2"/>
    <s v="USD"/>
    <n v="1277501520"/>
    <n v="1273874306"/>
    <b v="0"/>
    <n v="5"/>
    <b v="0"/>
    <s v="music/jazz"/>
    <n v="38.333333333333336"/>
    <n v="69"/>
    <x v="1"/>
    <x v="26"/>
  </r>
  <r>
    <n v="2475"/>
    <s v="BRANDTSON - &quot;Send Us A Signal&quot; Vinyl LP"/>
    <s v="Help BRANDTSON and DREAMOVERrecords press their 2004 record, &quot;Send Us A Signal&quot;."/>
    <n v="2500"/>
    <n v="2618"/>
    <x v="1"/>
    <x v="2"/>
    <s v="USD"/>
    <n v="1278799200"/>
    <n v="1273647255"/>
    <b v="0"/>
    <n v="81"/>
    <b v="1"/>
    <s v="music/indie rock"/>
    <n v="104.72"/>
    <n v="32.320987654320987"/>
    <x v="1"/>
    <x v="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2"/>
    <s v="USD"/>
    <n v="1280635200"/>
    <n v="1273121283"/>
    <b v="0"/>
    <n v="17"/>
    <b v="0"/>
    <s v="music/indie rock"/>
    <n v="40.75"/>
    <n v="143.8235294117647"/>
    <x v="1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2"/>
    <s v="USD"/>
    <n v="1275368340"/>
    <n v="1272692732"/>
    <b v="0"/>
    <n v="89"/>
    <b v="1"/>
    <s v="music/indie rock"/>
    <n v="166.08"/>
    <n v="46.651685393258425"/>
    <x v="1"/>
    <x v="3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2"/>
    <s v="USD"/>
    <n v="1276024260"/>
    <n v="1272050914"/>
    <b v="0"/>
    <n v="0"/>
    <b v="0"/>
    <s v="music/jazz"/>
    <n v="0"/>
    <e v="#DIV/0!"/>
    <x v="1"/>
    <x v="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2"/>
    <s v="USD"/>
    <n v="1276574400"/>
    <n v="1270576379"/>
    <b v="1"/>
    <n v="28"/>
    <b v="1"/>
    <s v="music/rock"/>
    <n v="106"/>
    <n v="189.28571428571428"/>
    <x v="1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2"/>
    <s v="USD"/>
    <n v="1273522560"/>
    <n v="1269928430"/>
    <b v="1"/>
    <n v="58"/>
    <b v="1"/>
    <s v="film &amp; video/documentary"/>
    <n v="111.1"/>
    <n v="95.775862068965523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2"/>
    <s v="USD"/>
    <n v="1275364740"/>
    <n v="1269878058"/>
    <b v="1"/>
    <n v="108"/>
    <b v="1"/>
    <s v="film &amp; video/documentary"/>
    <n v="184.56"/>
    <n v="85.444444444444443"/>
    <x v="7"/>
    <x v="1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2"/>
    <s v="USD"/>
    <n v="1272828120"/>
    <n v="1268934736"/>
    <b v="0"/>
    <n v="26"/>
    <b v="1"/>
    <s v="film &amp; video/documentary"/>
    <n v="101.33333333333333"/>
    <n v="347.84615384615387"/>
    <x v="7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2"/>
    <s v="USD"/>
    <n v="1273911000"/>
    <n v="1268822909"/>
    <b v="1"/>
    <n v="33"/>
    <b v="1"/>
    <s v="photography/photobooks"/>
    <n v="215"/>
    <n v="78.18181818181818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2"/>
    <s v="USD"/>
    <n v="1271573940"/>
    <n v="1268459318"/>
    <b v="0"/>
    <n v="54"/>
    <b v="1"/>
    <s v="music/rock"/>
    <n v="134.38124999999999"/>
    <n v="39.816666666666663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2"/>
    <s v="USD"/>
    <n v="1276110000"/>
    <n v="1268337744"/>
    <b v="0"/>
    <n v="27"/>
    <b v="1"/>
    <s v="film &amp; video/shorts"/>
    <n v="100.49377777777778"/>
    <n v="167.48962962962963"/>
    <x v="7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2"/>
    <s v="USD"/>
    <n v="1273356960"/>
    <n v="1268255751"/>
    <b v="0"/>
    <n v="4"/>
    <b v="0"/>
    <s v="film &amp; video/animation"/>
    <n v="3.3076923076923075"/>
    <n v="53.7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2"/>
    <s v="USD"/>
    <n v="1272480540"/>
    <n v="1267220191"/>
    <b v="1"/>
    <n v="65"/>
    <b v="1"/>
    <s v="film &amp; video/documentary"/>
    <n v="177.43366666666665"/>
    <n v="81.892461538461546"/>
    <x v="7"/>
    <x v="12"/>
  </r>
  <r>
    <n v="2028"/>
    <s v="Building the Open Source Bussard Fusion Reactor "/>
    <s v="Building an open source Bussard fusion reactor, aka the Polywell."/>
    <n v="3000"/>
    <n v="3785"/>
    <x v="1"/>
    <x v="2"/>
    <s v="USD"/>
    <n v="1268690100"/>
    <n v="1265493806"/>
    <b v="1"/>
    <n v="79"/>
    <b v="1"/>
    <s v="technology/hardware"/>
    <n v="126.16666666666667"/>
    <n v="47.911392405063289"/>
    <x v="5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2"/>
    <s v="USD"/>
    <n v="1268723160"/>
    <n v="1265269559"/>
    <b v="1"/>
    <n v="84"/>
    <b v="1"/>
    <s v="film &amp; video/documentary"/>
    <n v="113.75714285714285"/>
    <n v="47.398809523809526"/>
    <x v="7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2"/>
    <s v="USD"/>
    <n v="1271994660"/>
    <n v="1264565507"/>
    <b v="1"/>
    <n v="36"/>
    <b v="1"/>
    <s v="film &amp; video/documentary"/>
    <n v="145.5"/>
    <n v="40.416666666666664"/>
    <x v="7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2"/>
    <s v="USD"/>
    <n v="1268636340"/>
    <n v="1263982307"/>
    <b v="0"/>
    <n v="5"/>
    <b v="0"/>
    <s v="games/video games"/>
    <n v="10"/>
    <n v="10"/>
    <x v="3"/>
    <x v="30"/>
  </r>
  <r>
    <n v="282"/>
    <s v="Greenlight the PATROL BASE JAKER Movie"/>
    <s v="See US Marines make counter-insurgency work in Helmand Province--the Taliban's stronghold in Afghanistan."/>
    <n v="45000"/>
    <n v="45535"/>
    <x v="1"/>
    <x v="2"/>
    <s v="USD"/>
    <n v="1266876000"/>
    <n v="1263679492"/>
    <b v="1"/>
    <n v="179"/>
    <b v="1"/>
    <s v="film &amp; video/documentary"/>
    <n v="101.18888888888888"/>
    <n v="254.38547486033519"/>
    <x v="7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2"/>
    <s v="USD"/>
    <n v="1266210000"/>
    <n v="1263474049"/>
    <b v="1"/>
    <n v="22"/>
    <b v="1"/>
    <s v="music/indie rock"/>
    <n v="104"/>
    <n v="18.90909090909091"/>
    <x v="1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2"/>
    <s v="USD"/>
    <n v="1262325600"/>
    <n v="1257871712"/>
    <b v="0"/>
    <n v="14"/>
    <b v="1"/>
    <s v="music/classical music"/>
    <n v="105"/>
    <n v="150"/>
    <x v="1"/>
    <x v="1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2"/>
    <s v="USD"/>
    <n v="1265097540"/>
    <n v="1257538029"/>
    <b v="1"/>
    <n v="51"/>
    <b v="1"/>
    <s v="film &amp; video/documentary"/>
    <n v="112.68"/>
    <n v="110.47058823529412"/>
    <x v="7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2"/>
    <s v="USD"/>
    <n v="1262302740"/>
    <n v="1257444140"/>
    <b v="0"/>
    <n v="15"/>
    <b v="1"/>
    <s v="music/rock"/>
    <n v="103.8"/>
    <n v="34.6"/>
    <x v="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2"/>
    <s v="USD"/>
    <n v="1258955940"/>
    <n v="1255730520"/>
    <b v="1"/>
    <n v="23"/>
    <b v="1"/>
    <s v="technology/hardware"/>
    <n v="100.63375000000001"/>
    <n v="35.003043478260871"/>
    <x v="5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2"/>
    <s v="USD"/>
    <n v="1259643540"/>
    <n v="1254450706"/>
    <b v="0"/>
    <n v="11"/>
    <b v="0"/>
    <s v="music/jazz"/>
    <n v="24.02"/>
    <n v="109.18181818181819"/>
    <x v="1"/>
    <x v="2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2"/>
    <s v="USD"/>
    <n v="1260383040"/>
    <n v="1253726650"/>
    <b v="1"/>
    <n v="200"/>
    <b v="1"/>
    <s v="music/indie rock"/>
    <n v="104.04266666666666"/>
    <n v="78.031999999999996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2"/>
    <s v="USD"/>
    <n v="1259715000"/>
    <n v="1253712916"/>
    <b v="0"/>
    <n v="0"/>
    <b v="0"/>
    <s v="publishing/art books"/>
    <n v="0"/>
    <e v="#DIV/0!"/>
    <x v="4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2"/>
    <s v="USD"/>
    <n v="1259297940"/>
    <n v="1252964282"/>
    <b v="0"/>
    <n v="0"/>
    <b v="0"/>
    <s v="film &amp; video/animation"/>
    <n v="0"/>
    <e v="#DIV/0!"/>
    <x v="7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2"/>
    <s v="USD"/>
    <n v="1259686800"/>
    <n v="1252908330"/>
    <b v="0"/>
    <n v="29"/>
    <b v="1"/>
    <s v="music/rock"/>
    <n v="104.06666666666666"/>
    <n v="53.827586206896555"/>
    <x v="1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2"/>
    <s v="USD"/>
    <n v="1257047940"/>
    <n v="1252718519"/>
    <b v="0"/>
    <n v="1"/>
    <b v="0"/>
    <s v="publishing/fiction"/>
    <n v="3.3333333333333335"/>
    <n v="50"/>
    <x v="4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2"/>
    <s v="USD"/>
    <n v="1253937540"/>
    <n v="1251214014"/>
    <b v="1"/>
    <n v="163"/>
    <b v="1"/>
    <s v="music/indie rock"/>
    <n v="121.06"/>
    <n v="37.134969325153371"/>
    <x v="1"/>
    <x v="3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2"/>
    <s v="USD"/>
    <n v="1255381140"/>
    <n v="1250630968"/>
    <b v="0"/>
    <n v="26"/>
    <b v="0"/>
    <s v="film &amp; video/animation"/>
    <n v="9.5500000000000007"/>
    <n v="73.461538461538467"/>
    <x v="7"/>
    <x v="23"/>
  </r>
  <r>
    <n v="1276"/>
    <s v="MR. DREAM GOES TO JAIL"/>
    <s v="Sponsor this Brooklyn punk band's debut seven-inch, MR. DREAM GOES TO JAIL."/>
    <n v="3000"/>
    <n v="3132.63"/>
    <x v="1"/>
    <x v="2"/>
    <s v="USD"/>
    <n v="1251777600"/>
    <n v="1247504047"/>
    <b v="1"/>
    <n v="68"/>
    <b v="1"/>
    <s v="music/rock"/>
    <n v="104.42100000000001"/>
    <n v="46.06808823529412"/>
    <x v="1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2"/>
    <s v="USD"/>
    <n v="1249932360"/>
    <n v="1242532513"/>
    <b v="1"/>
    <n v="79"/>
    <b v="1"/>
    <s v="film &amp; video/documentary"/>
    <n v="120.58763636363636"/>
    <n v="83.953417721518989"/>
    <x v="7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e v="#DIV/0!"/>
    <x v="0"/>
    <s v="plays"/>
    <x v="0"/>
    <d v="2017-04-03T15:30:07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1.714285714285715"/>
    <n v="76"/>
    <x v="1"/>
    <s v="faith"/>
    <x v="1"/>
    <d v="2017-04-07T18:45:38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3.75"/>
    <n v="93.75"/>
    <x v="0"/>
    <s v="plays"/>
    <x v="2"/>
    <d v="2017-04-14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e v="#DIV/0!"/>
    <x v="0"/>
    <s v="plays"/>
    <x v="3"/>
    <d v="2017-04-09T08:35:56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.3333333333333335"/>
    <n v="50"/>
    <x v="0"/>
    <s v="plays"/>
    <x v="4"/>
    <d v="2017-05-03T19:12:0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2"/>
    <s v="small batch"/>
    <x v="5"/>
    <d v="2017-03-20T18:0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0.849420849420849"/>
    <n v="23.142857142857142"/>
    <x v="0"/>
    <s v="plays"/>
    <x v="6"/>
    <d v="2017-04-04T03:38:41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.2311459353574925"/>
    <n v="54"/>
    <x v="1"/>
    <s v="faith"/>
    <x v="7"/>
    <d v="2017-04-11T20:4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.207999999999998"/>
    <n v="114.81818181818181"/>
    <x v="1"/>
    <s v="faith"/>
    <x v="8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.1481481481481484"/>
    <n v="21.25"/>
    <x v="2"/>
    <s v="small batch"/>
    <x v="9"/>
    <d v="2017-04-09T20:29:29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.3"/>
    <n v="253.14285714285714"/>
    <x v="1"/>
    <s v="faith"/>
    <x v="10"/>
    <d v="2017-04-09T11:49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0.72"/>
    <n v="108"/>
    <x v="2"/>
    <s v="small batch"/>
    <x v="11"/>
    <d v="2017-04-30T17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.3333333333333339"/>
    <n v="35"/>
    <x v="1"/>
    <s v="faith"/>
    <x v="12"/>
    <d v="2017-04-09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0.8"/>
    <n v="10"/>
    <x v="0"/>
    <s v="plays"/>
    <x v="13"/>
    <d v="2017-04-18T19:13:39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5.731707317073171"/>
    <n v="53.75"/>
    <x v="0"/>
    <s v="plays"/>
    <x v="14"/>
    <d v="2017-04-08T12:5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0.96"/>
    <n v="24"/>
    <x v="0"/>
    <s v="plays"/>
    <x v="15"/>
    <d v="2017-04-07T16:15: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.25"/>
    <n v="80.128205128205124"/>
    <x v="1"/>
    <s v="faith"/>
    <x v="16"/>
    <d v="2017-04-10T20:15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.176470588235297"/>
    <n v="34.130434782608695"/>
    <x v="0"/>
    <s v="spaces"/>
    <x v="17"/>
    <d v="2017-04-07T17:35:34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.4"/>
    <n v="57.727272727272727"/>
    <x v="1"/>
    <s v="faith"/>
    <x v="18"/>
    <d v="2017-04-06T09:20:4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1.708333333333334"/>
    <n v="61.086956521739133"/>
    <x v="1"/>
    <s v="faith"/>
    <x v="19"/>
    <d v="2017-04-10T01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.409999999999997"/>
    <n v="132.34615384615384"/>
    <x v="0"/>
    <s v="spaces"/>
    <x v="20"/>
    <d v="2017-04-05T18:14:37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1.6"/>
    <n v="32.25"/>
    <x v="0"/>
    <s v="plays"/>
    <x v="21"/>
    <d v="2017-04-16T2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12530712530715"/>
    <x v="3"/>
    <s v="tabletop games"/>
    <x v="22"/>
    <d v="2017-03-1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2.5"/>
    <n v="18.75"/>
    <x v="0"/>
    <s v="plays"/>
    <x v="23"/>
    <d v="2017-03-27T16:16:5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.120962394619681"/>
    <n v="64.53125"/>
    <x v="2"/>
    <s v="small batch"/>
    <x v="24"/>
    <d v="2017-04-04T05:15:0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0.5"/>
    <n v="437.5"/>
    <x v="0"/>
    <s v="plays"/>
    <x v="25"/>
    <d v="2017-04-16T15:22: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.400000000000006"/>
    <n v="251.33333333333334"/>
    <x v="0"/>
    <s v="plays"/>
    <x v="26"/>
    <d v="2017-03-19T06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e v="#DIV/0!"/>
    <x v="1"/>
    <s v="faith"/>
    <x v="2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.06"/>
    <n v="65.974683544303801"/>
    <x v="1"/>
    <s v="faith"/>
    <x v="28"/>
    <d v="2017-04-01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e v="#DIV/0!"/>
    <x v="1"/>
    <s v="faith"/>
    <x v="29"/>
    <d v="2017-04-01T00:4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.473333333333336"/>
    <n v="264.26315789473682"/>
    <x v="1"/>
    <s v="faith"/>
    <x v="30"/>
    <d v="2017-04-03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4"/>
    <s v="translations"/>
    <x v="31"/>
    <d v="2017-04-15T15:42:27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28571428571429"/>
    <x v="2"/>
    <s v="small batch"/>
    <x v="32"/>
    <d v="2017-03-29T23:32: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57142857142858"/>
    <x v="1"/>
    <s v="rock"/>
    <x v="33"/>
    <d v="2017-03-02T16:49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.36"/>
    <n v="18"/>
    <x v="1"/>
    <s v="faith"/>
    <x v="3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.05"/>
    <n v="5"/>
    <x v="1"/>
    <s v="faith"/>
    <x v="35"/>
    <d v="2017-03-27T04:36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5"/>
    <s v="web"/>
    <x v="36"/>
    <d v="2017-03-26T20:29:3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0.733333333333334"/>
    <n v="25.491803278688526"/>
    <x v="2"/>
    <s v="small batch"/>
    <x v="37"/>
    <d v="2017-03-26T20:14:4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0"/>
    <s v="spaces"/>
    <x v="38"/>
    <d v="2017-03-16T13:00:03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7.8"/>
    <n v="29.045454545454547"/>
    <x v="0"/>
    <s v="plays"/>
    <x v="39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40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2.85714285714286"/>
    <n v="24"/>
    <x v="1"/>
    <s v="faith"/>
    <x v="41"/>
    <d v="2017-03-24T05:00:23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7.8"/>
    <n v="159.33333333333334"/>
    <x v="1"/>
    <s v="faith"/>
    <x v="42"/>
    <d v="2017-03-26T23:59:0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.0263157894736841"/>
    <n v="163.57142857142858"/>
    <x v="0"/>
    <s v="spaces"/>
    <x v="43"/>
    <d v="2017-04-05T19:41:54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.3333333333333333E-2"/>
    <n v="10"/>
    <x v="0"/>
    <s v="plays"/>
    <x v="44"/>
    <d v="2017-04-21T07:24: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4"/>
    <s v="art books"/>
    <x v="45"/>
    <d v="2017-04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.4"/>
    <n v="450"/>
    <x v="0"/>
    <s v="plays"/>
    <x v="46"/>
    <d v="2017-03-25T04:33:0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.125"/>
    <n v="86.43564356435644"/>
    <x v="1"/>
    <s v="faith"/>
    <x v="47"/>
    <d v="2017-03-17T18:34:01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.6363636363636365"/>
    <n v="15"/>
    <x v="0"/>
    <s v="plays"/>
    <x v="48"/>
    <d v="2017-03-19T11:18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.33333333333334"/>
    <n v="51.6"/>
    <x v="0"/>
    <s v="spaces"/>
    <x v="49"/>
    <d v="2017-03-03T11:01:3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50"/>
    <d v="2017-02-23T10:14:4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.36"/>
    <n v="37.476190476190474"/>
    <x v="3"/>
    <s v="tabletop games"/>
    <x v="51"/>
    <d v="2017-03-12T12:10:42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2857142857142"/>
    <x v="1"/>
    <s v="faith"/>
    <x v="52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8.60666666666667"/>
    <n v="139.23931623931625"/>
    <x v="0"/>
    <s v="plays"/>
    <x v="53"/>
    <d v="2017-03-16T18:49:0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8.88888888888889"/>
    <n v="80.25"/>
    <x v="0"/>
    <s v="spaces"/>
    <x v="54"/>
    <d v="2017-03-01T0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5"/>
    <s v="wearables"/>
    <x v="55"/>
    <d v="2017-03-16T16:01:0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1"/>
    <n v="55.222142857142863"/>
    <x v="6"/>
    <s v="photobooks"/>
    <x v="56"/>
    <d v="2017-03-14T13:24:4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.45"/>
    <n v="62.06989247311828"/>
    <x v="2"/>
    <s v="small batch"/>
    <x v="57"/>
    <d v="2017-03-05T21:48: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8.91891891891892"/>
    <n v="17.254901960784313"/>
    <x v="0"/>
    <s v="plays"/>
    <x v="58"/>
    <d v="2017-02-28T00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e v="#DIV/0!"/>
    <x v="1"/>
    <s v="faith"/>
    <x v="59"/>
    <d v="2017-04-14T04:07: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5"/>
    <s v="wearables"/>
    <x v="60"/>
    <d v="2017-03-14T17:22:0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1.64"/>
    <n v="49.934589800443462"/>
    <x v="3"/>
    <s v="tabletop games"/>
    <x v="61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2.6"/>
    <n v="148.08247422680412"/>
    <x v="3"/>
    <s v="tabletop games"/>
    <x v="62"/>
    <d v="2017-03-12T01:58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0"/>
    <s v="plays"/>
    <x v="63"/>
    <d v="2017-03-0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3.73"/>
    <n v="90.2"/>
    <x v="0"/>
    <s v="spaces"/>
    <x v="64"/>
    <d v="2017-02-27T04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.2"/>
    <n v="33.666666666666664"/>
    <x v="0"/>
    <s v="plays"/>
    <x v="65"/>
    <d v="2017-03-11T12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2.92973333333333"/>
    <n v="147.17167680278018"/>
    <x v="7"/>
    <s v="documentary"/>
    <x v="66"/>
    <d v="2017-03-14T22:57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67"/>
    <d v="2017-03-06T04:08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5"/>
    <s v="space exploration"/>
    <x v="68"/>
    <d v="2017-03-10T19:00:35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.4"/>
    <n v="69.569620253164558"/>
    <x v="3"/>
    <s v="tabletop games"/>
    <x v="69"/>
    <d v="2017-03-10T14:55: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4"/>
    <s v="children's books"/>
    <x v="70"/>
    <d v="2017-03-10T10:44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.42212307692307"/>
    <n v="74.575090497737563"/>
    <x v="1"/>
    <s v="faith"/>
    <x v="71"/>
    <d v="2017-03-29T02:00:0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0.539393939393939"/>
    <n v="217.375"/>
    <x v="0"/>
    <s v="spaces"/>
    <x v="72"/>
    <d v="2017-03-24T20:59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.1"/>
    <n v="57.773584905660378"/>
    <x v="3"/>
    <s v="tabletop games"/>
    <x v="73"/>
    <d v="2017-02-21T00:07:33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0.84"/>
    <n v="256.37288135593218"/>
    <x v="0"/>
    <s v="plays"/>
    <x v="74"/>
    <d v="2017-03-12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375"/>
    <x v="6"/>
    <s v="photobooks"/>
    <x v="75"/>
    <d v="2017-03-11T13:29:0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.02285714285715"/>
    <n v="146.34782608695653"/>
    <x v="7"/>
    <s v="documentary"/>
    <x v="76"/>
    <d v="2017-03-08T21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0"/>
    <s v="plays"/>
    <x v="77"/>
    <d v="2017-03-06T06:58: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0.84571428571428"/>
    <n v="271.50769230769231"/>
    <x v="2"/>
    <s v="small batch"/>
    <x v="78"/>
    <d v="2017-03-11T04:50:0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6.5"/>
    <n v="177.5"/>
    <x v="1"/>
    <s v="classical music"/>
    <x v="79"/>
    <d v="2017-03-05T19:26:2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.18"/>
    <n v="136.84821428571428"/>
    <x v="0"/>
    <s v="plays"/>
    <x v="80"/>
    <d v="2017-02-24T13:4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0"/>
    <s v="plays"/>
    <x v="81"/>
    <d v="2017-02-23T0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19.73333333333333"/>
    <n v="35.92"/>
    <x v="3"/>
    <s v="tabletop games"/>
    <x v="82"/>
    <d v="2017-02-14T20:00: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.44444444444446"/>
    <n v="84.285714285714292"/>
    <x v="0"/>
    <s v="plays"/>
    <x v="83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7"/>
    <s v="drama"/>
    <x v="84"/>
    <d v="2017-03-03T20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3.92500000000001"/>
    <n v="58.92763157894737"/>
    <x v="5"/>
    <s v="space exploration"/>
    <x v="85"/>
    <d v="2017-03-15T0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5"/>
    <s v="space exploration"/>
    <x v="86"/>
    <d v="2017-03-1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5"/>
    <s v="wearables"/>
    <x v="87"/>
    <d v="2017-03-03T13:51:1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0"/>
    <s v="plays"/>
    <x v="88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0"/>
    <s v="spaces"/>
    <x v="89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.4"/>
    <n v="49.472392638036808"/>
    <x v="3"/>
    <s v="tabletop games"/>
    <x v="90"/>
    <d v="2017-03-02T19:51:4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8.8"/>
    <n v="97.377049180327873"/>
    <x v="0"/>
    <s v="plays"/>
    <x v="91"/>
    <d v="2017-03-02T19:19: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5"/>
    <s v="wearables"/>
    <x v="92"/>
    <d v="2017-03-14T14:02:35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2.60827250608273"/>
    <n v="185.48101265822785"/>
    <x v="7"/>
    <s v="television"/>
    <x v="93"/>
    <d v="2017-03-02T14:24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5"/>
    <n v="13.333333333333334"/>
    <x v="0"/>
    <s v="musical"/>
    <x v="94"/>
    <d v="2017-03-29T17:44: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5"/>
    <s v="web"/>
    <x v="95"/>
    <d v="2017-02-25T23:04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.10242048409683"/>
    <n v="69.18518518518519"/>
    <x v="0"/>
    <s v="plays"/>
    <x v="96"/>
    <d v="2017-02-28T0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0"/>
    <s v="plays"/>
    <x v="97"/>
    <d v="2017-02-26T13:05:58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e v="#DIV/0!"/>
    <x v="0"/>
    <s v="plays"/>
    <x v="98"/>
    <d v="2017-03-27T23:58:5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0.86666666666667"/>
    <n v="40.492537313432834"/>
    <x v="2"/>
    <s v="small batch"/>
    <x v="99"/>
    <d v="2017-02-25T23:03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08695652174"/>
    <x v="6"/>
    <s v="photobooks"/>
    <x v="100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5"/>
    <s v="web"/>
    <x v="101"/>
    <d v="2017-02-25T09:01:47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7"/>
    <s v="documentary"/>
    <x v="102"/>
    <d v="2017-02-24T11:58: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6"/>
    <n v="96.05263157894737"/>
    <x v="2"/>
    <s v="food trucks"/>
    <x v="103"/>
    <d v="2017-02-24T05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79.5"/>
    <n v="37.11904761904762"/>
    <x v="3"/>
    <s v="tabletop games"/>
    <x v="104"/>
    <d v="2017-02-14T17:23:4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73.771929824561397"/>
    <x v="1"/>
    <s v="rock"/>
    <x v="105"/>
    <d v="2017-03-01T02:00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8.9999999999999993E-3"/>
    <n v="3"/>
    <x v="5"/>
    <s v="web"/>
    <x v="106"/>
    <d v="2017-03-25T13:14:2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.31829411764707"/>
    <n v="87.685606557377056"/>
    <x v="7"/>
    <s v="documentary"/>
    <x v="107"/>
    <d v="2017-02-27T02:01:0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108"/>
    <d v="2017-03-0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.29949999999998"/>
    <n v="51.853414634146333"/>
    <x v="0"/>
    <s v="plays"/>
    <x v="109"/>
    <d v="2017-02-22T13:25:5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.042"/>
    <n v="26.608400000000003"/>
    <x v="0"/>
    <s v="plays"/>
    <x v="110"/>
    <d v="2017-02-20T08:50: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.23376999999999"/>
    <n v="92.251735588972423"/>
    <x v="7"/>
    <s v="documentary"/>
    <x v="111"/>
    <d v="2017-02-22T04:43:4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3.75"/>
    <n v="922.22222222222217"/>
    <x v="0"/>
    <s v="spaces"/>
    <x v="112"/>
    <d v="2017-03-22T15:33:5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8571428571428"/>
    <x v="6"/>
    <s v="photobooks"/>
    <x v="113"/>
    <d v="2017-02-20T12:01:3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x v="114"/>
    <d v="2017-02-20T00:26: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"/>
    <n v="45.988235294117644"/>
    <x v="1"/>
    <s v="electronic music"/>
    <x v="115"/>
    <d v="2017-03-06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39"/>
    <n v="90.9375"/>
    <x v="3"/>
    <s v="mobile games"/>
    <x v="116"/>
    <d v="2017-03-08T07:3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0.56666666666666"/>
    <n v="88.735294117647058"/>
    <x v="0"/>
    <s v="plays"/>
    <x v="117"/>
    <d v="2017-02-16T2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"/>
    <n v="8.75"/>
    <x v="5"/>
    <s v="web"/>
    <x v="118"/>
    <d v="2017-01-31T05:00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7"/>
    <s v="animation"/>
    <x v="119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0"/>
    <s v="plays"/>
    <x v="120"/>
    <d v="2017-02-17T16:05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5"/>
    <s v="wearables"/>
    <x v="121"/>
    <d v="2017-02-18T05:59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122"/>
    <d v="2017-01-31T18:00:0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59.8"/>
    <n v="11.67005076142132"/>
    <x v="3"/>
    <s v="tabletop games"/>
    <x v="123"/>
    <d v="2017-01-24T15:32:4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53.882352941176471"/>
    <x v="1"/>
    <s v="rock"/>
    <x v="124"/>
    <d v="2017-03-01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125"/>
    <d v="2017-02-14T22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0"/>
    <s v="plays"/>
    <x v="126"/>
    <d v="2017-02-28T08:51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5"/>
    <s v="wearables"/>
    <x v="127"/>
    <d v="2017-03-15T00:26:0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33333333333332"/>
    <x v="6"/>
    <s v="photobooks"/>
    <x v="128"/>
    <d v="2017-02-11T12:09: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48.70967741935484"/>
    <x v="1"/>
    <s v="rock"/>
    <x v="129"/>
    <d v="2017-02-03T04:11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5"/>
    <s v="wearables"/>
    <x v="130"/>
    <d v="2017-03-13T03:40:0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5"/>
    <s v="gadgets"/>
    <x v="131"/>
    <d v="2017-02-10T06:28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7.77777777777777"/>
    <n v="44.090909090909093"/>
    <x v="0"/>
    <s v="plays"/>
    <x v="132"/>
    <d v="2017-02-18T04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5"/>
    <s v="wearables"/>
    <x v="133"/>
    <d v="2017-02-10T02:19:05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.25"/>
    <n v="184.78260869565219"/>
    <x v="0"/>
    <s v="plays"/>
    <x v="134"/>
    <d v="2017-02-25T01:22:1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2"/>
    <s v="food trucks"/>
    <x v="135"/>
    <d v="2017-03-06T13:00:0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4.54249999999999"/>
    <n v="511.65486725663715"/>
    <x v="5"/>
    <s v="hardware"/>
    <x v="136"/>
    <d v="2017-03-01T17:52:1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1.58161111111112"/>
    <n v="64.366735294117646"/>
    <x v="1"/>
    <s v="rock"/>
    <x v="137"/>
    <d v="2017-02-10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.27777777777777"/>
    <n v="31.566308243727597"/>
    <x v="3"/>
    <s v="tabletop games"/>
    <x v="138"/>
    <d v="2017-02-09T05:00:0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0"/>
    <s v="spaces"/>
    <x v="139"/>
    <d v="2017-02-19T00:45: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86"/>
    <n v="29.5"/>
    <x v="2"/>
    <s v="food trucks"/>
    <x v="140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0"/>
    <s v="spaces"/>
    <x v="141"/>
    <d v="2017-02-08T09:59:05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142"/>
    <d v="2017-02-11T16:20:3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5"/>
    <s v="wearables"/>
    <x v="143"/>
    <d v="2017-02-09T07:16:4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3"/>
    <s v="mobile games"/>
    <x v="144"/>
    <d v="2017-03-01T04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7"/>
    <s v="drama"/>
    <x v="145"/>
    <d v="2017-02-17T21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146"/>
    <d v="2017-02-05T16:25:39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4"/>
    <n v="61.562666666666665"/>
    <x v="6"/>
    <s v="photobooks"/>
    <x v="147"/>
    <d v="2017-02-06T14:23:3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.29411764705883"/>
    <n v="94.408602150537632"/>
    <x v="0"/>
    <s v="spaces"/>
    <x v="148"/>
    <d v="2017-01-27T20:05:3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75"/>
    <n v="364.35454545454547"/>
    <x v="5"/>
    <s v="wearables"/>
    <x v="149"/>
    <d v="2017-02-20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4.69999999999999"/>
    <n v="69.268656716417908"/>
    <x v="2"/>
    <s v="small batch"/>
    <x v="150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7"/>
    <s v="animation"/>
    <x v="151"/>
    <d v="2017-02-02T14:46:0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5.82"/>
    <n v="115.02173913043478"/>
    <x v="0"/>
    <s v="plays"/>
    <x v="152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5"/>
    <s v="wearables"/>
    <x v="153"/>
    <d v="2017-02-01T15:55: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1"/>
    <s v="jazz"/>
    <x v="154"/>
    <d v="2017-03-03T13:0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3"/>
    <s v="mobile games"/>
    <x v="155"/>
    <d v="2017-01-21T21:45:31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6"/>
    <d v="2017-02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2"/>
    <s v="food trucks"/>
    <x v="157"/>
    <d v="2017-02-05T16:4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.39275000000001"/>
    <n v="34.91921739130435"/>
    <x v="0"/>
    <s v="plays"/>
    <x v="158"/>
    <d v="2017-02-01T23:31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5"/>
    <s v="wearables"/>
    <x v="159"/>
    <d v="2017-02-28T18:54:42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95.963636363636368"/>
    <x v="4"/>
    <s v="nonfiction"/>
    <x v="160"/>
    <d v="2017-01-28T22:35:3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8571428571428"/>
    <x v="6"/>
    <s v="photobooks"/>
    <x v="161"/>
    <d v="2017-01-28T19:2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.15151515151516"/>
    <n v="45.108108108108105"/>
    <x v="0"/>
    <s v="plays"/>
    <x v="162"/>
    <d v="2017-01-18T12:01:5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5"/>
    <s v="wearables"/>
    <x v="163"/>
    <d v="2017-02-18T23:59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0"/>
    <s v="plays"/>
    <x v="164"/>
    <d v="2017-01-27T18:54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5"/>
    <s v="wearables"/>
    <x v="165"/>
    <d v="2017-01-27T01:26:4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2"/>
    <s v="restaurants"/>
    <x v="166"/>
    <d v="2017-02-26T00:0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3"/>
    <n v="61.527777777777779"/>
    <x v="6"/>
    <s v="photobooks"/>
    <x v="167"/>
    <d v="2017-01-31T18:08: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0"/>
    <s v="plays"/>
    <x v="168"/>
    <d v="2017-01-25T21:41:2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2"/>
    <s v="food trucks"/>
    <x v="169"/>
    <d v="2017-01-12T16:4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6.79422"/>
    <n v="78.834261818181815"/>
    <x v="5"/>
    <s v="hardware"/>
    <x v="170"/>
    <d v="2017-01-23T17:05:4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0"/>
    <s v="plays"/>
    <x v="171"/>
    <d v="2017-02-20T18:00:0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98"/>
    <n v="195.4"/>
    <x v="5"/>
    <s v="wearables"/>
    <x v="172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51"/>
    <n v="120.25"/>
    <x v="5"/>
    <s v="wearables"/>
    <x v="173"/>
    <d v="2017-02-20T04:37:4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.24800000000005"/>
    <n v="107.82155688622754"/>
    <x v="3"/>
    <s v="tabletop games"/>
    <x v="17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0"/>
    <s v="plays"/>
    <x v="175"/>
    <d v="2017-01-11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4.96"/>
    <n v="63.2289156626506"/>
    <x v="0"/>
    <s v="spaces"/>
    <x v="176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8.63999999999999"/>
    <n v="40.349243306169967"/>
    <x v="1"/>
    <s v="rock"/>
    <x v="177"/>
    <d v="2017-01-18T15:16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178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0"/>
    <s v="plays"/>
    <x v="179"/>
    <d v="2017-01-17T20:16: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5"/>
    <s v="wearables"/>
    <x v="180"/>
    <d v="2017-01-23T04:59:0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.2"/>
    <n v="122.32558139534883"/>
    <x v="7"/>
    <s v="shorts"/>
    <x v="181"/>
    <d v="2017-02-01T08:00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7"/>
    <s v="drama"/>
    <x v="182"/>
    <d v="2017-01-16T01:49: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5"/>
    <s v="wearables"/>
    <x v="183"/>
    <d v="2017-01-30T17:16: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2.871559633027523"/>
    <x v="1"/>
    <s v="rock"/>
    <x v="184"/>
    <d v="2017-01-15T01:35:19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9"/>
    <n v="47.756097560975611"/>
    <x v="1"/>
    <s v="rock"/>
    <x v="185"/>
    <d v="2017-01-14T21:48:0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.0000000000000002"/>
    <n v="34.950000000000003"/>
    <x v="0"/>
    <s v="plays"/>
    <x v="186"/>
    <d v="2017-01-13T23:05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5"/>
    <s v="web"/>
    <x v="187"/>
    <d v="2017-01-10T08:57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799999999999995"/>
    <n v="28.4"/>
    <x v="3"/>
    <s v="video games"/>
    <x v="188"/>
    <d v="2017-01-11T17:4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5"/>
    <s v="wearables"/>
    <x v="189"/>
    <d v="2017-01-10T16:31:2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5"/>
    <s v="wearables"/>
    <x v="190"/>
    <d v="2017-01-24T10:34:12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7"/>
    <s v="animation"/>
    <x v="191"/>
    <d v="2017-01-09T01:18:2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7"/>
    <s v="drama"/>
    <x v="192"/>
    <d v="2016-12-30T0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1"/>
    <s v="indie rock"/>
    <x v="193"/>
    <d v="2016-12-30T22:35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3"/>
    <s v="video games"/>
    <x v="194"/>
    <d v="2017-01-07T07:12:4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1290322580641"/>
    <x v="0"/>
    <s v="plays"/>
    <x v="195"/>
    <d v="2016-12-31T16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7"/>
    <s v="drama"/>
    <x v="196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5"/>
    <s v="wearables"/>
    <x v="197"/>
    <d v="2017-01-31T23:32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7"/>
    <s v="documentary"/>
    <x v="198"/>
    <d v="2017-01-06T19:0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5"/>
    <s v="wearables"/>
    <x v="199"/>
    <d v="2017-02-05T18:00:53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5000000000001"/>
    <n v="37.776470588235291"/>
    <x v="6"/>
    <s v="photobooks"/>
    <x v="200"/>
    <d v="2016-12-28T16:49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5"/>
    <n v="34.745762711864408"/>
    <x v="0"/>
    <s v="plays"/>
    <x v="201"/>
    <d v="2017-01-06T13:05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5"/>
    <n v="63.970588235294116"/>
    <x v="6"/>
    <s v="photobooks"/>
    <x v="202"/>
    <d v="2017-01-07T2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07142857142854"/>
    <x v="3"/>
    <s v="tabletop games"/>
    <x v="203"/>
    <d v="2017-01-05T19:47:2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66666666666666"/>
    <x v="7"/>
    <s v="science fiction"/>
    <x v="204"/>
    <d v="2017-02-03T23:51: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0"/>
    <s v="plays"/>
    <x v="205"/>
    <d v="2017-01-04T13:06:2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36.07692307692308"/>
    <x v="0"/>
    <s v="plays"/>
    <x v="206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3"/>
    <s v="mobile games"/>
    <x v="207"/>
    <d v="2017-01-04T00:04:0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5"/>
    <s v="web"/>
    <x v="208"/>
    <d v="2017-01-03T20:12:5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"/>
    <n v="48.333333333333336"/>
    <x v="4"/>
    <s v="translations"/>
    <x v="209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4"/>
    <s v="translations"/>
    <x v="210"/>
    <d v="2017-01-03T06:04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4"/>
    <s v="translations"/>
    <x v="211"/>
    <d v="2017-01-02T22:13:2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12"/>
    <d v="2016-12-25T11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50.247311827956992"/>
    <x v="1"/>
    <s v="rock"/>
    <x v="213"/>
    <d v="2016-12-23T01:47:5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3"/>
    <s v="mobile games"/>
    <x v="214"/>
    <d v="2017-01-01T02:46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215"/>
    <d v="2017-01-03T22:03: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7.92"/>
    <n v="154.17142857142858"/>
    <x v="5"/>
    <s v="hardware"/>
    <x v="216"/>
    <d v="2016-12-31T18:20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5"/>
    <s v="wearables"/>
    <x v="217"/>
    <d v="2016-12-30T23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18"/>
    <d v="2017-01-30T06:59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201.94230769230768"/>
    <x v="1"/>
    <s v="rock"/>
    <x v="219"/>
    <d v="2016-12-30T22:50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2.54"/>
    <n v="68.254054054054052"/>
    <x v="5"/>
    <s v="hardware"/>
    <x v="220"/>
    <d v="2017-01-29T20:34:1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0.6363636363635"/>
    <n v="83.802893802893806"/>
    <x v="5"/>
    <s v="space exploration"/>
    <x v="221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0.78823529411764"/>
    <n v="125.98529411764706"/>
    <x v="2"/>
    <s v="small batch"/>
    <x v="222"/>
    <d v="2017-01-03T04:17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300000000000002"/>
    <n v="60.75"/>
    <x v="5"/>
    <s v="wearables"/>
    <x v="223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2"/>
    <n v="108.25"/>
    <x v="5"/>
    <s v="gadgets"/>
    <x v="224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73.356164383561648"/>
    <x v="1"/>
    <s v="rock"/>
    <x v="225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0.6"/>
    <n v="182.90909090909091"/>
    <x v="0"/>
    <s v="plays"/>
    <x v="226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504"/>
    <n v="250"/>
    <x v="5"/>
    <s v="wearables"/>
    <x v="227"/>
    <d v="2016-12-28T19:25:1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.1"/>
    <n v="90.635922330097088"/>
    <x v="3"/>
    <s v="tabletop games"/>
    <x v="228"/>
    <d v="2016-12-08T19:18:5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5"/>
    <s v="gadgets"/>
    <x v="229"/>
    <d v="2017-01-27T18:29:5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2"/>
    <n v="65.8623246492986"/>
    <x v="1"/>
    <s v="metal"/>
    <x v="230"/>
    <d v="2016-12-28T05:05:4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2"/>
    <n v="52.083333333333336"/>
    <x v="0"/>
    <s v="plays"/>
    <x v="231"/>
    <d v="2016-12-12T06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0"/>
    <s v="musical"/>
    <x v="232"/>
    <d v="2017-01-14T03:59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0"/>
    <s v="plays"/>
    <x v="233"/>
    <d v="2016-12-26T19:18:5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.03333333333333"/>
    <n v="141.71296296296296"/>
    <x v="0"/>
    <s v="plays"/>
    <x v="234"/>
    <d v="2017-01-10T0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5"/>
    <s v="wearables"/>
    <x v="235"/>
    <d v="2016-12-23T17:58: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.07407407407408"/>
    <n v="114.58620689655173"/>
    <x v="7"/>
    <s v="documentary"/>
    <x v="236"/>
    <d v="2016-12-21T07:59:0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.37777777777778"/>
    <n v="126.72222222222223"/>
    <x v="0"/>
    <s v="plays"/>
    <x v="237"/>
    <d v="2016-12-14T15:59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697"/>
    <n v="383.33333333333331"/>
    <x v="0"/>
    <s v="plays"/>
    <x v="238"/>
    <d v="2016-12-26T00:15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5"/>
    <s v="wearables"/>
    <x v="239"/>
    <d v="2017-01-01T15:55:27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4.51666666666667"/>
    <n v="89.585714285714289"/>
    <x v="0"/>
    <s v="plays"/>
    <x v="240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3"/>
    <n v="6.4975124378109452"/>
    <x v="5"/>
    <s v="wearables"/>
    <x v="241"/>
    <d v="2016-12-22T09:01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0"/>
    <s v="plays"/>
    <x v="242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5"/>
    <s v="space exploration"/>
    <x v="243"/>
    <d v="2016-12-21T14:59:0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63.102362204724407"/>
    <x v="1"/>
    <s v="metal"/>
    <x v="244"/>
    <d v="2016-12-08T08:00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3"/>
    <s v="video games"/>
    <x v="245"/>
    <d v="2016-12-23T07:59:0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.35"/>
    <n v="123.94117647058823"/>
    <x v="0"/>
    <s v="plays"/>
    <x v="246"/>
    <d v="2016-12-05T01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7.57571428571428"/>
    <n v="37.209583333333335"/>
    <x v="0"/>
    <s v="plays"/>
    <x v="247"/>
    <d v="2016-12-14T17:49:2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5"/>
    <n v="800"/>
    <x v="0"/>
    <s v="plays"/>
    <x v="248"/>
    <d v="2016-12-19T00:45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7"/>
    <s v="science fiction"/>
    <x v="249"/>
    <d v="2017-01-18T00:23:1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.20800000000003"/>
    <n v="66.623188405797094"/>
    <x v="2"/>
    <s v="small batch"/>
    <x v="250"/>
    <d v="2016-12-19T07:59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.20500000000001"/>
    <n v="546.6875"/>
    <x v="5"/>
    <s v="hardware"/>
    <x v="251"/>
    <d v="2016-12-18T18:30: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5"/>
    <s v="web"/>
    <x v="252"/>
    <d v="2016-12-18T09:20:15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4193548387096"/>
    <x v="5"/>
    <s v="space exploration"/>
    <x v="253"/>
    <d v="2016-12-02T06:09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21.366666666666667"/>
    <x v="1"/>
    <s v="electronic music"/>
    <x v="254"/>
    <d v="2016-12-13T07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.2401666666667"/>
    <n v="40.070667078443485"/>
    <x v="3"/>
    <s v="tabletop games"/>
    <x v="255"/>
    <d v="2016-12-15T23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4"/>
    <s v="fiction"/>
    <x v="256"/>
    <d v="2016-12-04T06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0"/>
    <s v="spaces"/>
    <x v="257"/>
    <d v="2016-12-07T17:36:0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7.73333333333333"/>
    <n v="67.92307692307692"/>
    <x v="0"/>
    <s v="plays"/>
    <x v="258"/>
    <d v="2016-12-17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2"/>
    <n v="89.674157303370791"/>
    <x v="6"/>
    <s v="photobooks"/>
    <x v="259"/>
    <d v="2016-12-22T02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3.9"/>
    <n v="96.203703703703709"/>
    <x v="0"/>
    <s v="plays"/>
    <x v="260"/>
    <d v="2017-01-15T00:59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8.5"/>
    <n v="35.117647058823529"/>
    <x v="3"/>
    <s v="tabletop games"/>
    <x v="261"/>
    <d v="2016-11-22T20:28:2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.184"/>
    <n v="26.591351351351353"/>
    <x v="5"/>
    <s v="space exploration"/>
    <x v="262"/>
    <d v="2016-12-30T17:50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5"/>
    <s v="space exploration"/>
    <x v="263"/>
    <d v="2016-12-21T07:59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64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.18799999999999"/>
    <n v="143.21468926553672"/>
    <x v="5"/>
    <s v="hardware"/>
    <x v="265"/>
    <d v="2016-1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6923076923077"/>
    <x v="0"/>
    <s v="plays"/>
    <x v="266"/>
    <d v="2016-11-26T06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.396"/>
    <n v="70.921195652173907"/>
    <x v="7"/>
    <s v="documentary"/>
    <x v="267"/>
    <d v="2016-12-20T04:30:3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0"/>
    <s v="musical"/>
    <x v="268"/>
    <d v="2017-01-14T00:42: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.21428571428571"/>
    <n v="58.6328125"/>
    <x v="3"/>
    <s v="tabletop games"/>
    <x v="269"/>
    <d v="2016-12-14T21:01: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50.592592592592595"/>
    <x v="1"/>
    <s v="electronic music"/>
    <x v="270"/>
    <d v="2016-12-12T17:34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5"/>
    <s v="wearables"/>
    <x v="271"/>
    <d v="2017-01-13T17:04: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500000000001"/>
    <n v="224.85263157894738"/>
    <x v="7"/>
    <s v="documentary"/>
    <x v="272"/>
    <d v="2016-12-14T12:00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.16666666666666"/>
    <n v="109.07894736842105"/>
    <x v="0"/>
    <s v="plays"/>
    <x v="273"/>
    <d v="2016-12-06T23:22:3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274"/>
    <d v="2016-12-11T16:20:0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.08999999999997"/>
    <n v="42.63403614457831"/>
    <x v="3"/>
    <s v="tabletop games"/>
    <x v="275"/>
    <d v="2016-12-10T00:00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n v="50.5"/>
    <x v="5"/>
    <s v="wearables"/>
    <x v="276"/>
    <d v="2016-11-24T23:00:0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0"/>
    <s v="musical"/>
    <x v="277"/>
    <d v="2016-12-09T04:37: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40000000000004"/>
    <n v="88.642857142857139"/>
    <x v="0"/>
    <s v="musical"/>
    <x v="278"/>
    <d v="2016-12-08T16:15:5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.2"/>
    <n v="166.96969696969697"/>
    <x v="0"/>
    <s v="musical"/>
    <x v="279"/>
    <d v="2016-11-29T06:00:0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2.70833333333334"/>
    <n v="21.38"/>
    <x v="3"/>
    <s v="tabletop games"/>
    <x v="280"/>
    <d v="2016-11-22T10:50:46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.39285714285714"/>
    <n v="173.7"/>
    <x v="0"/>
    <s v="plays"/>
    <x v="281"/>
    <d v="2016-12-07T08:26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282"/>
    <d v="2016-12-04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8"/>
    <n v="47.272727272727273"/>
    <x v="0"/>
    <s v="plays"/>
    <x v="283"/>
    <d v="2016-12-06T04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63"/>
    <n v="58"/>
    <x v="0"/>
    <s v="spaces"/>
    <x v="284"/>
    <d v="2016-11-09T23:22:1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285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286"/>
    <d v="2016-12-04T15:04:4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5"/>
    <s v="wearables"/>
    <x v="287"/>
    <d v="2016-12-14T12:01:0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48"/>
    <n v="55.607142857142854"/>
    <x v="1"/>
    <s v="rock"/>
    <x v="288"/>
    <d v="2016-12-03T17:03:26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.11199999999997"/>
    <n v="426.93169877408059"/>
    <x v="3"/>
    <s v="tabletop games"/>
    <x v="289"/>
    <d v="2016-12-03T01:07:5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5"/>
    <s v="wearables"/>
    <x v="290"/>
    <d v="2016-12-14T18:3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62"/>
    <n v="68.3"/>
    <x v="5"/>
    <s v="web"/>
    <x v="291"/>
    <d v="2016-12-02T23:36:4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4"/>
    <s v="translations"/>
    <x v="292"/>
    <d v="2016-11-15T18:13:2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4.96600000000001"/>
    <n v="279.37843137254902"/>
    <x v="5"/>
    <s v="hardware"/>
    <x v="293"/>
    <d v="2016-12-03T15:05:1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5"/>
    <s v="wearables"/>
    <x v="294"/>
    <d v="2016-12-14T15:00: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0"/>
    <s v="plays"/>
    <x v="295"/>
    <d v="2016-12-17T06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3.5"/>
    <n v="70.568181818181813"/>
    <x v="0"/>
    <s v="plays"/>
    <x v="296"/>
    <d v="2016-12-01T07:59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2.9375"/>
    <n v="23.869565217391305"/>
    <x v="0"/>
    <s v="plays"/>
    <x v="297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7"/>
    <n v="107.64285714285714"/>
    <x v="5"/>
    <s v="wearables"/>
    <x v="298"/>
    <d v="2016-12-01T17:34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"/>
    <n v="343.14732142857144"/>
    <x v="5"/>
    <s v="wearables"/>
    <x v="299"/>
    <d v="2016-12-08T04:59:0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3.83571428571429"/>
    <n v="68.106837606837601"/>
    <x v="3"/>
    <s v="tabletop games"/>
    <x v="300"/>
    <d v="2016-12-02T07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.21680000000001"/>
    <n v="449.26385224274406"/>
    <x v="5"/>
    <s v="hardware"/>
    <x v="301"/>
    <d v="2016-12-01T04:59:0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0"/>
    <s v="plays"/>
    <x v="302"/>
    <d v="2016-12-01T07:18:4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2"/>
    <s v="food trucks"/>
    <x v="303"/>
    <d v="2016-12-01T05:06:2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304"/>
    <d v="2016-12-01T02:23:3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29"/>
    <n v="24.083333333333332"/>
    <x v="5"/>
    <s v="wearables"/>
    <x v="305"/>
    <d v="2016-11-29T17:01:4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4"/>
    <s v="translations"/>
    <x v="306"/>
    <d v="2016-12-10T11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1"/>
    <s v="faith"/>
    <x v="307"/>
    <d v="2016-12-09T14:51: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0"/>
    <s v="plays"/>
    <x v="308"/>
    <d v="2016-11-30T17:00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4"/>
    <s v="fiction"/>
    <x v="309"/>
    <d v="2016-11-26T19:20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7.98"/>
    <n v="75.666666666666671"/>
    <x v="2"/>
    <s v="small batch"/>
    <x v="310"/>
    <d v="2016-11-26T15:27:5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5"/>
    <s v="web"/>
    <x v="311"/>
    <d v="2016-11-25T21:53:0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5"/>
    <s v="wearables"/>
    <x v="312"/>
    <d v="2016-11-30T20:15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7"/>
    <s v="animation"/>
    <x v="313"/>
    <d v="2016-12-25T15:16: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5"/>
    <s v="wearables"/>
    <x v="314"/>
    <d v="2016-11-24T18:26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"/>
    <n v="207.61682242990653"/>
    <x v="6"/>
    <s v="photobooks"/>
    <x v="315"/>
    <d v="2016-11-24T0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0"/>
    <s v="musical"/>
    <x v="316"/>
    <d v="2016-11-22T17:00:2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0"/>
    <s v="musical"/>
    <x v="317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318"/>
    <d v="2016-12-21T11:50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0"/>
    <s v="spaces"/>
    <x v="319"/>
    <d v="2016-12-21T04:36:3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.04"/>
    <n v="61"/>
    <x v="0"/>
    <s v="plays"/>
    <x v="320"/>
    <d v="2016-11-1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.37333333333333"/>
    <n v="75.647714604236342"/>
    <x v="3"/>
    <s v="tabletop games"/>
    <x v="321"/>
    <d v="2016-11-21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0"/>
    <s v="plays"/>
    <x v="322"/>
    <d v="2016-11-14T12:1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5"/>
    <n v="15"/>
    <x v="3"/>
    <s v="video games"/>
    <x v="323"/>
    <d v="2016-11-18T19:03: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5"/>
    <s v="wearables"/>
    <x v="324"/>
    <d v="2016-11-18T15:43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325"/>
    <d v="2016-11-02T00:31: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2857142857142"/>
    <x v="0"/>
    <s v="plays"/>
    <x v="326"/>
    <d v="2016-11-17T11:36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.15800000000002"/>
    <n v="383.3643216080402"/>
    <x v="5"/>
    <s v="hardware"/>
    <x v="327"/>
    <d v="2016-11-23T08:45: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.20938628158842"/>
    <n v="36.326424870466319"/>
    <x v="5"/>
    <s v="hardware"/>
    <x v="328"/>
    <d v="2016-12-11T04:59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0588235294116"/>
    <x v="0"/>
    <s v="plays"/>
    <x v="329"/>
    <d v="2016-11-19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.02222222222223"/>
    <n v="50.689320388349515"/>
    <x v="0"/>
    <s v="spaces"/>
    <x v="330"/>
    <d v="2016-11-22T05:59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7"/>
    <n v="33.285714285714285"/>
    <x v="5"/>
    <s v="wearables"/>
    <x v="331"/>
    <d v="2016-11-17T14:15:3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76923076923077"/>
    <x v="5"/>
    <s v="space exploration"/>
    <x v="332"/>
    <d v="2016-11-09T20:26:4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0"/>
    <s v="spaces"/>
    <x v="333"/>
    <d v="2016-10-30T01:46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0"/>
    <s v="plays"/>
    <x v="334"/>
    <d v="2016-11-13T10:17:4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2"/>
    <s v="food trucks"/>
    <x v="335"/>
    <d v="2016-11-02T03:59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8"/>
    <n v="59.258064516129032"/>
    <x v="1"/>
    <s v="metal"/>
    <x v="336"/>
    <d v="2016-10-24T21:00:0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5"/>
    <s v="gadgets"/>
    <x v="337"/>
    <d v="2016-11-07T18:12:55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.2"/>
    <n v="94.912280701754383"/>
    <x v="0"/>
    <s v="musical"/>
    <x v="338"/>
    <d v="2016-11-15T02:08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2"/>
    <s v="food trucks"/>
    <x v="339"/>
    <d v="2016-11-26T18:41:1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.124"/>
    <n v="170.69942196531792"/>
    <x v="0"/>
    <s v="spaces"/>
    <x v="340"/>
    <d v="2016-11-11T12:10:5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1.65"/>
    <n v="109.5945945945946"/>
    <x v="0"/>
    <s v="spaces"/>
    <x v="341"/>
    <d v="2016-10-3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1.86315789473684"/>
    <n v="143.97499999999999"/>
    <x v="5"/>
    <s v="hardware"/>
    <x v="342"/>
    <d v="2016-11-10T13:37: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.2"/>
    <n v="31.691394658753708"/>
    <x v="2"/>
    <s v="small batch"/>
    <x v="343"/>
    <d v="2016-11-12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344"/>
    <d v="2016-11-10T05:15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5"/>
    <s v="wearables"/>
    <x v="345"/>
    <d v="2016-11-12T05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.44399999999999"/>
    <n v="127.36450839328538"/>
    <x v="5"/>
    <s v="hardware"/>
    <x v="346"/>
    <d v="2016-11-07T11:05: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47"/>
    <d v="2016-12-07T01:09:0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3"/>
    <s v="mobile games"/>
    <x v="348"/>
    <d v="2016-11-05T22:11:5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50000000000001"/>
    <n v="5.5"/>
    <x v="7"/>
    <s v="animation"/>
    <x v="349"/>
    <d v="2016-11-20T18:48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0"/>
    <s v="musical"/>
    <x v="350"/>
    <d v="2016-11-1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0"/>
    <s v="spaces"/>
    <x v="351"/>
    <d v="2016-11-24T17:11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352"/>
    <d v="2016-12-05T14:10:5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.02222222222223"/>
    <n v="50.20192307692308"/>
    <x v="0"/>
    <s v="plays"/>
    <x v="353"/>
    <d v="2016-11-04T13:06:24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.02"/>
    <n v="65.00344827586207"/>
    <x v="3"/>
    <s v="tabletop games"/>
    <x v="354"/>
    <d v="2016-10-16T20:3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3"/>
    <s v="video games"/>
    <x v="355"/>
    <d v="2016-11-03T18:00:0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2.66285714285715"/>
    <n v="106.62314540059347"/>
    <x v="7"/>
    <s v="documentary"/>
    <x v="356"/>
    <d v="2016-11-08T11:43:06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5"/>
    <s v="web"/>
    <x v="357"/>
    <d v="2016-11-02T21:31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0"/>
    <s v="plays"/>
    <x v="358"/>
    <d v="2016-11-01T04:59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3"/>
    <s v="mobile games"/>
    <x v="359"/>
    <d v="2016-11-06T09:49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.15"/>
    <n v="82.145270270270274"/>
    <x v="3"/>
    <s v="tabletop games"/>
    <x v="360"/>
    <d v="2016-10-29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2.536"/>
    <n v="89.314285714285717"/>
    <x v="0"/>
    <s v="spaces"/>
    <x v="361"/>
    <d v="2016-11-01T0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5.7775"/>
    <n v="104.99007444168734"/>
    <x v="2"/>
    <s v="small batch"/>
    <x v="362"/>
    <d v="2016-10-30T15:25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16666666666664"/>
    <x v="0"/>
    <s v="plays"/>
    <x v="363"/>
    <d v="2016-10-29T03:00:0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2"/>
    <s v="food trucks"/>
    <x v="364"/>
    <d v="2016-10-29T23:43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"/>
    <n v="72.056962025316452"/>
    <x v="1"/>
    <s v="rock"/>
    <x v="365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0"/>
    <s v="plays"/>
    <x v="366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5"/>
    <s v="wearables"/>
    <x v="367"/>
    <d v="2016-10-26T19:20:0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.2"/>
    <n v="31.96153846153846"/>
    <x v="5"/>
    <s v="space exploration"/>
    <x v="368"/>
    <d v="2016-10-12T13:11: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"/>
    <n v="39"/>
    <x v="4"/>
    <s v="children's books"/>
    <x v="369"/>
    <d v="2016-10-10T10:36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53.19047619047619"/>
    <x v="4"/>
    <s v="nonfiction"/>
    <x v="370"/>
    <d v="2016-10-16T1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5"/>
    <s v="wearables"/>
    <x v="371"/>
    <d v="2016-10-26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372"/>
    <d v="2016-10-23T20:50:4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5"/>
    <s v="wearables"/>
    <x v="373"/>
    <d v="2016-10-23T15:29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.3"/>
    <n v="37.46"/>
    <x v="5"/>
    <s v="space exploration"/>
    <x v="374"/>
    <d v="2016-10-16T01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5"/>
    <s v="wearables"/>
    <x v="375"/>
    <d v="2016-10-31T21:36:0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60.181874999999998"/>
    <x v="1"/>
    <s v="rock"/>
    <x v="376"/>
    <d v="2016-10-17T16:14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.22387999999999"/>
    <n v="346.13118421052633"/>
    <x v="5"/>
    <s v="hardware"/>
    <x v="377"/>
    <d v="2016-10-20T20:11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.17692027666544"/>
    <n v="44.056420233463037"/>
    <x v="3"/>
    <s v="tabletop games"/>
    <x v="378"/>
    <d v="2016-10-25T17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79"/>
    <d v="2016-10-20T11:05:13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0.85714285714286"/>
    <n v="58.787878787878789"/>
    <x v="0"/>
    <s v="plays"/>
    <x v="380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5"/>
    <s v="web"/>
    <x v="381"/>
    <d v="2016-10-19T10:38: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5"/>
    <s v="wearables"/>
    <x v="382"/>
    <d v="2016-10-29T08:57:4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0.75"/>
    <n v="61.060606060606062"/>
    <x v="0"/>
    <s v="plays"/>
    <x v="383"/>
    <d v="2016-10-20T04:55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4"/>
    <s v="children's books"/>
    <x v="384"/>
    <d v="2016-10-19T07:53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6"/>
    <n v="150.5"/>
    <x v="5"/>
    <s v="web"/>
    <x v="385"/>
    <d v="2016-11-17T19:28: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0"/>
    <s v="spaces"/>
    <x v="386"/>
    <d v="2016-10-22T22:08:58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.35599999999999"/>
    <n v="95.373770491803285"/>
    <x v="0"/>
    <s v="spaces"/>
    <x v="387"/>
    <d v="2016-10-14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49999999999999"/>
    <n v="40.833333333333336"/>
    <x v="0"/>
    <s v="spaces"/>
    <x v="388"/>
    <d v="2016-10-07T14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389"/>
    <d v="2016-10-13T20:22: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0"/>
    <s v="spaces"/>
    <x v="390"/>
    <d v="2016-10-17T04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.42857142857142"/>
    <n v="18"/>
    <x v="0"/>
    <s v="plays"/>
    <x v="391"/>
    <d v="2016-10-16T15:36:18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392"/>
    <d v="2016-10-14T16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7"/>
    <s v="science fiction"/>
    <x v="393"/>
    <d v="2016-10-20T05:28:1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9"/>
    <n v="22.5"/>
    <x v="0"/>
    <s v="plays"/>
    <x v="394"/>
    <d v="2016-10-14T22:00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2.76666666666667"/>
    <n v="99.5"/>
    <x v="0"/>
    <s v="plays"/>
    <x v="395"/>
    <d v="2016-10-05T10:53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.4008"/>
    <n v="104.15169811320754"/>
    <x v="0"/>
    <s v="spaces"/>
    <x v="396"/>
    <d v="2016-10-13T00:00:0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9"/>
    <n v="34.68888888888889"/>
    <x v="6"/>
    <s v="photobooks"/>
    <x v="397"/>
    <d v="2016-10-14T06:04: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0.65"/>
    <n v="145.86956521739131"/>
    <x v="0"/>
    <s v="plays"/>
    <x v="398"/>
    <d v="2016-10-13T18:00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871165644173"/>
    <x v="5"/>
    <s v="hardware"/>
    <x v="399"/>
    <d v="2016-10-13T21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5"/>
    <s v="wearables"/>
    <x v="400"/>
    <d v="2016-10-13T15:12:3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2"/>
    <n v="41.888888888888886"/>
    <x v="5"/>
    <s v="wearables"/>
    <x v="401"/>
    <d v="2016-10-17T15:15:1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402"/>
    <d v="2016-10-10T14:32:5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4.5"/>
    <n v="48.984375"/>
    <x v="0"/>
    <s v="spaces"/>
    <x v="403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4"/>
    <s v="translations"/>
    <x v="404"/>
    <d v="2016-10-09T10:56: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1"/>
    <n v="10"/>
    <x v="0"/>
    <s v="plays"/>
    <x v="405"/>
    <d v="2016-10-09T10:28:2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0"/>
    <s v="plays"/>
    <x v="406"/>
    <d v="2016-10-08T09:20:39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61"/>
    <n v="32.5"/>
    <x v="0"/>
    <s v="plays"/>
    <x v="407"/>
    <d v="2016-10-07T21:51:4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7.94"/>
    <n v="493.13333333333333"/>
    <x v="5"/>
    <s v="hardware"/>
    <x v="408"/>
    <d v="2016-11-06T03:26:4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09.73333333333333"/>
    <n v="47.028571428571432"/>
    <x v="0"/>
    <s v="plays"/>
    <x v="409"/>
    <d v="2016-09-30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66666666666664"/>
    <x v="0"/>
    <s v="musical"/>
    <x v="410"/>
    <d v="2016-10-16T2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8"/>
    <n v="59.2"/>
    <x v="5"/>
    <s v="wearables"/>
    <x v="411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412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0"/>
    <s v="plays"/>
    <x v="413"/>
    <d v="2016-10-05T19:50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1.85"/>
    <n v="165.16216216216216"/>
    <x v="1"/>
    <s v="classical music"/>
    <x v="414"/>
    <d v="2016-09-30T04:27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5E-2"/>
    <n v="10"/>
    <x v="7"/>
    <s v="science fiction"/>
    <x v="415"/>
    <d v="2016-10-03T01:11:4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5"/>
    <s v="web"/>
    <x v="416"/>
    <d v="2016-10-17T19:10:3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5"/>
    <s v="wearables"/>
    <x v="417"/>
    <d v="2016-10-02T18:04: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0"/>
    <s v="musical"/>
    <x v="418"/>
    <d v="2016-09-03T10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7"/>
    <n v="50.5"/>
    <x v="0"/>
    <s v="plays"/>
    <x v="419"/>
    <d v="2016-10-02T03:25:4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0"/>
    <s v="spaces"/>
    <x v="420"/>
    <d v="2016-11-01T02:55:3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.16782608695652"/>
    <n v="251.7381443298969"/>
    <x v="0"/>
    <s v="plays"/>
    <x v="421"/>
    <d v="2016-10-01T03:59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3"/>
    <n v="45.62222222222222"/>
    <x v="1"/>
    <s v="rock"/>
    <x v="422"/>
    <d v="2016-10-01T17:19:4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1"/>
    <s v="faith"/>
    <x v="423"/>
    <d v="2016-09-13T21:3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5"/>
    <s v="wearables"/>
    <x v="424"/>
    <d v="2016-10-01T08:33: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0"/>
    <s v="plays"/>
    <x v="425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0"/>
    <s v="plays"/>
    <x v="426"/>
    <d v="2016-10-0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.38"/>
    <n v="90.684210526315795"/>
    <x v="0"/>
    <s v="plays"/>
    <x v="427"/>
    <d v="2016-10-11T03:59:0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7"/>
    <s v="drama"/>
    <x v="428"/>
    <d v="2016-09-29T21:52:5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.02150537634408"/>
    <n v="39.44"/>
    <x v="5"/>
    <s v="space exploration"/>
    <x v="429"/>
    <d v="2016-09-29T15:45:2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5"/>
    <s v="wearables"/>
    <x v="430"/>
    <d v="2016-10-14T15:25: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5"/>
    <s v="wearables"/>
    <x v="431"/>
    <d v="2016-10-01T14:58: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2"/>
    <s v="restaurants"/>
    <x v="432"/>
    <d v="2016-10-15T19:2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1.60599999999999"/>
    <n v="164.94480519480518"/>
    <x v="0"/>
    <s v="spaces"/>
    <x v="433"/>
    <d v="2016-10-04T03:59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5"/>
    <s v="wearables"/>
    <x v="434"/>
    <d v="2016-09-28T22:24:5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.4"/>
    <n v="204.57142857142858"/>
    <x v="0"/>
    <s v="plays"/>
    <x v="435"/>
    <d v="2016-09-14T19:00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"/>
    <n v="29.894736842105264"/>
    <x v="5"/>
    <s v="wearables"/>
    <x v="436"/>
    <d v="2016-10-08T14:43:3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1"/>
    <n v="43.031446540880502"/>
    <x v="1"/>
    <s v="electronic music"/>
    <x v="437"/>
    <d v="2016-09-12T11:35:4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0"/>
    <s v="plays"/>
    <x v="438"/>
    <d v="2016-09-12T16:59:0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2.85857142857142"/>
    <n v="26.667037037037037"/>
    <x v="0"/>
    <s v="plays"/>
    <x v="439"/>
    <d v="2016-09-26T10:37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4285714285715"/>
    <x v="1"/>
    <s v="metal"/>
    <x v="440"/>
    <d v="2016-10-25T19:00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5.9"/>
    <n v="25.693877551020407"/>
    <x v="0"/>
    <s v="plays"/>
    <x v="441"/>
    <d v="2016-09-25T08:46: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7.5"/>
    <n v="47.777777777777779"/>
    <x v="2"/>
    <s v="small batch"/>
    <x v="442"/>
    <d v="2016-08-31T05:36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63.37715789473684"/>
    <x v="1"/>
    <s v="metal"/>
    <x v="443"/>
    <d v="2016-09-24T05:26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56.98492957746479"/>
    <x v="6"/>
    <s v="photobooks"/>
    <x v="444"/>
    <d v="2016-10-23T08:20:0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0"/>
    <s v="plays"/>
    <x v="445"/>
    <d v="2016-09-07T01:21:5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5"/>
    <s v="web"/>
    <x v="446"/>
    <d v="2016-09-22T21:47: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1.78"/>
    <n v="716.35294117647061"/>
    <x v="0"/>
    <s v="plays"/>
    <x v="447"/>
    <d v="2016-09-21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4.90974999999997"/>
    <n v="108.96848314606741"/>
    <x v="5"/>
    <s v="hardware"/>
    <x v="448"/>
    <d v="2016-09-22T17:00:2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7"/>
    <n v="340"/>
    <x v="2"/>
    <s v="food trucks"/>
    <x v="449"/>
    <d v="2016-09-22T01:17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7"/>
    <s v="shorts"/>
    <x v="450"/>
    <d v="2016-09-01T17:32: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5"/>
    <s v="wearables"/>
    <x v="451"/>
    <d v="2016-10-21T16:04: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4"/>
    <s v="translations"/>
    <x v="452"/>
    <d v="2016-09-21T05:45:0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1"/>
    <s v="indie rock"/>
    <x v="453"/>
    <d v="2016-09-15T20:53:33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454"/>
    <d v="2016-09-20T08:29:57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1.825"/>
    <n v="177.08695652173913"/>
    <x v="0"/>
    <s v="plays"/>
    <x v="455"/>
    <d v="2016-09-08T03:4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0"/>
    <s v="plays"/>
    <x v="456"/>
    <d v="2016-08-29T03:55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4"/>
    <s v="translations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0"/>
    <s v="plays"/>
    <x v="458"/>
    <d v="2016-09-18T19:51:05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19.66666666666667"/>
    <n v="55.230769230769234"/>
    <x v="0"/>
    <s v="plays"/>
    <x v="459"/>
    <d v="2016-09-08T18:08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0.73"/>
    <n v="201.96402877697841"/>
    <x v="5"/>
    <s v="hardware"/>
    <x v="460"/>
    <d v="2016-10-02T06:41: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1"/>
    <s v="jazz"/>
    <x v="461"/>
    <d v="2016-09-16T23:10:0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0"/>
    <s v="musical"/>
    <x v="462"/>
    <d v="2016-09-30T17:58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463"/>
    <d v="2016-09-25T01:16:2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4137931034484"/>
    <x v="0"/>
    <s v="spaces"/>
    <x v="464"/>
    <d v="2016-10-14T21:10: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2"/>
    <n v="59.041666666666664"/>
    <x v="6"/>
    <s v="photobooks"/>
    <x v="465"/>
    <d v="2016-09-15T14:49:05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0.66666666666666"/>
    <n v="44.235294117647058"/>
    <x v="0"/>
    <s v="plays"/>
    <x v="466"/>
    <d v="2016-08-25T03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7"/>
    <s v="animation"/>
    <x v="467"/>
    <d v="2016-10-13T00:50:3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2"/>
    <s v="food trucks"/>
    <x v="468"/>
    <d v="2016-09-03T14:02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2"/>
    <s v="food trucks"/>
    <x v="469"/>
    <d v="2016-10-11T12:35:3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.2"/>
    <n v="62.625"/>
    <x v="0"/>
    <s v="plays"/>
    <x v="470"/>
    <d v="2016-08-31T20:46:1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7"/>
    <s v="science fiction"/>
    <x v="471"/>
    <d v="2016-10-10T1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472"/>
    <d v="2016-09-02T07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5"/>
    <s v="web"/>
    <x v="473"/>
    <d v="2016-09-09T20:03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7"/>
    <n v="57.2"/>
    <x v="5"/>
    <s v="wearables"/>
    <x v="474"/>
    <d v="2016-09-09T18:00:48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5.9375"/>
    <n v="55.972222222222221"/>
    <x v="0"/>
    <s v="plays"/>
    <x v="475"/>
    <d v="2016-09-04T01:36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2.5"/>
    <n v="73.214285714285708"/>
    <x v="0"/>
    <s v="plays"/>
    <x v="476"/>
    <d v="2016-09-09T04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7"/>
    <s v="animation"/>
    <x v="477"/>
    <d v="2016-10-08T07:38: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2380952380949"/>
    <x v="0"/>
    <s v="plays"/>
    <x v="478"/>
    <d v="2016-08-24T21:42:0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0"/>
    <s v="musical"/>
    <x v="479"/>
    <d v="2016-10-07T15:11:0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7.82222222222222"/>
    <n v="57.52"/>
    <x v="0"/>
    <s v="plays"/>
    <x v="480"/>
    <d v="2016-09-07T11:20:4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481"/>
    <d v="2016-08-27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5"/>
    <s v="wearables"/>
    <x v="482"/>
    <d v="2016-09-13T07:0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6"/>
    <n v="129.81900452488688"/>
    <x v="7"/>
    <s v="documentary"/>
    <x v="483"/>
    <d v="2016-09-11T03:59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4"/>
    <s v="children's books"/>
    <x v="484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35"/>
    <n v="104.89473684210526"/>
    <x v="6"/>
    <s v="photobooks"/>
    <x v="485"/>
    <d v="2016-09-02T16:36:2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36170212765958"/>
    <x v="0"/>
    <s v="plays"/>
    <x v="486"/>
    <d v="2016-08-17T03:59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5"/>
    <s v="web"/>
    <x v="487"/>
    <d v="2016-09-02T00:45:4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.4"/>
    <n v="47.846153846153847"/>
    <x v="0"/>
    <s v="plays"/>
    <x v="488"/>
    <d v="2016-09-11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2"/>
    <s v="food trucks"/>
    <x v="489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7"/>
    <s v="drama"/>
    <x v="490"/>
    <d v="2016-09-01T02:58:2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09.675"/>
    <n v="55.956632653061227"/>
    <x v="3"/>
    <s v="tabletop games"/>
    <x v="491"/>
    <d v="2016-09-07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492"/>
    <d v="2016-08-31T00:44:22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3.65"/>
    <n v="56.825000000000003"/>
    <x v="0"/>
    <s v="plays"/>
    <x v="493"/>
    <d v="2016-09-25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494"/>
    <d v="2016-08-27T17:00:0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5"/>
    <s v="wearables"/>
    <x v="495"/>
    <d v="2016-09-09T06:00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4.005706214689269"/>
    <x v="1"/>
    <s v="metal"/>
    <x v="496"/>
    <d v="2016-09-05T03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5"/>
    <s v="web"/>
    <x v="497"/>
    <d v="2016-08-25T14:34:36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.42666666666666"/>
    <n v="151.9814814814815"/>
    <x v="0"/>
    <s v="plays"/>
    <x v="498"/>
    <d v="2016-09-23T16:44:3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38"/>
    <n v="54.083333333333336"/>
    <x v="7"/>
    <s v="documentary"/>
    <x v="499"/>
    <d v="2016-08-25T10:51: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.352"/>
    <n v="115.08256880733946"/>
    <x v="0"/>
    <s v="spaces"/>
    <x v="500"/>
    <d v="2016-08-24T06:41:2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.3236"/>
    <n v="55.012688172043013"/>
    <x v="0"/>
    <s v="plays"/>
    <x v="501"/>
    <d v="2016-08-23T03:07:1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12"/>
    <n v="171.79329608938548"/>
    <x v="5"/>
    <s v="wearables"/>
    <x v="502"/>
    <d v="2016-08-23T20:54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63"/>
    <n v="5"/>
    <x v="4"/>
    <s v="children's books"/>
    <x v="503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.27777777777777"/>
    <n v="98.413654618473899"/>
    <x v="3"/>
    <s v="tabletop games"/>
    <x v="504"/>
    <d v="2016-08-06T07:52:1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0.5"/>
    <n v="80.333333333333329"/>
    <x v="7"/>
    <s v="television"/>
    <x v="505"/>
    <d v="2016-08-22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4736842105263"/>
    <x v="0"/>
    <s v="plays"/>
    <x v="506"/>
    <d v="2016-08-07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1428571428569"/>
    <x v="0"/>
    <s v="plays"/>
    <x v="507"/>
    <d v="2016-08-01T13:4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.44999999999999"/>
    <n v="30.951807228915662"/>
    <x v="0"/>
    <s v="plays"/>
    <x v="508"/>
    <d v="2016-08-17T10:05:4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47.13"/>
    <x v="6"/>
    <s v="photobooks"/>
    <x v="509"/>
    <d v="2016-08-29T04:01:09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.053"/>
    <n v="55.276856649395505"/>
    <x v="5"/>
    <s v="hardware"/>
    <x v="510"/>
    <d v="2016-08-18T23:54:5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7"/>
    <s v="drama"/>
    <x v="511"/>
    <d v="2016-08-18T21:52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0"/>
    <s v="plays"/>
    <x v="512"/>
    <d v="2016-09-02T20:24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"/>
    <n v="32.315357142857138"/>
    <x v="6"/>
    <s v="photobooks"/>
    <x v="513"/>
    <d v="2016-08-18T16:52:1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6.53333333333333"/>
    <n v="191.13043478260869"/>
    <x v="0"/>
    <s v="spaces"/>
    <x v="514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89.247787610619469"/>
    <x v="1"/>
    <s v="pop"/>
    <x v="515"/>
    <d v="2016-08-18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5"/>
    <s v="wearables"/>
    <x v="516"/>
    <d v="2016-08-17T12:05:5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"/>
    <n v="30.578947368421051"/>
    <x v="1"/>
    <s v="rock"/>
    <x v="517"/>
    <d v="2016-08-01T18:13: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1.76666666666667"/>
    <n v="125.12295081967213"/>
    <x v="0"/>
    <s v="plays"/>
    <x v="518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0"/>
    <s v="spaces"/>
    <x v="519"/>
    <d v="2016-08-15T12:44:5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.02"/>
    <n v="84.858585858585855"/>
    <x v="0"/>
    <s v="spaces"/>
    <x v="520"/>
    <d v="2016-08-15T06:20:2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7"/>
    <s v="drama"/>
    <x v="521"/>
    <d v="2016-08-06T00:06:2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"/>
    <n v="88.444444444444443"/>
    <x v="0"/>
    <s v="spaces"/>
    <x v="522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.26666666666668"/>
    <n v="61.0625"/>
    <x v="0"/>
    <s v="plays"/>
    <x v="523"/>
    <d v="2016-08-14T14:30:57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3"/>
    <n v="42.214166666666671"/>
    <x v="0"/>
    <s v="plays"/>
    <x v="524"/>
    <d v="2016-07-31T11:00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21.382352941176471"/>
    <x v="1"/>
    <s v="rock"/>
    <x v="525"/>
    <d v="2016-08-13T11:32:3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07692307692307"/>
    <x v="1"/>
    <s v="rock"/>
    <x v="526"/>
    <d v="2016-07-21T00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0.88"/>
    <n v="162.70967741935485"/>
    <x v="0"/>
    <s v="spaces"/>
    <x v="527"/>
    <d v="2016-08-27T22:53:29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.3251043268175"/>
    <n v="55.758509532062391"/>
    <x v="5"/>
    <s v="space exploration"/>
    <x v="528"/>
    <d v="2016-08-22T06:59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n v="23.518987341772153"/>
    <x v="5"/>
    <s v="wearables"/>
    <x v="529"/>
    <d v="2016-08-12T00:37: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09.77744436109028"/>
    <n v="93.40425531914893"/>
    <x v="7"/>
    <s v="television"/>
    <x v="530"/>
    <d v="2016-07-29T05:35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5"/>
    <s v="wearables"/>
    <x v="531"/>
    <d v="2016-09-05T02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.33"/>
    <n v="99.343137254901961"/>
    <x v="0"/>
    <s v="plays"/>
    <x v="532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5"/>
    <n v="65.868852459016395"/>
    <x v="0"/>
    <s v="plays"/>
    <x v="533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1"/>
    <s v="faith"/>
    <x v="534"/>
    <d v="2016-08-07T19:32:2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4285714285715"/>
    <x v="0"/>
    <s v="plays"/>
    <x v="535"/>
    <d v="2016-08-07T18:38:29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.1336"/>
    <n v="70.000169491525426"/>
    <x v="7"/>
    <s v="documentary"/>
    <x v="536"/>
    <d v="2016-09-03T01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0"/>
    <s v="plays"/>
    <x v="537"/>
    <d v="2016-09-06T11:22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0.74285714285715"/>
    <n v="76.652173913043484"/>
    <x v="0"/>
    <s v="plays"/>
    <x v="538"/>
    <d v="2016-08-01T22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7"/>
    <s v="science fiction"/>
    <x v="539"/>
    <d v="2016-09-03T05:55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3"/>
    <s v="mobile games"/>
    <x v="540"/>
    <d v="2016-08-06T23:44:54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4.68"/>
    <n v="36.859154929577464"/>
    <x v="0"/>
    <s v="plays"/>
    <x v="541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.08000000000004"/>
    <n v="61.375728669846318"/>
    <x v="5"/>
    <s v="hardware"/>
    <x v="542"/>
    <d v="2016-08-05T19:01:0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129032258064"/>
    <x v="0"/>
    <s v="plays"/>
    <x v="543"/>
    <d v="2016-09-03T20:57:0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62"/>
    <n v="47.5"/>
    <x v="8"/>
    <s v="audio"/>
    <x v="544"/>
    <d v="2016-07-12T19:22:2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2"/>
    <n v="93.90425531914893"/>
    <x v="5"/>
    <s v="wearables"/>
    <x v="545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9000000000000006E-2"/>
    <n v="69"/>
    <x v="7"/>
    <s v="drama"/>
    <x v="546"/>
    <d v="2016-09-03T16:34:3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5"/>
    <s v="wearables"/>
    <x v="547"/>
    <d v="2016-08-19T16:00:5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7"/>
    <s v="drama"/>
    <x v="548"/>
    <d v="2016-08-04T14:00: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.42857142857143"/>
    <n v="43.2"/>
    <x v="0"/>
    <s v="plays"/>
    <x v="549"/>
    <d v="2016-08-13T06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550"/>
    <d v="2016-08-02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.49000000000001"/>
    <n v="21.098000000000003"/>
    <x v="0"/>
    <s v="plays"/>
    <x v="551"/>
    <d v="2016-08-01T19:00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0"/>
    <s v="spaces"/>
    <x v="552"/>
    <d v="2016-08-23T08:10: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39.157168674698795"/>
    <x v="1"/>
    <s v="electronic music"/>
    <x v="553"/>
    <d v="2016-08-05T03:59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4"/>
    <s v="fiction"/>
    <x v="554"/>
    <d v="2016-08-02T22:01:1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2.5"/>
    <n v="64.285714285714292"/>
    <x v="0"/>
    <s v="plays"/>
    <x v="555"/>
    <d v="2016-08-03T04:09:00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"/>
    <n v="196.82692307692307"/>
    <x v="1"/>
    <s v="rock"/>
    <x v="556"/>
    <d v="2016-08-01T16:22:0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0.88571428571429"/>
    <n v="90.538461538461533"/>
    <x v="0"/>
    <s v="musical"/>
    <x v="557"/>
    <d v="2016-08-29T17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5"/>
    <n v="26.148961038961041"/>
    <x v="1"/>
    <s v="pop"/>
    <x v="558"/>
    <d v="2016-08-01T13:03:3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7"/>
    <s v="animation"/>
    <x v="559"/>
    <d v="2016-08-15T07:00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96.375"/>
    <x v="6"/>
    <s v="photobooks"/>
    <x v="560"/>
    <d v="2016-08-06T18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69565217391298"/>
    <x v="0"/>
    <s v="plays"/>
    <x v="561"/>
    <d v="2016-07-22T05:26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2"/>
    <s v="food trucks"/>
    <x v="562"/>
    <d v="2016-07-30T23:04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5"/>
    <s v="space exploration"/>
    <x v="56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5"/>
    <s v="space exploration"/>
    <x v="564"/>
    <d v="2016-07-30T21:1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0"/>
    <s v="spaces"/>
    <x v="565"/>
    <d v="2016-08-19T02:27:2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5"/>
    <n v="102.5"/>
    <x v="0"/>
    <s v="plays"/>
    <x v="566"/>
    <d v="2016-07-29T16:50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0"/>
    <s v="plays"/>
    <x v="567"/>
    <d v="2016-07-29T23:2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4"/>
    <s v="art books"/>
    <x v="568"/>
    <d v="2016-07-27T2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6.83081313131311"/>
    <n v="247.94003412969283"/>
    <x v="5"/>
    <s v="hardware"/>
    <x v="569"/>
    <d v="2016-08-06T07:00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.35"/>
    <n v="177.61702127659575"/>
    <x v="0"/>
    <s v="plays"/>
    <x v="570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"/>
    <n v="88.845070422535215"/>
    <x v="7"/>
    <s v="documentary"/>
    <x v="571"/>
    <d v="2016-07-28T01:49:4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572"/>
    <d v="2016-07-25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0.75"/>
    <n v="100.5"/>
    <x v="0"/>
    <s v="musical"/>
    <x v="573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0"/>
    <s v="plays"/>
    <x v="574"/>
    <d v="2016-07-17T10:47:4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.25"/>
    <n v="68.815577078288939"/>
    <x v="5"/>
    <s v="hardware"/>
    <x v="575"/>
    <d v="2016-08-11T06:28:3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4"/>
    <s v="fiction"/>
    <x v="576"/>
    <d v="2016-07-22T04:37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1.75"/>
    <n v="75.370370370370367"/>
    <x v="0"/>
    <s v="musical"/>
    <x v="577"/>
    <d v="2016-07-2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4.93333333333334"/>
    <n v="80.717948717948715"/>
    <x v="0"/>
    <s v="plays"/>
    <x v="578"/>
    <d v="2016-08-23T18:34:5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5"/>
    <s v="web"/>
    <x v="579"/>
    <d v="2016-07-31T16:00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7.56"/>
    <n v="70.763157894736835"/>
    <x v="0"/>
    <s v="plays"/>
    <x v="580"/>
    <d v="2016-07-24T11:28:4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31.914893617021278"/>
    <x v="1"/>
    <s v="metal"/>
    <x v="581"/>
    <d v="2016-07-24T03:00:17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3.6"/>
    <n v="29.428571428571427"/>
    <x v="0"/>
    <s v="plays"/>
    <x v="582"/>
    <d v="2016-07-31T20:58:0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7"/>
    <s v="documentary"/>
    <x v="583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"/>
    <n v="217.5"/>
    <x v="0"/>
    <s v="plays"/>
    <x v="584"/>
    <d v="2016-07-22T18:55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7"/>
    <n v="90.616279069767444"/>
    <x v="5"/>
    <s v="wearables"/>
    <x v="585"/>
    <d v="2016-07-21T17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5"/>
    <s v="wearables"/>
    <x v="586"/>
    <d v="2016-08-19T03:5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7"/>
    <s v="science fiction"/>
    <x v="587"/>
    <d v="2016-07-06T00:00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4871794871796"/>
    <x v="0"/>
    <s v="plays"/>
    <x v="588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0"/>
    <s v="plays"/>
    <x v="589"/>
    <d v="2016-07-19T14:14:4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8.6"/>
    <n v="91.230769230769226"/>
    <x v="7"/>
    <s v="shorts"/>
    <x v="590"/>
    <d v="2016-07-18T20:23:4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0"/>
    <s v="plays"/>
    <x v="591"/>
    <d v="2016-07-17T00:43:0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3"/>
    <s v="video games"/>
    <x v="592"/>
    <d v="2016-07-14T18:12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5"/>
    <s v="wearables"/>
    <x v="593"/>
    <d v="2016-07-12T18:51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0"/>
    <s v="musical"/>
    <x v="594"/>
    <d v="2016-08-16T18:07:49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0"/>
    <s v="plays"/>
    <x v="595"/>
    <d v="2016-07-17T17:49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.46666666666667"/>
    <n v="57.2"/>
    <x v="0"/>
    <s v="plays"/>
    <x v="596"/>
    <d v="2016-08-01T06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2"/>
    <s v="food trucks"/>
    <x v="597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.4"/>
    <n v="56.333333333333336"/>
    <x v="0"/>
    <s v="plays"/>
    <x v="598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3"/>
    <n v="55.371801801801809"/>
    <x v="6"/>
    <s v="photobooks"/>
    <x v="599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5"/>
    <s v="space exploration"/>
    <x v="600"/>
    <d v="2016-07-15T06:57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.33333333333334"/>
    <n v="27.5"/>
    <x v="0"/>
    <s v="plays"/>
    <x v="601"/>
    <d v="2016-08-13T23:2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"/>
    <n v="148.57377049180329"/>
    <x v="6"/>
    <s v="photobooks"/>
    <x v="602"/>
    <d v="2016-07-14T19:25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5"/>
    <s v="web"/>
    <x v="603"/>
    <d v="2016-07-14T16:25:3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5"/>
    <s v="wearables"/>
    <x v="604"/>
    <d v="2016-07-14T11:48:5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3"/>
    <s v="mobile games"/>
    <x v="605"/>
    <d v="2016-07-14T07:51: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0"/>
    <s v="plays"/>
    <x v="606"/>
    <d v="2016-07-05T01:11:47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0"/>
    <s v="plays"/>
    <x v="607"/>
    <d v="2016-07-03T19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8.699889104519"/>
    <n v="131.37719999999999"/>
    <x v="0"/>
    <s v="spaces"/>
    <x v="608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0"/>
    <s v="plays"/>
    <x v="609"/>
    <d v="2016-07-13T20:48:1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0"/>
    <s v="spaces"/>
    <x v="610"/>
    <d v="2016-07-02T15:35:2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72"/>
    <n v="248.5"/>
    <x v="0"/>
    <s v="plays"/>
    <x v="611"/>
    <d v="2016-07-11T15:09:2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1"/>
    <n v="101.25"/>
    <x v="3"/>
    <s v="video games"/>
    <x v="612"/>
    <d v="2016-07-13T06:49:5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7"/>
    <s v="drama"/>
    <x v="613"/>
    <d v="2016-08-12T04:20: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5"/>
    <s v="web"/>
    <x v="614"/>
    <d v="2016-07-01T18:35:3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0.625"/>
    <n v="68.25"/>
    <x v="0"/>
    <s v="plays"/>
    <x v="615"/>
    <d v="2016-07-09T04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616"/>
    <d v="2016-07-10T23:32: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0"/>
    <s v="spaces"/>
    <x v="617"/>
    <d v="2016-07-10T05:28: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0"/>
    <s v="plays"/>
    <x v="618"/>
    <d v="2016-07-04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0"/>
    <s v="spaces"/>
    <x v="619"/>
    <d v="2016-07-09T23:49:5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620"/>
    <d v="2016-06-29T23:29:5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3"/>
    <s v="mobile games"/>
    <x v="621"/>
    <d v="2016-06-28T23:15:33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4"/>
    <s v="translations"/>
    <x v="622"/>
    <d v="2016-07-08T17:32: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4"/>
    <n v="128.61988304093566"/>
    <x v="5"/>
    <s v="makerspaces"/>
    <x v="623"/>
    <d v="2016-07-05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66666666666664"/>
    <x v="0"/>
    <s v="plays"/>
    <x v="624"/>
    <d v="2016-07-15T21:3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5"/>
    <s v="web"/>
    <x v="625"/>
    <d v="2016-07-07T23:42:1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3"/>
    <s v="mobile games"/>
    <x v="626"/>
    <d v="2016-08-06T21:35: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400000000000005"/>
    <n v="342"/>
    <x v="5"/>
    <s v="web"/>
    <x v="627"/>
    <d v="2016-07-22T15:02:2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0"/>
    <s v="spaces"/>
    <x v="628"/>
    <d v="2016-07-09T01:59:0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7"/>
    <s v="drama"/>
    <x v="629"/>
    <d v="2016-06-16T15:37:2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5"/>
    <s v="wearables"/>
    <x v="630"/>
    <d v="2016-07-06T15:00: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0"/>
    <s v="musical"/>
    <x v="631"/>
    <d v="2016-07-31T07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4"/>
    <s v="fiction"/>
    <x v="632"/>
    <d v="2016-08-05T00:10: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4.246153846153845"/>
    <x v="1"/>
    <s v="rock"/>
    <x v="633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7"/>
    <s v="animation"/>
    <x v="634"/>
    <d v="2016-07-05T20:5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5"/>
    <s v="web"/>
    <x v="635"/>
    <d v="2016-07-04T15:46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636"/>
    <d v="2016-07-04T03:40: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1.71428571428571"/>
    <n v="65.166666666666671"/>
    <x v="0"/>
    <s v="plays"/>
    <x v="637"/>
    <d v="2016-06-23T18:47:0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4"/>
    <s v="translations"/>
    <x v="638"/>
    <d v="2016-06-28T16:01:2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.16666666666667"/>
    <n v="155.95238095238096"/>
    <x v="0"/>
    <s v="plays"/>
    <x v="639"/>
    <d v="2016-07-10T22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4"/>
    <s v="children's books"/>
    <x v="640"/>
    <d v="2016-07-16T08:47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8"/>
    <n v="37.608695652173914"/>
    <x v="6"/>
    <s v="photobooks"/>
    <x v="641"/>
    <d v="2016-07-03T07:38:5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7.9"/>
    <n v="38.987654320987652"/>
    <x v="5"/>
    <s v="space exploration"/>
    <x v="642"/>
    <d v="2016-06-30T1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0"/>
    <s v="plays"/>
    <x v="643"/>
    <d v="2016-07-02T17:44: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1578947368418"/>
    <x v="1"/>
    <s v="rock"/>
    <x v="644"/>
    <d v="2016-06-17T04:55:0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.375"/>
    <n v="46.05263157894737"/>
    <x v="0"/>
    <s v="plays"/>
    <x v="645"/>
    <d v="2016-06-16T05:58:0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0"/>
    <s v="spaces"/>
    <x v="646"/>
    <d v="2016-08-01T00:36:2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37.271428571428572"/>
    <x v="1"/>
    <s v="metal"/>
    <x v="647"/>
    <d v="2016-07-31T19:45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0.762589928057551"/>
    <x v="4"/>
    <s v="nonfiction"/>
    <x v="648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.20666666666666"/>
    <n v="85.530386740331494"/>
    <x v="0"/>
    <s v="plays"/>
    <x v="649"/>
    <d v="2016-07-01T08:20:5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5"/>
    <s v="wearables"/>
    <x v="650"/>
    <d v="2016-07-02T04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0769230769234"/>
    <x v="0"/>
    <s v="plays"/>
    <x v="651"/>
    <d v="2016-06-30T15:42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52"/>
    <d v="2016-06-08T1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1.51515151515152"/>
    <n v="145.65217391304347"/>
    <x v="0"/>
    <s v="plays"/>
    <x v="653"/>
    <d v="2016-06-22T03:55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3"/>
    <s v="video games"/>
    <x v="654"/>
    <d v="2016-06-29T20:20: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5000000000003"/>
    <n v="603.52631578947364"/>
    <x v="5"/>
    <s v="wearables"/>
    <x v="655"/>
    <d v="2016-07-21T14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.3272"/>
    <n v="259.25424836601309"/>
    <x v="5"/>
    <s v="hardware"/>
    <x v="656"/>
    <d v="2016-06-28T15:45: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25"/>
    <x v="0"/>
    <s v="plays"/>
    <x v="657"/>
    <d v="2016-06-26T00:04:5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.22222222222223"/>
    <n v="159.82456140350877"/>
    <x v="7"/>
    <s v="television"/>
    <x v="658"/>
    <d v="2016-07-05T01:07:47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168.5"/>
    <x v="6"/>
    <s v="photobooks"/>
    <x v="659"/>
    <d v="2016-06-09T20:47: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5"/>
    <s v="web"/>
    <x v="660"/>
    <d v="2016-06-24T17:27:49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2.63636363636364"/>
    <n v="68.01204819277109"/>
    <x v="1"/>
    <s v="rock"/>
    <x v="661"/>
    <d v="2016-06-25T03:59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662"/>
    <d v="2016-07-24T10:32:4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0"/>
    <s v="plays"/>
    <x v="663"/>
    <d v="2016-07-24T01:52: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5"/>
    <s v="web"/>
    <x v="664"/>
    <d v="2016-06-24T01:29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5"/>
    <s v="gadgets"/>
    <x v="665"/>
    <d v="2016-06-23T16:06:23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61.029583333333335"/>
    <x v="1"/>
    <s v="electronic music"/>
    <x v="666"/>
    <d v="2016-06-23T16:00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7"/>
    <s v="science fiction"/>
    <x v="667"/>
    <d v="2016-07-03T10:25:4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0"/>
    <s v="plays"/>
    <x v="668"/>
    <d v="2016-07-08T23:25:5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.4"/>
    <n v="109.57142857142857"/>
    <x v="0"/>
    <s v="plays"/>
    <x v="669"/>
    <d v="2016-06-13T17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4736842105263"/>
    <x v="0"/>
    <s v="plays"/>
    <x v="670"/>
    <d v="2016-06-22T01:05:57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.21535"/>
    <n v="44.464318398474738"/>
    <x v="0"/>
    <s v="spaces"/>
    <x v="671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0"/>
    <s v="plays"/>
    <x v="672"/>
    <d v="2016-07-21T15:02:3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1.66666666666667"/>
    <n v="152.5"/>
    <x v="0"/>
    <s v="plays"/>
    <x v="673"/>
    <d v="2016-06-05T13:59:5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8.70406189555126"/>
    <n v="34.408163265306122"/>
    <x v="0"/>
    <s v="plays"/>
    <x v="674"/>
    <d v="2016-06-02T22:00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0"/>
    <s v="plays"/>
    <x v="675"/>
    <d v="2016-06-14T18:54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4285714285715"/>
    <x v="0"/>
    <s v="spaces"/>
    <x v="676"/>
    <d v="2016-06-20T08:41: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6"/>
    <n v="5"/>
    <x v="0"/>
    <s v="plays"/>
    <x v="677"/>
    <d v="2016-06-19T22:32:0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285714285714"/>
    <x v="0"/>
    <s v="plays"/>
    <x v="678"/>
    <d v="2016-06-12T17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5"/>
    <s v="wearables"/>
    <x v="679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7"/>
    <n v="12.142857142857142"/>
    <x v="2"/>
    <s v="food trucks"/>
    <x v="680"/>
    <d v="2016-06-19T08:11:5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0"/>
    <s v="plays"/>
    <x v="681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2"/>
    <s v="food trucks"/>
    <x v="682"/>
    <d v="2016-06-18T17:23:0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0"/>
    <s v="spaces"/>
    <x v="683"/>
    <d v="2016-05-27T13:12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59.97142857142856"/>
    <n v="109.78431372549019"/>
    <x v="7"/>
    <s v="television"/>
    <x v="684"/>
    <d v="2016-06-23T20:27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.42157"/>
    <n v="60.965703745743475"/>
    <x v="5"/>
    <s v="space exploration"/>
    <x v="685"/>
    <d v="2016-06-17T12:59:5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0"/>
    <s v="plays"/>
    <x v="686"/>
    <d v="2016-07-17T04:19:0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799999999999"/>
    <n v="193.04868913857678"/>
    <x v="7"/>
    <s v="documentary"/>
    <x v="687"/>
    <d v="2016-06-15T15:00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2"/>
    <s v="food trucks"/>
    <x v="688"/>
    <d v="2016-06-16T17:02:46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6.605"/>
    <n v="97.356164383561648"/>
    <x v="7"/>
    <s v="documentary"/>
    <x v="689"/>
    <d v="2016-06-17T13:57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5"/>
    <s v="web"/>
    <x v="690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6.6348"/>
    <n v="44.859538461538463"/>
    <x v="0"/>
    <s v="plays"/>
    <x v="691"/>
    <d v="2016-06-17T16:00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.24"/>
    <n v="64.909090909090907"/>
    <x v="0"/>
    <s v="plays"/>
    <x v="692"/>
    <d v="2016-06-15T18:14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5"/>
    <s v="wearables"/>
    <x v="693"/>
    <d v="2016-06-19T08:1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2962962962963"/>
    <x v="0"/>
    <s v="plays"/>
    <x v="694"/>
    <d v="2016-06-17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5"/>
    <s v="wearables"/>
    <x v="695"/>
    <d v="2016-06-20T18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42.481481481481481"/>
    <x v="6"/>
    <s v="photobooks"/>
    <x v="696"/>
    <d v="2016-07-14T22:56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.14"/>
    <n v="94.103550295857985"/>
    <x v="3"/>
    <s v="tabletop games"/>
    <x v="697"/>
    <d v="2016-06-19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.2649"/>
    <n v="48.437149758454105"/>
    <x v="0"/>
    <s v="plays"/>
    <x v="698"/>
    <d v="2016-06-20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1.5"/>
    <n v="106.84210526315789"/>
    <x v="0"/>
    <s v="plays"/>
    <x v="699"/>
    <d v="2016-06-04T17:42:4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1"/>
    <s v="rock"/>
    <x v="700"/>
    <d v="2016-07-13T19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5"/>
    <s v="wearables"/>
    <x v="701"/>
    <d v="2016-06-28T09:41:35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702"/>
    <d v="2016-05-27T17:46:5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121"/>
    <x v="6"/>
    <s v="photobooks"/>
    <x v="703"/>
    <d v="2016-06-13T05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.35"/>
    <n v="52.487179487179489"/>
    <x v="0"/>
    <s v="plays"/>
    <x v="704"/>
    <d v="2016-06-03T21:00:0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6.6"/>
    <n v="22.607142857142858"/>
    <x v="0"/>
    <s v="plays"/>
    <x v="705"/>
    <d v="2016-06-27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5"/>
    <s v="web"/>
    <x v="706"/>
    <d v="2016-06-12T08:29:0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1E-2"/>
    <n v="1"/>
    <x v="2"/>
    <s v="food trucks"/>
    <x v="707"/>
    <d v="2016-05-27T22:04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3"/>
    <n v="67.729729729729726"/>
    <x v="1"/>
    <s v="rock"/>
    <x v="708"/>
    <d v="2016-07-11T20:51: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24.421875"/>
    <x v="4"/>
    <s v="nonfiction"/>
    <x v="709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.137"/>
    <n v="385.03692307692307"/>
    <x v="5"/>
    <s v="hardware"/>
    <x v="710"/>
    <d v="2016-06-11T13:39:3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.12"/>
    <n v="65.868421052631575"/>
    <x v="1"/>
    <s v="rock"/>
    <x v="711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8.5"/>
    <n v="81.375"/>
    <x v="0"/>
    <s v="plays"/>
    <x v="712"/>
    <d v="2016-06-06T07:00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4.91374999999999"/>
    <n v="173.57781674704077"/>
    <x v="5"/>
    <s v="hardware"/>
    <x v="713"/>
    <d v="2016-07-08T23:03:34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55555555555557"/>
    <x v="0"/>
    <s v="musical"/>
    <x v="714"/>
    <d v="2016-05-29T00:3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0"/>
    <s v="plays"/>
    <x v="715"/>
    <d v="2016-06-08T17:33: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n v="110.75"/>
    <x v="0"/>
    <s v="plays"/>
    <x v="716"/>
    <d v="2016-06-01T21:42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.19047619047619"/>
    <n v="61.944444444444443"/>
    <x v="0"/>
    <s v="plays"/>
    <x v="717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2"/>
    <s v="restaurants"/>
    <x v="718"/>
    <d v="2016-06-07T21:06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2"/>
    <n v="17.235294117647058"/>
    <x v="1"/>
    <s v="rock"/>
    <x v="719"/>
    <d v="2016-06-12T05:30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0"/>
    <s v="spaces"/>
    <x v="720"/>
    <d v="2016-06-07T00:12:05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0.95190476190474"/>
    <n v="78.518148148148143"/>
    <x v="0"/>
    <s v="plays"/>
    <x v="721"/>
    <d v="2016-06-14T21:43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0"/>
    <s v="plays"/>
    <x v="722"/>
    <d v="2016-05-24T14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1"/>
    <s v="indie rock"/>
    <x v="723"/>
    <d v="2016-06-05T23:33:3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3"/>
    <n v="128.95348837209303"/>
    <x v="7"/>
    <s v="television"/>
    <x v="724"/>
    <d v="2016-05-27T23:1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.03333333333333"/>
    <n v="24.274157303370785"/>
    <x v="3"/>
    <s v="tabletop games"/>
    <x v="725"/>
    <d v="2016-05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5"/>
    <s v="wearables"/>
    <x v="726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0"/>
    <s v="spaces"/>
    <x v="727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3"/>
    <s v="mobile games"/>
    <x v="728"/>
    <d v="2016-06-05T06:21:3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7.52"/>
    <n v="76.8"/>
    <x v="0"/>
    <s v="plays"/>
    <x v="729"/>
    <d v="2016-07-01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2.76"/>
    <n v="47.574074074074076"/>
    <x v="0"/>
    <s v="musical"/>
    <x v="730"/>
    <d v="2016-06-04T22:57:3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.18"/>
    <n v="68.862499999999997"/>
    <x v="2"/>
    <s v="small batch"/>
    <x v="731"/>
    <d v="2016-06-09T19:00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0"/>
    <s v="plays"/>
    <x v="732"/>
    <d v="2016-06-04T17:19:5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6.52"/>
    <n v="35.039473684210527"/>
    <x v="0"/>
    <s v="plays"/>
    <x v="733"/>
    <d v="2016-06-02T10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.25"/>
    <n v="104.56521739130434"/>
    <x v="0"/>
    <s v="plays"/>
    <x v="734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4.5"/>
    <n v="184.67741935483872"/>
    <x v="0"/>
    <s v="plays"/>
    <x v="735"/>
    <d v="2016-06-03T13:31: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0"/>
    <s v="plays"/>
    <x v="736"/>
    <d v="2016-06-03T11:19:12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.00934579439252"/>
    <n v="34.904761904761905"/>
    <x v="5"/>
    <s v="space exploration"/>
    <x v="737"/>
    <d v="2016-05-29T01:28:59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1052631578945"/>
    <x v="0"/>
    <s v="musical"/>
    <x v="738"/>
    <d v="2016-05-18T00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2"/>
    <n v="78.440789473684205"/>
    <x v="6"/>
    <s v="photobooks"/>
    <x v="739"/>
    <d v="2016-07-02T14:25:1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3333333333332"/>
    <x v="0"/>
    <s v="plays"/>
    <x v="740"/>
    <d v="2016-05-15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0"/>
    <s v="plays"/>
    <x v="741"/>
    <d v="2016-06-02T13:07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.33333333333334"/>
    <n v="48.703703703703702"/>
    <x v="0"/>
    <s v="plays"/>
    <x v="742"/>
    <d v="2016-06-10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743"/>
    <d v="2016-06-07T04:01:3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1"/>
    <n v="5"/>
    <x v="0"/>
    <s v="plays"/>
    <x v="744"/>
    <d v="2016-06-01T23:38:2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0"/>
    <s v="plays"/>
    <x v="745"/>
    <d v="2016-06-13T04:00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4"/>
    <n v="29.258076923076924"/>
    <x v="0"/>
    <s v="plays"/>
    <x v="746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.4"/>
    <n v="145"/>
    <x v="0"/>
    <s v="plays"/>
    <x v="747"/>
    <d v="2016-05-31T22:08:5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7"/>
    <s v="science fiction"/>
    <x v="748"/>
    <d v="2016-05-31T17:31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5"/>
    <s v="wearables"/>
    <x v="749"/>
    <d v="2016-06-30T18:45: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.42857142857143"/>
    <n v="62.666666666666664"/>
    <x v="0"/>
    <s v="plays"/>
    <x v="750"/>
    <d v="2016-06-06T02:0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5"/>
    <s v="web"/>
    <x v="751"/>
    <d v="2016-05-28T18:3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70000000000002"/>
    <n v="108.625"/>
    <x v="5"/>
    <s v="wearables"/>
    <x v="752"/>
    <d v="2016-06-28T16:43:05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.28571428571429"/>
    <n v="147.33333333333334"/>
    <x v="0"/>
    <s v="plays"/>
    <x v="753"/>
    <d v="2016-05-10T11:17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2"/>
    <s v="food trucks"/>
    <x v="754"/>
    <d v="2016-06-28T02:23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7"/>
    <s v="animation"/>
    <x v="755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2"/>
    <s v="food trucks"/>
    <x v="756"/>
    <d v="2016-05-18T19:49:05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1052631578945"/>
    <x v="0"/>
    <s v="plays"/>
    <x v="757"/>
    <d v="2016-05-31T11:00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0.96666666666667"/>
    <n v="93.774647887323937"/>
    <x v="0"/>
    <s v="musical"/>
    <x v="758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4"/>
    <s v="translations"/>
    <x v="759"/>
    <d v="2016-05-26T17:57: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8.6"/>
    <n v="53.409836065573771"/>
    <x v="2"/>
    <s v="small batch"/>
    <x v="760"/>
    <d v="2016-05-25T18:06:3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.40909090909091"/>
    <n v="39.383333333333333"/>
    <x v="7"/>
    <s v="shorts"/>
    <x v="761"/>
    <d v="2016-05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4"/>
    <s v="translations"/>
    <x v="762"/>
    <d v="2016-05-25T15:29: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500000000001"/>
    <n v="48.154545454545456"/>
    <x v="6"/>
    <s v="photobooks"/>
    <x v="763"/>
    <d v="2016-05-2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.45"/>
    <n v="108.59090909090909"/>
    <x v="0"/>
    <s v="plays"/>
    <x v="764"/>
    <d v="2016-05-08T2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765"/>
    <d v="2016-06-06T20:09:0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766"/>
    <d v="2016-06-01T18:57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2.83333333333333"/>
    <n v="49.05797101449275"/>
    <x v="0"/>
    <s v="plays"/>
    <x v="767"/>
    <d v="2016-04-29T06:59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5"/>
    <s v="makerspaces"/>
    <x v="768"/>
    <d v="2016-05-22T14:59:3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0"/>
    <s v="plays"/>
    <x v="769"/>
    <d v="2016-05-16T10:26:0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7"/>
    <s v="drama"/>
    <x v="770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9"/>
    <n v="65.17647058823529"/>
    <x v="5"/>
    <s v="wearables"/>
    <x v="771"/>
    <d v="2016-05-21T09:02:1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0"/>
    <s v="plays"/>
    <x v="772"/>
    <d v="2016-06-19T19:12:5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5"/>
    <s v="wearables"/>
    <x v="773"/>
    <d v="2016-06-04T15:41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.2"/>
    <n v="17.527777777777779"/>
    <x v="0"/>
    <s v="plays"/>
    <x v="774"/>
    <d v="2016-05-20T11:31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.40928571428572"/>
    <n v="119.17633928571429"/>
    <x v="0"/>
    <s v="plays"/>
    <x v="775"/>
    <d v="2016-05-14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6.7264857142857"/>
    <n v="66.70405357142856"/>
    <x v="7"/>
    <s v="documentary"/>
    <x v="776"/>
    <d v="2016-05-19T15:02:4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3"/>
    <s v="video games"/>
    <x v="777"/>
    <d v="2016-05-14T13:35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778"/>
    <d v="2016-05-10T11:10:48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5454545454547"/>
    <x v="0"/>
    <s v="plays"/>
    <x v="779"/>
    <d v="2016-05-02T2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4"/>
    <s v="translations"/>
    <x v="780"/>
    <d v="2016-06-03T07:38:4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2"/>
    <n v="16.2"/>
    <x v="3"/>
    <s v="video games"/>
    <x v="781"/>
    <d v="2016-06-18T05:19:5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6"/>
    <n v="25"/>
    <x v="0"/>
    <s v="plays"/>
    <x v="782"/>
    <d v="2016-05-19T00:56:28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83"/>
    <d v="2016-05-10T21:0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"/>
    <n v="22.833333333333332"/>
    <x v="0"/>
    <s v="plays"/>
    <x v="784"/>
    <d v="2016-05-15T20:21:1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6.68"/>
    <n v="53.339999999999996"/>
    <x v="0"/>
    <s v="plays"/>
    <x v="785"/>
    <d v="2016-05-15T01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4"/>
    <s v="children's books"/>
    <x v="786"/>
    <d v="2016-04-24T20:45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499999999999999"/>
    <n v="116.66666666666667"/>
    <x v="5"/>
    <s v="web"/>
    <x v="787"/>
    <d v="2016-05-14T15:18: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0"/>
    <s v="plays"/>
    <x v="788"/>
    <d v="2016-05-13T19:04:23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.21100000000001"/>
    <n v="188.50671378091872"/>
    <x v="5"/>
    <s v="hardware"/>
    <x v="789"/>
    <d v="2016-06-06T17:02:0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7.91200000000001"/>
    <n v="145.04301075268816"/>
    <x v="7"/>
    <s v="documentary"/>
    <x v="790"/>
    <d v="2016-05-13T13:40:48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0"/>
    <s v="plays"/>
    <x v="791"/>
    <d v="2016-05-13T00:10:0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.05000000000001"/>
    <n v="120.85714285714286"/>
    <x v="5"/>
    <s v="hardware"/>
    <x v="792"/>
    <d v="2016-05-15T17:35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7"/>
    <n v="14.428571428571429"/>
    <x v="6"/>
    <s v="nature"/>
    <x v="793"/>
    <d v="2016-05-12T10:47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1"/>
    <s v="faith"/>
    <x v="794"/>
    <d v="2016-06-10T01:15:0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0"/>
    <s v="musical"/>
    <x v="795"/>
    <d v="2016-05-09T22:49:5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.26666666666665"/>
    <n v="24.762886597938145"/>
    <x v="3"/>
    <s v="tabletop games"/>
    <x v="796"/>
    <d v="2016-04-27T0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099999999999994"/>
    <n v="105.54054054054055"/>
    <x v="0"/>
    <s v="plays"/>
    <x v="797"/>
    <d v="2016-05-09T04:00:0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.04342857142858"/>
    <n v="291.79333333333335"/>
    <x v="7"/>
    <s v="television"/>
    <x v="798"/>
    <d v="2016-04-15T21:00:0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63"/>
    <n v="46.631578947368418"/>
    <x v="2"/>
    <s v="food trucks"/>
    <x v="799"/>
    <d v="2016-05-08T20:12:0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.25"/>
    <n v="24.545454545454547"/>
    <x v="0"/>
    <s v="plays"/>
    <x v="800"/>
    <d v="2016-05-08T08:59:26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6.65822784810126"/>
    <n v="41.782287822878232"/>
    <x v="3"/>
    <s v="tabletop games"/>
    <x v="801"/>
    <d v="2016-05-07T22:50:5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.25"/>
    <n v="68.625"/>
    <x v="3"/>
    <s v="tabletop games"/>
    <x v="802"/>
    <d v="2016-04-21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0.73146853146854"/>
    <n v="226.20857142857142"/>
    <x v="5"/>
    <s v="hardware"/>
    <x v="803"/>
    <d v="2016-05-07T13:57:1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0"/>
    <s v="plays"/>
    <x v="804"/>
    <d v="2016-05-06T13:04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2222222222221"/>
    <x v="0"/>
    <s v="plays"/>
    <x v="805"/>
    <d v="2016-04-17T23:3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5"/>
    <s v="web"/>
    <x v="806"/>
    <d v="2016-04-30T22:00:0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2.5"/>
    <n v="205"/>
    <x v="5"/>
    <s v="hardware"/>
    <x v="80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8.81428571428572"/>
    <n v="65.102564102564102"/>
    <x v="0"/>
    <s v="plays"/>
    <x v="808"/>
    <d v="2016-05-06T14:35:58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.2909090909091"/>
    <n v="69.822784810126578"/>
    <x v="0"/>
    <s v="plays"/>
    <x v="809"/>
    <d v="2016-04-3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38202247191015"/>
    <x v="0"/>
    <s v="plays"/>
    <x v="810"/>
    <d v="2016-05-06T07:17:2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3.58333333333333"/>
    <n v="125.97972972972973"/>
    <x v="0"/>
    <s v="spaces"/>
    <x v="811"/>
    <d v="2016-05-03T23:00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2.97499999999999"/>
    <n v="65.38095238095238"/>
    <x v="1"/>
    <s v="rock"/>
    <x v="812"/>
    <d v="2016-05-05T13:01:4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2.54767441860466"/>
    <n v="49.545505617977533"/>
    <x v="0"/>
    <s v="plays"/>
    <x v="813"/>
    <d v="2016-05-04T23:00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66666666666671"/>
    <x v="0"/>
    <s v="spaces"/>
    <x v="814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000000000000003E-2"/>
    <n v="2.3333333333333335"/>
    <x v="0"/>
    <s v="plays"/>
    <x v="815"/>
    <d v="2016-05-05T03:0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0"/>
    <s v="spaces"/>
    <x v="816"/>
    <d v="2016-05-04T23:00:5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1"/>
    <n v="15"/>
    <x v="4"/>
    <s v="translations"/>
    <x v="817"/>
    <d v="2016-04-24T21:59:0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.19999999999999"/>
    <n v="50.46153846153846"/>
    <x v="0"/>
    <s v="plays"/>
    <x v="818"/>
    <d v="2016-05-04T03:59:0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4.8"/>
    <n v="40.9375"/>
    <x v="0"/>
    <s v="plays"/>
    <x v="819"/>
    <d v="2016-05-02T21:26:38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8.70588235294116"/>
    <n v="62.586956521739133"/>
    <x v="0"/>
    <s v="plays"/>
    <x v="820"/>
    <d v="2016-04-29T21:00:0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53.75"/>
    <x v="1"/>
    <s v="pop"/>
    <x v="821"/>
    <d v="2016-05-31T21:14: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92.037815126050418"/>
    <x v="0"/>
    <s v="plays"/>
    <x v="822"/>
    <d v="2016-05-01T17:55: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.33666666666667"/>
    <n v="15.148518518518518"/>
    <x v="0"/>
    <s v="plays"/>
    <x v="823"/>
    <d v="2016-05-31T16:33:1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.24604569420035"/>
    <n v="320.44943820224717"/>
    <x v="7"/>
    <s v="television"/>
    <x v="824"/>
    <d v="2016-05-13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0"/>
    <s v="plays"/>
    <x v="825"/>
    <d v="2016-05-01T14:18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4"/>
    <s v="translations"/>
    <x v="826"/>
    <d v="2016-04-21T10:44: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1"/>
    <s v="faith"/>
    <x v="827"/>
    <d v="2016-04-21T0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828"/>
    <d v="2016-04-21T22:36:48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65517241379317"/>
    <x v="0"/>
    <s v="plays"/>
    <x v="829"/>
    <d v="2016-05-21T03:59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.01333333333334"/>
    <n v="40.545945945945945"/>
    <x v="0"/>
    <s v="plays"/>
    <x v="830"/>
    <d v="2016-04-30T17:36:1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27"/>
    <n v="37.5"/>
    <x v="1"/>
    <s v="faith"/>
    <x v="831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8518518518519"/>
    <x v="1"/>
    <s v="classical music"/>
    <x v="832"/>
    <d v="2016-04-22T14:52: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0"/>
    <s v="spaces"/>
    <x v="833"/>
    <d v="2016-05-20T08:59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834"/>
    <d v="2016-04-28T05:59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0"/>
    <s v="musical"/>
    <x v="835"/>
    <d v="2016-04-30T05:34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.3664"/>
    <n v="169.85083076923075"/>
    <x v="7"/>
    <s v="documentary"/>
    <x v="836"/>
    <d v="2016-04-29T18:44:2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27.861111111111111"/>
    <x v="1"/>
    <s v="pop"/>
    <x v="837"/>
    <d v="2016-04-30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.42424242424242"/>
    <n v="40.238095238095241"/>
    <x v="0"/>
    <s v="plays"/>
    <x v="838"/>
    <d v="2016-05-28T21:44:0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63.424242424242422"/>
    <x v="0"/>
    <s v="plays"/>
    <x v="839"/>
    <d v="2016-04-28T16:20:3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.39285714285714"/>
    <n v="50.396825396825399"/>
    <x v="0"/>
    <s v="plays"/>
    <x v="840"/>
    <d v="2016-04-28T15:24:0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841"/>
    <d v="2016-04-29T03:59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0"/>
    <s v="plays"/>
    <x v="842"/>
    <d v="2016-04-25T00:2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4"/>
    <s v="translations"/>
    <x v="843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0655737704917"/>
    <x v="7"/>
    <s v="television"/>
    <x v="844"/>
    <d v="2016-04-27T14:58: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n v="80.647999999999996"/>
    <x v="6"/>
    <s v="photobooks"/>
    <x v="845"/>
    <d v="2016-04-19T20:05:0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3"/>
    <s v="mobile games"/>
    <x v="846"/>
    <d v="2016-04-23T19:40: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0"/>
    <s v="plays"/>
    <x v="847"/>
    <d v="2016-05-23T19:21: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69.76511744127936"/>
    <n v="47.180555555555557"/>
    <x v="5"/>
    <s v="space exploration"/>
    <x v="848"/>
    <d v="2016-04-30T12:00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0"/>
    <s v="plays"/>
    <x v="849"/>
    <d v="2016-04-23T10:16:4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.42857142857142"/>
    <n v="52.173913043478258"/>
    <x v="0"/>
    <s v="plays"/>
    <x v="850"/>
    <d v="2016-04-13T13:18:0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.28571428571429"/>
    <n v="75.087719298245617"/>
    <x v="0"/>
    <s v="plays"/>
    <x v="851"/>
    <d v="2016-04-13T21:02:45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500000000001"/>
    <n v="46.669172932330824"/>
    <x v="1"/>
    <s v="metal"/>
    <x v="852"/>
    <d v="2016-04-25T0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0.68"/>
    <n v="140.97916666666666"/>
    <x v="3"/>
    <s v="tabletop games"/>
    <x v="853"/>
    <d v="2016-04-22T19:49:0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0"/>
    <s v="plays"/>
    <x v="854"/>
    <d v="2016-05-22T19:34:33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25"/>
    <x v="2"/>
    <s v="small batch"/>
    <x v="855"/>
    <d v="2016-04-20T18:45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.12"/>
    <n v="37.197247706422019"/>
    <x v="3"/>
    <s v="tabletop games"/>
    <x v="856"/>
    <d v="2016-04-23T00:00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5.745"/>
    <n v="261.74504950495049"/>
    <x v="5"/>
    <s v="hardware"/>
    <x v="857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59.57748878923769"/>
    <n v="180.75185011709601"/>
    <x v="5"/>
    <s v="hardware"/>
    <x v="858"/>
    <d v="2016-04-22T06:32: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1"/>
    <s v="faith"/>
    <x v="859"/>
    <d v="2016-05-01T20:48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5"/>
    <s v="wearables"/>
    <x v="860"/>
    <d v="2016-04-26T06:55:0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.4"/>
    <n v="121.9047619047619"/>
    <x v="0"/>
    <s v="plays"/>
    <x v="861"/>
    <d v="2016-03-30T14:39:0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1428571428569"/>
    <x v="0"/>
    <s v="plays"/>
    <x v="862"/>
    <d v="2016-04-05T02:18:0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0"/>
    <s v="musical"/>
    <x v="863"/>
    <d v="2016-04-20T21:11: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5"/>
    <s v="web"/>
    <x v="864"/>
    <d v="2016-05-20T14:08:2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2"/>
    <s v="food trucks"/>
    <x v="865"/>
    <d v="2016-05-19T08:12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6.54545454545455"/>
    <n v="63.695652173913047"/>
    <x v="0"/>
    <s v="plays"/>
    <x v="866"/>
    <d v="2016-04-06T21:30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7"/>
    <s v="animation"/>
    <x v="867"/>
    <d v="2016-04-14T14:34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68"/>
    <d v="2016-04-10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.05"/>
    <n v="81.673469387755105"/>
    <x v="0"/>
    <s v="plays"/>
    <x v="869"/>
    <d v="2016-05-17T21:27:5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0"/>
    <s v="plays"/>
    <x v="870"/>
    <d v="2016-04-17T20:43: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5.998"/>
    <n v="31.499500000000001"/>
    <x v="7"/>
    <s v="television"/>
    <x v="871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872"/>
    <d v="2016-04-16T22:39:0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66666666666664"/>
    <x v="0"/>
    <s v="plays"/>
    <x v="873"/>
    <d v="2016-05-06T20:17:3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5"/>
    <s v="web"/>
    <x v="874"/>
    <d v="2016-04-16T18:43:2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0"/>
    <s v="plays"/>
    <x v="875"/>
    <d v="2016-04-01T03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29.63636363636363"/>
    <n v="25.464285714285715"/>
    <x v="0"/>
    <s v="musical"/>
    <x v="876"/>
    <d v="2016-04-15T20:48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99.15533980582525"/>
    <x v="1"/>
    <s v="rock"/>
    <x v="877"/>
    <d v="2016-04-16T00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878"/>
    <d v="2016-05-15T16:21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3333333333329"/>
    <x v="0"/>
    <s v="musical"/>
    <x v="879"/>
    <d v="2016-04-15T14:21: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2.64677419354838"/>
    <n v="134.26371308016877"/>
    <x v="0"/>
    <s v="plays"/>
    <x v="880"/>
    <d v="2016-04-29T04:39:4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0"/>
    <s v="plays"/>
    <x v="881"/>
    <d v="2016-05-14T21:03:5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6000000000001"/>
    <n v="69.40625"/>
    <x v="5"/>
    <s v="wearables"/>
    <x v="882"/>
    <d v="2016-04-18T14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5"/>
    <s v="web"/>
    <x v="883"/>
    <d v="2016-04-14T06:26:0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884"/>
    <d v="2016-04-27T13:16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7.5"/>
    <n v="47.222222222222221"/>
    <x v="0"/>
    <s v="plays"/>
    <x v="885"/>
    <d v="2016-04-13T19:15:2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3999999999999"/>
    <n v="88.26081081081081"/>
    <x v="6"/>
    <s v="photobooks"/>
    <x v="886"/>
    <d v="2016-05-02T03:59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887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3"/>
    <s v="video games"/>
    <x v="888"/>
    <d v="2016-04-10T18:41:1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2"/>
    <s v="food trucks"/>
    <x v="889"/>
    <d v="2016-05-09T20:5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.4"/>
    <n v="68.84210526315789"/>
    <x v="0"/>
    <s v="plays"/>
    <x v="890"/>
    <d v="2016-04-03T17:00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3"/>
    <s v="video games"/>
    <x v="891"/>
    <d v="2016-04-10T07:54:2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0"/>
    <s v="plays"/>
    <x v="892"/>
    <d v="2016-04-08T18:35:0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7"/>
    <s v="drama"/>
    <x v="893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7"/>
    <s v="documentary"/>
    <x v="894"/>
    <d v="2016-04-08T18:52:0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4"/>
    <s v="art books"/>
    <x v="895"/>
    <d v="2016-04-08T18:31:2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0"/>
    <s v="spaces"/>
    <x v="896"/>
    <d v="2016-05-08T17:41:57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8.63999999999999"/>
    <n v="29.623931623931625"/>
    <x v="1"/>
    <s v="rock"/>
    <x v="897"/>
    <d v="2016-04-08T15:00:3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898"/>
    <d v="2016-04-08T11:56:1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700000000000003"/>
    <n v="116.75"/>
    <x v="5"/>
    <s v="wearables"/>
    <x v="899"/>
    <d v="2016-05-07T21:11:5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0"/>
    <s v="plays"/>
    <x v="900"/>
    <d v="2016-05-07T14:29:1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.22750000000001"/>
    <n v="188.31203007518798"/>
    <x v="7"/>
    <s v="documentary"/>
    <x v="901"/>
    <d v="2016-04-07T14:16:3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77777777777779"/>
    <x v="0"/>
    <s v="plays"/>
    <x v="902"/>
    <d v="2016-04-05T08:34: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2.0000000000000001E-4"/>
    <n v="1"/>
    <x v="0"/>
    <s v="musical"/>
    <x v="903"/>
    <d v="2016-05-05T17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0"/>
    <s v="plays"/>
    <x v="904"/>
    <d v="2016-04-11T11:13:0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5"/>
    <s v="makerspaces"/>
    <x v="905"/>
    <d v="2016-04-06T04:04:5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0"/>
    <s v="spaces"/>
    <x v="906"/>
    <d v="2016-05-05T21:36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1"/>
    <s v="faith"/>
    <x v="907"/>
    <d v="2016-05-04T19:58: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0"/>
    <s v="plays"/>
    <x v="908"/>
    <d v="2016-05-03T18:49: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8.88888888888889"/>
    <n v="15.129032258064516"/>
    <x v="0"/>
    <s v="plays"/>
    <x v="909"/>
    <d v="2016-03-13T2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4.0000000000000002E-4"/>
    <n v="1"/>
    <x v="5"/>
    <s v="web"/>
    <x v="910"/>
    <d v="2016-05-03T16:41: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911"/>
    <d v="2016-04-03T16:25:4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5.914104477611943"/>
    <x v="1"/>
    <s v="rock"/>
    <x v="912"/>
    <d v="2016-04-29T12:1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0"/>
    <s v="spaces"/>
    <x v="913"/>
    <d v="2016-04-03T14:36: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0"/>
    <s v="plays"/>
    <x v="914"/>
    <d v="2016-04-01T06:00:0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66666666666668"/>
    <x v="0"/>
    <s v="plays"/>
    <x v="915"/>
    <d v="2016-03-28T15:50: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4"/>
    <s v="translations"/>
    <x v="916"/>
    <d v="2016-04-02T08:06:5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917"/>
    <d v="2016-05-02T01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5.5"/>
    <n v="45.214285714285715"/>
    <x v="0"/>
    <s v="spaces"/>
    <x v="918"/>
    <d v="2016-05-01T11:00:06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5.6"/>
    <n v="78.5"/>
    <x v="0"/>
    <s v="plays"/>
    <x v="919"/>
    <d v="2016-04-11T02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.27586206896552"/>
    <n v="105.2063492063492"/>
    <x v="0"/>
    <s v="plays"/>
    <x v="920"/>
    <d v="2016-04-01T01:27:3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.4"/>
    <n v="136"/>
    <x v="0"/>
    <s v="plays"/>
    <x v="921"/>
    <d v="2016-03-16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4285714285715"/>
    <x v="0"/>
    <s v="plays"/>
    <x v="922"/>
    <d v="2016-03-31T17:17:3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3"/>
    <s v="video games"/>
    <x v="923"/>
    <d v="2016-03-31T16:56:25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81.268115942028984"/>
    <x v="6"/>
    <s v="photobooks"/>
    <x v="924"/>
    <d v="2016-04-01T04:00:0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2727272727273"/>
    <x v="1"/>
    <s v="rock"/>
    <x v="925"/>
    <d v="2016-03-31T15:51:1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79999999999998"/>
    <n v="41.833333333333336"/>
    <x v="3"/>
    <s v="mobile games"/>
    <x v="926"/>
    <d v="2016-03-30T12:36:2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927"/>
    <d v="2016-03-31T10:00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0"/>
    <s v="plays"/>
    <x v="928"/>
    <d v="2016-03-20T23:58:4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.31632653061226"/>
    <n v="143.0952380952381"/>
    <x v="0"/>
    <s v="plays"/>
    <x v="929"/>
    <d v="2016-03-30T22:48:0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1"/>
    <s v="jazz"/>
    <x v="930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3"/>
    <s v="video games"/>
    <x v="931"/>
    <d v="2016-03-30T15:41: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"/>
    <n v="115.98684210526316"/>
    <x v="7"/>
    <s v="drama"/>
    <x v="932"/>
    <d v="2016-04-0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4"/>
    <n v="44.912863070539416"/>
    <x v="7"/>
    <s v="documentary"/>
    <x v="933"/>
    <d v="2016-04-07T22:09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1"/>
    <s v="faith"/>
    <x v="934"/>
    <d v="2016-03-28T16:1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0"/>
    <s v="spaces"/>
    <x v="935"/>
    <d v="2016-03-27T23:26:0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6.84444444444445"/>
    <n v="52.58"/>
    <x v="0"/>
    <s v="plays"/>
    <x v="936"/>
    <d v="2016-04-01T03:59: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937"/>
    <d v="2016-03-25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2"/>
    <n v="57.381803278688523"/>
    <x v="1"/>
    <s v="electronic music"/>
    <x v="938"/>
    <d v="2016-03-31T08:4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5"/>
    <s v="web"/>
    <x v="939"/>
    <d v="2016-04-25T22:16:56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1"/>
    <s v="faith"/>
    <x v="940"/>
    <d v="2016-04-03T00:10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.37"/>
    <n v="61.203872437357631"/>
    <x v="3"/>
    <s v="tabletop games"/>
    <x v="941"/>
    <d v="2016-03-26T17:11:3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3.98"/>
    <n v="135.62608695652173"/>
    <x v="0"/>
    <s v="musical"/>
    <x v="942"/>
    <d v="2016-03-26T16:39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.42857142857142"/>
    <n v="8.5714285714285712"/>
    <x v="0"/>
    <s v="plays"/>
    <x v="943"/>
    <d v="2016-03-13T12:00:0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3"/>
    <n v="41.777777777777779"/>
    <x v="7"/>
    <s v="documentary"/>
    <x v="944"/>
    <d v="2016-04-05T16:00:0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6000000000000005"/>
    <n v="93.333333333333329"/>
    <x v="5"/>
    <s v="wearables"/>
    <x v="945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43.060606060606062"/>
    <x v="1"/>
    <s v="rock"/>
    <x v="946"/>
    <d v="2016-03-25T02:53:0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7"/>
    <s v="animation"/>
    <x v="947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30000000000001"/>
    <n v="207.06666666666666"/>
    <x v="6"/>
    <s v="photobooks"/>
    <x v="948"/>
    <d v="2016-03-24T16:01:0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.30434782608695"/>
    <n v="189.75806451612902"/>
    <x v="2"/>
    <s v="small batch"/>
    <x v="949"/>
    <d v="2016-03-24T13:27:36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4.82402000000002"/>
    <n v="91.214401028277635"/>
    <x v="5"/>
    <s v="hardware"/>
    <x v="950"/>
    <d v="2016-04-03T12:01:0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4.977"/>
    <n v="566.38916256157631"/>
    <x v="5"/>
    <s v="hardware"/>
    <x v="951"/>
    <d v="2016-03-24T08:11: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52.173913043478258"/>
    <x v="0"/>
    <s v="plays"/>
    <x v="952"/>
    <d v="2016-03-14T00:12:5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5.93333333333334"/>
    <n v="44.138888888888886"/>
    <x v="0"/>
    <s v="plays"/>
    <x v="953"/>
    <d v="2016-03-15T21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2"/>
    <s v="food trucks"/>
    <x v="954"/>
    <d v="2016-03-23T11:52:0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09999999999999"/>
    <n v="43.97530864197531"/>
    <x v="5"/>
    <s v="wearables"/>
    <x v="955"/>
    <d v="2016-04-22T05:06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5"/>
    <s v="wearables"/>
    <x v="956"/>
    <d v="2016-04-07T01:34:1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0"/>
    <s v="plays"/>
    <x v="957"/>
    <d v="2016-04-21T02:23: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5714285714283"/>
    <x v="6"/>
    <s v="photobooks"/>
    <x v="958"/>
    <d v="2016-03-21T16:59: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8.91666666666666"/>
    <n v="64.458333333333329"/>
    <x v="0"/>
    <s v="musical"/>
    <x v="959"/>
    <d v="2016-03-15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.14285714285714"/>
    <n v="72.950819672131146"/>
    <x v="0"/>
    <s v="plays"/>
    <x v="960"/>
    <d v="2016-04-19T23:27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.3"/>
    <n v="25.30952380952381"/>
    <x v="0"/>
    <s v="plays"/>
    <x v="961"/>
    <d v="2016-03-07T04:59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962"/>
    <d v="2016-03-20T13:29:2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0"/>
    <s v="plays"/>
    <x v="963"/>
    <d v="2016-03-05T05:54:2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8.5"/>
    <n v="135.625"/>
    <x v="0"/>
    <s v="plays"/>
    <x v="964"/>
    <d v="2016-04-18T09:13: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35.73770491803279"/>
    <x v="1"/>
    <s v="electronic music"/>
    <x v="965"/>
    <d v="2016-03-19T04:33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8.83333333333333"/>
    <n v="94.637681159420296"/>
    <x v="0"/>
    <s v="spaces"/>
    <x v="966"/>
    <d v="2016-04-17T23:44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7"/>
    <s v="documentary"/>
    <x v="967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22.73563218390805"/>
    <x v="5"/>
    <s v="wearables"/>
    <x v="968"/>
    <d v="2016-04-17T18:18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63"/>
    <n v="7.25"/>
    <x v="0"/>
    <s v="plays"/>
    <x v="969"/>
    <d v="2016-04-15T16:2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4.61052631578949"/>
    <n v="65.318435754189949"/>
    <x v="3"/>
    <s v="tabletop games"/>
    <x v="970"/>
    <d v="2016-03-23T06:59:0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2.6"/>
    <n v="77.727272727272734"/>
    <x v="0"/>
    <s v="plays"/>
    <x v="971"/>
    <d v="2016-03-03T05:59:0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7"/>
    <s v="drama"/>
    <x v="972"/>
    <d v="2016-04-16T20:08: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25.94117647058823"/>
    <x v="5"/>
    <s v="wearables"/>
    <x v="973"/>
    <d v="2016-03-17T17:25: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974"/>
    <d v="2016-03-03T19:00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159.52380952380952"/>
    <x v="1"/>
    <s v="pop"/>
    <x v="975"/>
    <d v="2016-04-16T05:59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0"/>
    <s v="plays"/>
    <x v="976"/>
    <d v="2016-04-15T20:12:0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40000000001"/>
    <n v="79.401340206185566"/>
    <x v="7"/>
    <s v="documentary"/>
    <x v="977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0"/>
    <s v="plays"/>
    <x v="978"/>
    <d v="2016-03-16T08:33:1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979"/>
    <d v="2016-03-16T05:04:5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0"/>
    <s v="plays"/>
    <x v="980"/>
    <d v="2016-03-16T03:02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48.037681159420288"/>
    <x v="6"/>
    <s v="photobooks"/>
    <x v="981"/>
    <d v="2016-03-22T20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5"/>
    <n v="71.25"/>
    <x v="0"/>
    <s v="plays"/>
    <x v="982"/>
    <d v="2016-04-14T04:39:4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3"/>
    <s v="video games"/>
    <x v="983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3"/>
    <s v="mobile games"/>
    <x v="984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985"/>
    <d v="2016-03-14T09:24:4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3"/>
    <s v="video games"/>
    <x v="986"/>
    <d v="2016-03-13T21:25:1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2"/>
    <s v="food trucks"/>
    <x v="987"/>
    <d v="2016-03-23T06:38: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5"/>
    <s v="web"/>
    <x v="988"/>
    <d v="2016-03-12T22:37:55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1.9047619047619"/>
    <n v="164.61538461538461"/>
    <x v="0"/>
    <s v="plays"/>
    <x v="989"/>
    <d v="2016-03-05T01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5"/>
    <s v="wearables"/>
    <x v="990"/>
    <d v="2016-03-12T19:52:44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6"/>
    <s v="photobooks"/>
    <x v="991"/>
    <d v="2016-03-11T23:34: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0"/>
    <s v="musical"/>
    <x v="992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5"/>
    <s v="wearables"/>
    <x v="993"/>
    <d v="2016-03-11T18:34:4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7.57142857142858"/>
    <n v="28.323529411764707"/>
    <x v="0"/>
    <s v="plays"/>
    <x v="994"/>
    <d v="2016-03-01T23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995"/>
    <d v="2016-04-09T17:37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7999999999999995E-2"/>
    <n v="7.333333333333333"/>
    <x v="0"/>
    <s v="spaces"/>
    <x v="996"/>
    <d v="2016-03-10T13:42:3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0"/>
    <s v="musical"/>
    <x v="997"/>
    <d v="2016-03-0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5"/>
    <s v="wearables"/>
    <x v="998"/>
    <d v="2016-02-23T00:57:5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8"/>
    <n v="19.666666666666668"/>
    <x v="3"/>
    <s v="video games"/>
    <x v="999"/>
    <d v="2016-03-10T00:35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0"/>
    <s v="plays"/>
    <x v="1000"/>
    <d v="2016-03-24T22:59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3"/>
    <n v="17.666666666666668"/>
    <x v="5"/>
    <s v="space exploration"/>
    <x v="1001"/>
    <d v="2016-03-09T17:09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.25"/>
    <n v="108.77659574468085"/>
    <x v="2"/>
    <s v="small batch"/>
    <x v="1002"/>
    <d v="2016-03-23T14:18:0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1003"/>
    <d v="2016-03-07T23:49:05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7"/>
    <s v="television"/>
    <x v="1004"/>
    <d v="2016-02-15T16:51:2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1.098039215686271"/>
    <x v="6"/>
    <s v="photobooks"/>
    <x v="1005"/>
    <d v="2016-02-25T16:08:3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1764705882351"/>
    <x v="0"/>
    <s v="plays"/>
    <x v="1006"/>
    <d v="2016-02-14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4"/>
    <s v="art books"/>
    <x v="1007"/>
    <d v="2016-02-28T23:59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66666666666664"/>
    <x v="0"/>
    <s v="musical"/>
    <x v="1008"/>
    <d v="2016-03-04T23:57:2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49999999999999"/>
    <n v="58.95"/>
    <x v="0"/>
    <s v="musical"/>
    <x v="1009"/>
    <d v="2016-03-04T23:19:2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7"/>
    <s v="drama"/>
    <x v="1010"/>
    <d v="2016-03-04T01:55:55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2.6"/>
    <n v="120.54545454545455"/>
    <x v="0"/>
    <s v="musical"/>
    <x v="1011"/>
    <d v="2016-04-02T23:51:1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5000000000000004"/>
    <n v="5.5"/>
    <x v="0"/>
    <s v="plays"/>
    <x v="1012"/>
    <d v="2016-03-23T03:29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7.8"/>
    <n v="77"/>
    <x v="0"/>
    <s v="plays"/>
    <x v="1013"/>
    <d v="2016-03-18T20:20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5"/>
    <s v="wearables"/>
    <x v="1014"/>
    <d v="2016-03-03T17:01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1015"/>
    <d v="2016-02-18T21:30:0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0.52"/>
    <n v="40.632352941176471"/>
    <x v="0"/>
    <s v="plays"/>
    <x v="1016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0"/>
    <s v="plays"/>
    <x v="1017"/>
    <d v="2016-03-02T16:08:13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1018"/>
    <d v="2016-02-26T00:00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"/>
    <n v="27.317307692307693"/>
    <x v="1"/>
    <s v="rock"/>
    <x v="1019"/>
    <d v="2016-03-03T03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0"/>
    <s v="plays"/>
    <x v="1020"/>
    <d v="2016-02-28T00:00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3"/>
    <n v="16.625"/>
    <x v="7"/>
    <s v="animation"/>
    <x v="1021"/>
    <d v="2016-03-01T17:05:1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.3225806451613"/>
    <n v="54.912587412587413"/>
    <x v="0"/>
    <s v="plays"/>
    <x v="1022"/>
    <d v="2016-03-15T21:00:0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7"/>
    <s v="animation"/>
    <x v="1023"/>
    <d v="2016-03-01T04:1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2"/>
    <s v="food trucks"/>
    <x v="1024"/>
    <d v="2016-03-30T20:10: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0"/>
    <s v="plays"/>
    <x v="1025"/>
    <d v="2016-02-20T21:05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.16666666666667"/>
    <n v="178.52941176470588"/>
    <x v="0"/>
    <s v="spaces"/>
    <x v="1026"/>
    <d v="2016-03-01T05:59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1027"/>
    <d v="2016-02-13T04:42:1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2"/>
    <s v="food trucks"/>
    <x v="1028"/>
    <d v="2016-02-27T21:35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3"/>
    <s v="video games"/>
    <x v="1029"/>
    <d v="2016-02-11T16:18: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7"/>
    <s v="science fiction"/>
    <x v="1030"/>
    <d v="2016-02-27T06:45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3"/>
    <s v="video games"/>
    <x v="1031"/>
    <d v="2016-02-11T23:22:1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7"/>
    <s v="science fiction"/>
    <x v="1032"/>
    <d v="2016-02-26T21:52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4"/>
    <s v="nonfiction"/>
    <x v="1033"/>
    <d v="2016-02-15T07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.23220000000001"/>
    <n v="45.547792792792798"/>
    <x v="5"/>
    <s v="hardware"/>
    <x v="1034"/>
    <d v="2016-02-26T11:52:1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3.52"/>
    <n v="99.538461538461533"/>
    <x v="0"/>
    <s v="musical"/>
    <x v="1035"/>
    <d v="2016-02-16T05:59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4"/>
    <s v="translations"/>
    <x v="1036"/>
    <d v="2016-02-25T10:57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5"/>
    <s v="wearables"/>
    <x v="1037"/>
    <d v="2016-02-25T07:25:0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2"/>
    <s v="food trucks"/>
    <x v="1038"/>
    <d v="2016-03-25T20:36:4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8.94799999999998"/>
    <n v="842.10602409638557"/>
    <x v="5"/>
    <s v="hardware"/>
    <x v="1039"/>
    <d v="2016-03-12T05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5"/>
    <s v="wearables"/>
    <x v="1040"/>
    <d v="2016-02-28T23:05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5"/>
    <s v="wearables"/>
    <x v="1041"/>
    <d v="2016-02-21T22:36: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0"/>
    <s v="plays"/>
    <x v="1042"/>
    <d v="2016-02-16T18:33:07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"/>
    <n v="82.316326530612244"/>
    <x v="6"/>
    <s v="photobooks"/>
    <x v="1043"/>
    <d v="2016-02-15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4"/>
    <s v="translations"/>
    <x v="1044"/>
    <d v="2016-02-21T08:24:17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.3"/>
    <n v="45.590909090909093"/>
    <x v="0"/>
    <s v="spaces"/>
    <x v="1045"/>
    <d v="2016-02-20T20:07:4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4"/>
    <s v="translations"/>
    <x v="1046"/>
    <d v="2016-02-20T04:06: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0"/>
    <s v="plays"/>
    <x v="1047"/>
    <d v="2016-01-29T23:17:0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5"/>
    <s v="web"/>
    <x v="1048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5"/>
    <s v="wearables"/>
    <x v="1049"/>
    <d v="2016-02-18T17:00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2"/>
    <s v="food trucks"/>
    <x v="1050"/>
    <d v="2016-01-26T14:08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1"/>
    <n v="71.34210526315789"/>
    <x v="6"/>
    <s v="photobooks"/>
    <x v="1051"/>
    <d v="2016-02-21T13:48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8"/>
    <n v="20.342105263157894"/>
    <x v="5"/>
    <s v="wearables"/>
    <x v="105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.34166666666667"/>
    <n v="84.108974358974365"/>
    <x v="0"/>
    <s v="spaces"/>
    <x v="1053"/>
    <d v="2016-02-02T17:26:3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3999999999999"/>
    <n v="127.93333333333334"/>
    <x v="5"/>
    <s v="wearables"/>
    <x v="1054"/>
    <d v="2016-02-17T12:04: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4.62241666666665"/>
    <n v="57.631016333938291"/>
    <x v="0"/>
    <s v="spaces"/>
    <x v="1055"/>
    <d v="2016-02-21T09:33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5"/>
    <s v="wearables"/>
    <x v="1056"/>
    <d v="2016-02-14T16:2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5"/>
    <s v="web"/>
    <x v="1057"/>
    <d v="2016-03-14T23:00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3"/>
    <s v="video games"/>
    <x v="1058"/>
    <d v="2016-02-14T02:39:3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7"/>
    <s v="drama"/>
    <x v="1059"/>
    <d v="2016-02-13T22:24:5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2"/>
    <s v="food trucks"/>
    <x v="1060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66666666666668"/>
    <x v="0"/>
    <s v="plays"/>
    <x v="1061"/>
    <d v="2016-02-13T19:02:06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4"/>
    <n v="13"/>
    <x v="2"/>
    <s v="food trucks"/>
    <x v="1062"/>
    <d v="2016-03-13T20:45:2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5"/>
    <s v="wearables"/>
    <x v="1063"/>
    <d v="2016-02-18T20:14:2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168.77500000000001"/>
    <x v="4"/>
    <s v="nonfiction"/>
    <x v="1064"/>
    <d v="2016-02-12T17:45:44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1065"/>
    <d v="2016-02-12T10:20:45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.05"/>
    <n v="80.034482758620683"/>
    <x v="0"/>
    <s v="plays"/>
    <x v="1066"/>
    <d v="2016-01-27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"/>
    <n v="55.6"/>
    <x v="0"/>
    <s v="spaces"/>
    <x v="1067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"/>
    <n v="10.5"/>
    <x v="2"/>
    <s v="food trucks"/>
    <x v="1068"/>
    <d v="2016-02-12T03:08:24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5"/>
    <s v="space exploration"/>
    <x v="1069"/>
    <d v="2016-02-09T2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.46283333333335"/>
    <n v="60.820280373831778"/>
    <x v="3"/>
    <s v="tabletop games"/>
    <x v="1070"/>
    <d v="2016-02-12T04:59: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.06"/>
    <n v="86.491525423728817"/>
    <x v="0"/>
    <s v="spaces"/>
    <x v="1071"/>
    <d v="2016-02-11T16:29: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.2"/>
    <n v="47.657142857142858"/>
    <x v="0"/>
    <s v="plays"/>
    <x v="1072"/>
    <d v="2016-02-11T22:59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1764705882351"/>
    <x v="0"/>
    <s v="plays"/>
    <x v="1073"/>
    <d v="2016-02-02T11:29:4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0.66666666666667"/>
    <n v="92.222222222222229"/>
    <x v="5"/>
    <s v="makerspaces"/>
    <x v="1074"/>
    <d v="2016-02-10T22:13:36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1.6"/>
    <n v="203.2"/>
    <x v="0"/>
    <s v="plays"/>
    <x v="1075"/>
    <d v="2016-01-29T05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5"/>
    <s v="web"/>
    <x v="1076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5"/>
    <s v="web"/>
    <x v="1077"/>
    <d v="2016-02-10T16:42:4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4.74"/>
    <n v="107.04511278195488"/>
    <x v="3"/>
    <s v="tabletop games"/>
    <x v="1078"/>
    <d v="2016-01-25T16:00:0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09.65"/>
    <n v="52.214285714285715"/>
    <x v="0"/>
    <s v="plays"/>
    <x v="1079"/>
    <d v="2016-02-05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4.75"/>
    <n v="17.829787234042552"/>
    <x v="0"/>
    <s v="plays"/>
    <x v="1080"/>
    <d v="2016-02-10T21:00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66666666666666"/>
    <x v="0"/>
    <s v="plays"/>
    <x v="1081"/>
    <d v="2016-02-18T22:00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5"/>
    <s v="web"/>
    <x v="1082"/>
    <d v="2016-02-07T16:58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1"/>
    <n v="50"/>
    <x v="7"/>
    <s v="drama"/>
    <x v="1083"/>
    <d v="2016-03-08T13:51: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5"/>
    <s v="web"/>
    <x v="1084"/>
    <d v="2016-02-08T13:01:0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7"/>
    <s v="television"/>
    <x v="1085"/>
    <d v="2016-01-25T19:00: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7"/>
    <s v="drama"/>
    <x v="1086"/>
    <d v="2016-03-06T23:55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7"/>
    <s v="drama"/>
    <x v="1087"/>
    <d v="2016-02-17T2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4.66666666666667"/>
    <n v="139.55555555555554"/>
    <x v="0"/>
    <s v="plays"/>
    <x v="1088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.048"/>
    <n v="326.29205175600737"/>
    <x v="5"/>
    <s v="hardware"/>
    <x v="1089"/>
    <d v="2016-02-20T02:00:53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4.67833333333334"/>
    <n v="89.785555555555561"/>
    <x v="0"/>
    <s v="plays"/>
    <x v="1090"/>
    <d v="2016-01-19T04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2"/>
    <s v="food trucks"/>
    <x v="1091"/>
    <d v="2016-03-05T19:44:5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0"/>
    <s v="plays"/>
    <x v="1092"/>
    <d v="2016-02-03T18:4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1.9"/>
    <n v="62.166666666666664"/>
    <x v="0"/>
    <s v="plays"/>
    <x v="1093"/>
    <d v="2016-01-15T15:38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0"/>
    <s v="musical"/>
    <x v="1094"/>
    <d v="2016-01-31T23:03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5"/>
    <s v="wearables"/>
    <x v="1095"/>
    <d v="2016-02-11T17:05:53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0.5"/>
    <n v="37.222222222222221"/>
    <x v="0"/>
    <s v="spaces"/>
    <x v="1096"/>
    <d v="2016-03-04T06:03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0.60606060606061"/>
    <n v="55.333333333333336"/>
    <x v="0"/>
    <s v="plays"/>
    <x v="1097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96"/>
    <n v="44.760869565217391"/>
    <x v="0"/>
    <s v="musical"/>
    <x v="1098"/>
    <d v="2016-02-02T14:58:4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1"/>
    <s v="indie rock"/>
    <x v="1099"/>
    <d v="2016-03-02T22:27:1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.10714285714289"/>
    <n v="22.116176470588236"/>
    <x v="3"/>
    <s v="tabletop games"/>
    <x v="1100"/>
    <d v="2016-02-01T14:48:4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2"/>
    <s v="restaurants"/>
    <x v="1101"/>
    <d v="2016-02-01T10:43: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3"/>
    <s v="mobile games"/>
    <x v="1102"/>
    <d v="2016-01-31T04:1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0"/>
    <s v="plays"/>
    <x v="1103"/>
    <d v="2016-02-06T04:59:0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5"/>
    <n v="388.9762295081967"/>
    <x v="1"/>
    <s v="electronic music"/>
    <x v="1104"/>
    <d v="2016-01-31T13:56:03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7"/>
    <n v="40.397590361445786"/>
    <x v="7"/>
    <s v="documentary"/>
    <x v="1105"/>
    <d v="2016-01-25T23:52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0"/>
    <s v="plays"/>
    <x v="1106"/>
    <d v="2016-01-29T23:3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1"/>
    <s v="jazz"/>
    <x v="1107"/>
    <d v="2016-01-29T08:00: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7"/>
    <s v="documentary"/>
    <x v="1108"/>
    <d v="2016-01-23T17:16:3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7"/>
    <s v="animation"/>
    <x v="1109"/>
    <d v="2016-01-27T23:34:59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4.5"/>
    <n v="68.80952380952381"/>
    <x v="1"/>
    <s v="indie rock"/>
    <x v="1110"/>
    <d v="2016-02-01T18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0"/>
    <s v="spaces"/>
    <x v="1111"/>
    <d v="2016-01-23T08:45:5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.45666666666668"/>
    <n v="114.76533333333333"/>
    <x v="5"/>
    <s v="hardware"/>
    <x v="1112"/>
    <d v="2016-01-31T21:59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5"/>
    <s v="wearables"/>
    <x v="1113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5"/>
    <s v="web"/>
    <x v="1114"/>
    <d v="2016-02-20T22:22:18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5.75"/>
    <n v="51.916666666666664"/>
    <x v="0"/>
    <s v="plays"/>
    <x v="1115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2.932"/>
    <n v="19.471034482758618"/>
    <x v="7"/>
    <s v="shorts"/>
    <x v="1116"/>
    <d v="2016-01-21T11:41: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4"/>
    <s v="translations"/>
    <x v="1117"/>
    <d v="2016-02-20T10:29:3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.16666666666667"/>
    <n v="116.73076923076923"/>
    <x v="0"/>
    <s v="spaces"/>
    <x v="1118"/>
    <d v="2016-01-21T05:05:19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.48192771084338"/>
    <n v="96.526315789473685"/>
    <x v="0"/>
    <s v="spaces"/>
    <x v="1119"/>
    <d v="2016-01-20T20:50:4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0"/>
    <s v="spaces"/>
    <x v="1120"/>
    <d v="2016-02-08T00:17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5"/>
    <n v="29"/>
    <x v="0"/>
    <s v="plays"/>
    <x v="1121"/>
    <d v="2016-01-20T17:24: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8"/>
    <n v="30"/>
    <x v="0"/>
    <s v="plays"/>
    <x v="1122"/>
    <d v="2016-01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0"/>
    <s v="plays"/>
    <x v="1123"/>
    <d v="2016-01-08T06:34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5"/>
    <s v="wearables"/>
    <x v="1124"/>
    <d v="2016-01-17T18:01:0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0"/>
    <s v="plays"/>
    <x v="1125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0"/>
    <s v="plays"/>
    <x v="1126"/>
    <d v="2016-01-14T18:16:5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3"/>
    <s v="video games"/>
    <x v="1127"/>
    <d v="2016-01-14T04:00:1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7"/>
    <s v="drama"/>
    <x v="1128"/>
    <d v="2016-01-12T15:48:4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4"/>
    <s v="fiction"/>
    <x v="1129"/>
    <d v="2016-01-30T19:46: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5"/>
    <s v="web"/>
    <x v="1130"/>
    <d v="2016-01-16T11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19.56399999999996"/>
    <n v="422.02059732234807"/>
    <x v="5"/>
    <s v="hardware"/>
    <x v="1131"/>
    <d v="2016-01-11T23:00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3"/>
    <s v="video games"/>
    <x v="1132"/>
    <d v="2016-01-08T04:53:1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5"/>
    <s v="web"/>
    <x v="1133"/>
    <d v="2016-01-17T23:00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0"/>
    <s v="spaces"/>
    <x v="1134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1135"/>
    <d v="2016-01-06T22:50:1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5"/>
    <s v="web"/>
    <x v="1136"/>
    <d v="2016-01-06T20:38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5"/>
    <s v="makerspaces"/>
    <x v="1137"/>
    <d v="2015-12-28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0"/>
    <s v="plays"/>
    <x v="1138"/>
    <d v="2016-01-31T23:55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1139"/>
    <d v="2016-02-04T07:50:3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0.178217821782184"/>
    <x v="1"/>
    <s v="pop"/>
    <x v="1140"/>
    <d v="2016-01-17T21:00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0"/>
    <s v="plays"/>
    <x v="1141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1"/>
    <s v="jazz"/>
    <x v="1142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2"/>
    <s v="food trucks"/>
    <x v="1143"/>
    <d v="2016-01-03T00:56:4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199999999999997E-2"/>
    <n v="41.333333333333336"/>
    <x v="5"/>
    <s v="space exploration"/>
    <x v="1144"/>
    <d v="2016-02-01T23:55: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7"/>
    <s v="drama"/>
    <x v="1145"/>
    <d v="2016-01-02T23:00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4.8"/>
    <n v="264.84848484848487"/>
    <x v="0"/>
    <s v="plays"/>
    <x v="1146"/>
    <d v="2016-01-01T04:00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8"/>
    <n v="34"/>
    <x v="1"/>
    <s v="faith"/>
    <x v="1147"/>
    <d v="2016-01-18T13:00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037037037038"/>
    <x v="0"/>
    <s v="spaces"/>
    <x v="1148"/>
    <d v="2016-01-07T13:4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4.54285714285714"/>
    <n v="79.543478260869563"/>
    <x v="0"/>
    <s v="plays"/>
    <x v="1149"/>
    <d v="2016-01-04T04:20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.40665999999999"/>
    <n v="244.11912547528519"/>
    <x v="5"/>
    <s v="hardware"/>
    <x v="1150"/>
    <d v="2016-01-02T23:19:5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5"/>
    <s v="web"/>
    <x v="1151"/>
    <d v="2016-01-01T20:20: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3"/>
    <s v="video games"/>
    <x v="1152"/>
    <d v="2015-12-30T16:50: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1"/>
    <n v="100"/>
    <x v="4"/>
    <s v="translations"/>
    <x v="1153"/>
    <d v="2016-01-01T08:38:51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5"/>
    <n v="69.598266129032254"/>
    <x v="4"/>
    <s v="radio &amp; podcasts"/>
    <x v="1154"/>
    <d v="2016-01-12T05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5"/>
    <s v="wearables"/>
    <x v="1155"/>
    <d v="2015-12-31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5"/>
    <s v="wearables"/>
    <x v="1156"/>
    <d v="2015-12-29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1157"/>
    <d v="2016-01-19T06:37:2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.45454545454545"/>
    <n v="29"/>
    <x v="0"/>
    <s v="plays"/>
    <x v="1158"/>
    <d v="2015-12-1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3.5"/>
    <n v="53.4"/>
    <x v="2"/>
    <s v="small batch"/>
    <x v="1159"/>
    <d v="2015-12-29T23:00:0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0.7"/>
    <n v="53.078431372549019"/>
    <x v="3"/>
    <s v="tabletop games"/>
    <x v="1160"/>
    <d v="2016-01-03T22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2"/>
    <s v="food trucks"/>
    <x v="1161"/>
    <d v="2015-12-30T16:12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2"/>
    <s v="food trucks"/>
    <x v="1162"/>
    <d v="2016-01-29T14:46: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.13333333333334"/>
    <n v="106.57391304347826"/>
    <x v="0"/>
    <s v="plays"/>
    <x v="1163"/>
    <d v="2016-01-05T23:55:0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6.535"/>
    <n v="96.997252747252745"/>
    <x v="0"/>
    <s v="spaces"/>
    <x v="1164"/>
    <d v="2015-12-2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5000000000001"/>
    <n v="202.22772277227722"/>
    <x v="0"/>
    <s v="spaces"/>
    <x v="1165"/>
    <d v="2015-12-16T20:18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3.66666666666667"/>
    <n v="14.84"/>
    <x v="0"/>
    <s v="spaces"/>
    <x v="1166"/>
    <d v="2015-12-23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n v="66.698717948717942"/>
    <x v="4"/>
    <s v="nonfiction"/>
    <x v="1167"/>
    <d v="2015-12-26T00:18: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076923076923"/>
    <x v="7"/>
    <s v="television"/>
    <x v="1168"/>
    <d v="2015-12-25T17:07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63"/>
    <n v="500"/>
    <x v="0"/>
    <s v="musical"/>
    <x v="1169"/>
    <d v="2015-12-23T16:1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60000000000002"/>
    <n v="54.616766467065865"/>
    <x v="6"/>
    <s v="photobooks"/>
    <x v="1170"/>
    <d v="2015-12-31T03:00:0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1.82666666666665"/>
    <n v="77.229591836734699"/>
    <x v="5"/>
    <s v="hardware"/>
    <x v="1171"/>
    <d v="2015-12-30T14:23: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3"/>
    <s v="video games"/>
    <x v="1172"/>
    <d v="2015-12-25T14:21:5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6"/>
    <n v="5"/>
    <x v="2"/>
    <s v="food trucks"/>
    <x v="1173"/>
    <d v="2015-12-25T07:55:3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3"/>
    <s v="mobile games"/>
    <x v="1174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.42285714285714"/>
    <n v="219.92638036809817"/>
    <x v="2"/>
    <s v="small batch"/>
    <x v="1175"/>
    <d v="2015-12-25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7"/>
    <n v="190.45454545454547"/>
    <x v="5"/>
    <s v="wearables"/>
    <x v="1176"/>
    <d v="2015-12-23T20:17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3.53"/>
    <n v="88.23571428571428"/>
    <x v="5"/>
    <s v="hardware"/>
    <x v="1177"/>
    <d v="2016-01-22T16:59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6.58"/>
    <n v="134.91139240506328"/>
    <x v="7"/>
    <s v="documentary"/>
    <x v="1178"/>
    <d v="2015-12-22T2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.04"/>
    <n v="21.230179028132991"/>
    <x v="3"/>
    <s v="tabletop games"/>
    <x v="1179"/>
    <d v="2015-12-1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.02"/>
    <n v="72.381578947368425"/>
    <x v="0"/>
    <s v="plays"/>
    <x v="1180"/>
    <d v="2016-01-19T22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1181"/>
    <d v="2015-12-21T14:07:1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3"/>
    <s v="mobile games"/>
    <x v="1182"/>
    <d v="2015-12-15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.33333333333334"/>
    <n v="13.529411764705882"/>
    <x v="0"/>
    <s v="plays"/>
    <x v="1183"/>
    <d v="2015-12-20T1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5"/>
    <s v="web"/>
    <x v="1184"/>
    <d v="2016-01-19T13:27:1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2.99154545454546"/>
    <n v="190.55028169014085"/>
    <x v="7"/>
    <s v="television"/>
    <x v="1185"/>
    <d v="2015-12-19T20:01:1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5"/>
    <s v="web"/>
    <x v="1186"/>
    <d v="2016-01-08T19:4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5"/>
    <s v="space exploration"/>
    <x v="1187"/>
    <d v="2015-12-17T19:20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48"/>
    <n v="45"/>
    <x v="3"/>
    <s v="mobile games"/>
    <x v="1188"/>
    <d v="2015-12-19T16:07:0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7"/>
    <s v="animation"/>
    <x v="1189"/>
    <d v="2015-12-29T11:46:4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19"/>
    <n v="76.439453125"/>
    <x v="6"/>
    <s v="photobooks"/>
    <x v="1190"/>
    <d v="2015-12-18T19:38:5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5"/>
    <s v="gadgets"/>
    <x v="1191"/>
    <d v="2016-01-02T16:27:0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0"/>
    <s v="plays"/>
    <x v="1192"/>
    <d v="2015-12-17T22:05:5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04"/>
    <n v="134.54545454545453"/>
    <x v="5"/>
    <s v="wearables"/>
    <x v="1193"/>
    <d v="2015-12-17T05:59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1"/>
    <s v="faith"/>
    <x v="1194"/>
    <d v="2016-01-16T05:00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1195"/>
    <d v="2015-12-19T10:46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3"/>
    <s v="mobile games"/>
    <x v="1196"/>
    <d v="2015-12-17T04:38:46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.35"/>
    <n v="169.6056338028169"/>
    <x v="7"/>
    <s v="television"/>
    <x v="1197"/>
    <d v="2015-12-16T23:08: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5"/>
    <s v="wearables"/>
    <x v="1198"/>
    <d v="2016-01-10T00:00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08.48484848484848"/>
    <x v="1"/>
    <s v="electronic music"/>
    <x v="1199"/>
    <d v="2015-12-16T18:20:1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.16666666666667"/>
    <n v="194.44444444444446"/>
    <x v="7"/>
    <s v="television"/>
    <x v="1200"/>
    <d v="2015-12-15T23:09: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.16666666666667"/>
    <n v="416.875"/>
    <x v="1"/>
    <s v="indie rock"/>
    <x v="1201"/>
    <d v="2015-12-03T21:30:0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.34285714285714"/>
    <n v="193.62162162162161"/>
    <x v="0"/>
    <s v="plays"/>
    <x v="1202"/>
    <d v="2015-12-17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.1"/>
    <n v="71.152173913043484"/>
    <x v="0"/>
    <s v="plays"/>
    <x v="1203"/>
    <d v="2015-12-14T00:0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.33333333333334"/>
    <n v="115.83333333333333"/>
    <x v="1"/>
    <s v="rock"/>
    <x v="1204"/>
    <d v="2016-01-14T04:11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.24133333333333"/>
    <n v="108.00140845070422"/>
    <x v="0"/>
    <s v="spaces"/>
    <x v="1205"/>
    <d v="2015-12-24T15:41:2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0"/>
    <s v="plays"/>
    <x v="1206"/>
    <d v="2015-12-14T00:36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5"/>
    <s v="web"/>
    <x v="1207"/>
    <d v="2015-12-29T00:16:4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9"/>
    <n v="63.648648648648646"/>
    <x v="6"/>
    <s v="photobooks"/>
    <x v="1208"/>
    <d v="2015-12-15T12:10:0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"/>
    <n v="143.35714285714286"/>
    <x v="4"/>
    <s v="nonfiction"/>
    <x v="1209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2E-2"/>
    <n v="50"/>
    <x v="5"/>
    <s v="web"/>
    <x v="1210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6666666666663"/>
    <x v="0"/>
    <s v="plays"/>
    <x v="1211"/>
    <d v="2015-12-13T02:26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7"/>
    <s v="drama"/>
    <x v="1212"/>
    <d v="2016-01-05T00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1213"/>
    <d v="2015-12-26T20:26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1"/>
    <s v="faith"/>
    <x v="1214"/>
    <d v="2015-12-11T11:04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.125"/>
    <n v="91"/>
    <x v="5"/>
    <s v="makerspaces"/>
    <x v="1215"/>
    <d v="2016-01-10T00:51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38.867469879518069"/>
    <x v="6"/>
    <s v="photobooks"/>
    <x v="1216"/>
    <d v="2015-11-27T01:00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5"/>
    <s v="web"/>
    <x v="1217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0"/>
    <s v="plays"/>
    <x v="1218"/>
    <d v="2015-12-10T16:51:0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5"/>
    <s v="web"/>
    <x v="1219"/>
    <d v="2016-01-09T14:48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6.8"/>
    <n v="37.083333333333336"/>
    <x v="0"/>
    <s v="plays"/>
    <x v="1220"/>
    <d v="2015-12-10T14:14:5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35"/>
    <n v="3.7142857142857144"/>
    <x v="7"/>
    <s v="animation"/>
    <x v="1221"/>
    <d v="2015-12-25T02:21: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.33333333333334"/>
    <n v="57.142857142857146"/>
    <x v="7"/>
    <s v="television"/>
    <x v="1222"/>
    <d v="2016-01-09T00:36:0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2"/>
    <s v="food trucks"/>
    <x v="1223"/>
    <d v="2016-01-08T22:54: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0"/>
    <s v="plays"/>
    <x v="1224"/>
    <d v="2015-12-19T19:49:5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5"/>
    <s v="web"/>
    <x v="1225"/>
    <d v="2015-12-09T19:26:4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n v="59.360465116279073"/>
    <x v="4"/>
    <s v="nonfiction"/>
    <x v="1226"/>
    <d v="2015-12-16T06:59:0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6.6"/>
    <n v="14.370762711864407"/>
    <x v="3"/>
    <s v="tabletop games"/>
    <x v="1227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60000000000002"/>
    <n v="308.75"/>
    <x v="5"/>
    <s v="wearables"/>
    <x v="1228"/>
    <d v="2015-12-05T22:28:22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.09899999999999"/>
    <n v="20.118172043010752"/>
    <x v="0"/>
    <s v="plays"/>
    <x v="1229"/>
    <d v="2015-12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.42857142857143"/>
    <n v="174.03846153846155"/>
    <x v="5"/>
    <s v="makerspaces"/>
    <x v="1230"/>
    <d v="2015-12-09T06:59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8.5"/>
    <n v="30.777777777777779"/>
    <x v="0"/>
    <s v="plays"/>
    <x v="1231"/>
    <d v="2015-12-02T20:59:2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.33333333333333"/>
    <n v="60.784313725490193"/>
    <x v="0"/>
    <s v="plays"/>
    <x v="1232"/>
    <d v="2015-12-04T19:01:2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4"/>
    <s v="translations"/>
    <x v="1233"/>
    <d v="2015-12-02T17:25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29411764705884"/>
    <x v="0"/>
    <s v="plays"/>
    <x v="1234"/>
    <d v="2015-11-28T18:00:2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85714285714292"/>
    <x v="0"/>
    <s v="plays"/>
    <x v="1235"/>
    <d v="2015-12-03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.03642500000001"/>
    <n v="262.15704968944101"/>
    <x v="5"/>
    <s v="hardware"/>
    <x v="1236"/>
    <d v="2015-12-19T01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4"/>
    <n v="15"/>
    <x v="0"/>
    <s v="plays"/>
    <x v="1237"/>
    <d v="2015-11-28T14:54:5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.33"/>
    <n v="245.02436053593178"/>
    <x v="5"/>
    <s v="hardware"/>
    <x v="1238"/>
    <d v="2015-12-19T07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0"/>
    <s v="plays"/>
    <x v="1239"/>
    <d v="2015-11-25T23:00:0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.06666666666666"/>
    <n v="45.978723404255319"/>
    <x v="0"/>
    <s v="plays"/>
    <x v="1240"/>
    <d v="2015-11-22T22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.12912912912913"/>
    <n v="30.714285714285715"/>
    <x v="0"/>
    <s v="plays"/>
    <x v="1241"/>
    <d v="2015-11-30T22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0"/>
    <s v="plays"/>
    <x v="1242"/>
    <d v="2015-11-30T06:04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6190476190474"/>
    <x v="0"/>
    <s v="plays"/>
    <x v="1243"/>
    <d v="2015-12-09T22:48:0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0"/>
    <s v="plays"/>
    <x v="1244"/>
    <d v="2015-11-29T13:56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0"/>
    <s v="plays"/>
    <x v="1245"/>
    <d v="2015-11-14T23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108"/>
    <n v="5"/>
    <x v="5"/>
    <s v="web"/>
    <x v="1246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0"/>
    <s v="plays"/>
    <x v="1247"/>
    <d v="2015-11-28T21:22:2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0"/>
    <s v="plays"/>
    <x v="1248"/>
    <d v="2015-12-01T05:59:0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7"/>
    <s v="drama"/>
    <x v="1249"/>
    <d v="2015-11-26T23:55:4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0"/>
    <s v="plays"/>
    <x v="1250"/>
    <d v="2015-11-21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6.66666666666663"/>
    <n v="21.555555555555557"/>
    <x v="5"/>
    <s v="space exploration"/>
    <x v="1251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4"/>
    <s v="translations"/>
    <x v="1252"/>
    <d v="2015-11-26T06:03:3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5"/>
    <n v="40"/>
    <x v="5"/>
    <s v="wearables"/>
    <x v="1253"/>
    <d v="2015-11-25T22:04:55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.24"/>
    <n v="74.821917808219183"/>
    <x v="0"/>
    <s v="plays"/>
    <x v="1254"/>
    <d v="2015-11-30T17:08:3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5"/>
    <s v="web"/>
    <x v="1255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.02"/>
    <n v="41.743801652892564"/>
    <x v="5"/>
    <s v="hardware"/>
    <x v="1256"/>
    <d v="2015-11-25T15:49:1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.42857142857143"/>
    <n v="71.666666666666671"/>
    <x v="0"/>
    <s v="plays"/>
    <x v="1257"/>
    <d v="2015-11-29T23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5"/>
    <s v="web"/>
    <x v="1258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4"/>
    <s v="children's books"/>
    <x v="1259"/>
    <d v="2015-11-22T15:03:4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4"/>
    <s v="translations"/>
    <x v="1260"/>
    <d v="2015-11-21T23:13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.19047619047619"/>
    <n v="47.222222222222221"/>
    <x v="1"/>
    <s v="electronic music"/>
    <x v="1261"/>
    <d v="2015-11-02T08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0"/>
    <s v="spaces"/>
    <x v="1262"/>
    <d v="2015-11-22T06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1764705882348"/>
    <x v="6"/>
    <s v="photobooks"/>
    <x v="1263"/>
    <d v="2015-12-20T0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0"/>
    <s v="spaces"/>
    <x v="1264"/>
    <d v="2015-11-19T20:45:1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0"/>
    <s v="musical"/>
    <x v="1265"/>
    <d v="2015-11-30T17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7"/>
    <s v="documentary"/>
    <x v="1266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1267"/>
    <d v="2015-11-19T18:58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268"/>
    <d v="2015-12-04T05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0"/>
    <s v="plays"/>
    <x v="1269"/>
    <d v="2015-11-12T06:59:0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4"/>
    <s v="translations"/>
    <x v="1270"/>
    <d v="2015-12-12T10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7"/>
    <s v="drama"/>
    <x v="1271"/>
    <d v="2015-11-08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2.6875"/>
    <n v="107.32142857142857"/>
    <x v="3"/>
    <s v="tabletop games"/>
    <x v="1272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273"/>
    <d v="2015-11-18T15:00:0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800000000000008"/>
    <n v="170.54545454545453"/>
    <x v="7"/>
    <s v="animation"/>
    <x v="1274"/>
    <d v="2015-11-18T07:15:5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0"/>
    <s v="plays"/>
    <x v="1275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0"/>
    <s v="plays"/>
    <x v="1276"/>
    <d v="2015-11-17T22:24:1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3"/>
    <s v="video games"/>
    <x v="1277"/>
    <d v="2015-11-17T19:04:5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.16129032258064"/>
    <n v="51"/>
    <x v="0"/>
    <s v="plays"/>
    <x v="1278"/>
    <d v="2015-10-28T19:54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2"/>
    <s v="food trucks"/>
    <x v="1279"/>
    <d v="2015-11-16T16:0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2.6"/>
    <n v="59.651162790697676"/>
    <x v="0"/>
    <s v="plays"/>
    <x v="1280"/>
    <d v="2015-11-13T20:17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0"/>
    <s v="spaces"/>
    <x v="1281"/>
    <d v="2015-11-15T23:09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0"/>
    <s v="musical"/>
    <x v="1282"/>
    <d v="2015-12-14T05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0"/>
    <s v="plays"/>
    <x v="1283"/>
    <d v="2015-12-15T20:25:16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127.79166666666667"/>
    <x v="0"/>
    <s v="plays"/>
    <x v="1284"/>
    <d v="2015-11-14T17:49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7"/>
    <s v="documentary"/>
    <x v="1285"/>
    <d v="2015-11-05T13:56:5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2.89250000000001"/>
    <n v="81.654377880184327"/>
    <x v="3"/>
    <s v="tabletop games"/>
    <x v="1286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1.59050000000001"/>
    <n v="117.77361477572559"/>
    <x v="7"/>
    <s v="documentary"/>
    <x v="1287"/>
    <d v="2015-11-14T12:53: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5"/>
    <n v="59.408805031446541"/>
    <x v="6"/>
    <s v="photobooks"/>
    <x v="1288"/>
    <d v="2015-11-13T15:00:0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4"/>
    <n v="103.21804511278195"/>
    <x v="7"/>
    <s v="documentary"/>
    <x v="1289"/>
    <d v="2015-11-14T07:01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.011"/>
    <n v="93.760312499999998"/>
    <x v="0"/>
    <s v="plays"/>
    <x v="1290"/>
    <d v="2015-11-21T03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3.477777777777774"/>
    <x v="1"/>
    <s v="rock"/>
    <x v="1291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2"/>
    <n v="12"/>
    <x v="4"/>
    <s v="translations"/>
    <x v="1292"/>
    <d v="2015-11-13T21:55:5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0"/>
    <s v="musical"/>
    <x v="1293"/>
    <d v="2015-12-13T20:59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0"/>
    <s v="plays"/>
    <x v="1294"/>
    <d v="2015-12-13T18:4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6.83911999999999"/>
    <n v="59.249046653144013"/>
    <x v="7"/>
    <s v="documentary"/>
    <x v="1295"/>
    <d v="2015-11-13T15:18:3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1"/>
    <s v="metal"/>
    <x v="1296"/>
    <d v="2015-11-25T14:57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.46666666666667"/>
    <n v="375.76470588235293"/>
    <x v="7"/>
    <s v="shorts"/>
    <x v="1297"/>
    <d v="2015-12-27T14:20:4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5.5"/>
    <n v="63.17365269461078"/>
    <x v="7"/>
    <s v="documentary"/>
    <x v="1298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09.76666666666667"/>
    <n v="99.787878787878782"/>
    <x v="0"/>
    <s v="plays"/>
    <x v="1299"/>
    <d v="2015-11-12T02:31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4.901155"/>
    <n v="282.65966789667897"/>
    <x v="5"/>
    <s v="hardware"/>
    <x v="1300"/>
    <d v="2015-11-19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7.75"/>
    <n v="50.657142857142858"/>
    <x v="1"/>
    <s v="indie rock"/>
    <x v="1301"/>
    <d v="2015-10-27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7.8"/>
    <n v="101.56"/>
    <x v="5"/>
    <s v="hardware"/>
    <x v="1302"/>
    <d v="2015-11-11T23:58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0"/>
    <s v="plays"/>
    <x v="1303"/>
    <d v="2015-12-11T23:34:1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4"/>
    <s v="translations"/>
    <x v="1304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.2"/>
    <n v="78.875"/>
    <x v="0"/>
    <s v="plays"/>
    <x v="1305"/>
    <d v="2015-11-11T19:16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5"/>
    <s v="wearables"/>
    <x v="1306"/>
    <d v="2015-11-21T17:12:15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1307"/>
    <d v="2015-11-08T22:10:2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1"/>
    <s v="faith"/>
    <x v="1308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0"/>
    <s v="plays"/>
    <x v="1309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.0952380952381"/>
    <n v="83.75"/>
    <x v="7"/>
    <s v="television"/>
    <x v="1310"/>
    <d v="2015-11-08T16:51:4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1"/>
    <n v="50"/>
    <x v="2"/>
    <s v="food trucks"/>
    <x v="1311"/>
    <d v="2015-12-07T22:57:4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7"/>
    <s v="animation"/>
    <x v="1312"/>
    <d v="2015-10-22T18:59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0"/>
    <s v="musical"/>
    <x v="1313"/>
    <d v="2015-11-17T04:27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n v="107.25"/>
    <x v="0"/>
    <s v="plays"/>
    <x v="1314"/>
    <d v="2015-10-24T03:59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.1664"/>
    <n v="41.237647058823526"/>
    <x v="0"/>
    <s v="plays"/>
    <x v="1315"/>
    <d v="2015-10-30T21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.43"/>
    <n v="106.50344827586207"/>
    <x v="0"/>
    <s v="plays"/>
    <x v="1316"/>
    <d v="2015-11-06T13:00:0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0.66666666666666"/>
    <n v="44.912280701754383"/>
    <x v="0"/>
    <s v="plays"/>
    <x v="1317"/>
    <d v="2015-11-05T21:4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4"/>
    <n v="402.70588235294116"/>
    <x v="5"/>
    <s v="web"/>
    <x v="1318"/>
    <d v="2015-11-15T15:13: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0"/>
    <s v="plays"/>
    <x v="1319"/>
    <d v="2015-11-05T14:16:1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5"/>
    <s v="web"/>
    <x v="1320"/>
    <d v="2015-12-01T00:00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.13861386138615"/>
    <n v="19.266666666666666"/>
    <x v="0"/>
    <s v="plays"/>
    <x v="1321"/>
    <d v="2015-12-04T19:29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0"/>
    <s v="plays"/>
    <x v="1322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5"/>
    <s v="web"/>
    <x v="1323"/>
    <d v="2015-11-04T18:11: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1324"/>
    <d v="2015-11-14T17:16:4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0"/>
    <s v="plays"/>
    <x v="1325"/>
    <d v="2015-12-04T16:43:5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"/>
    <n v="153.42794759825327"/>
    <x v="5"/>
    <s v="wearables"/>
    <x v="1326"/>
    <d v="2015-11-19T05:03:2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1327"/>
    <d v="2015-11-03T04:15:59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.38666666666667"/>
    <n v="205.2987012987013"/>
    <x v="5"/>
    <s v="space exploration"/>
    <x v="1328"/>
    <d v="2015-12-01T20:01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0"/>
    <s v="plays"/>
    <x v="1329"/>
    <d v="2015-11-02T16:50:0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.1842"/>
    <n v="68.707820512820518"/>
    <x v="1"/>
    <s v="rock"/>
    <x v="1330"/>
    <d v="2015-11-13T17:04: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3.6144"/>
    <n v="156.04578313253012"/>
    <x v="7"/>
    <s v="documentary"/>
    <x v="1331"/>
    <d v="2015-11-01T04:00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29"/>
    <n v="26.333333333333332"/>
    <x v="0"/>
    <s v="plays"/>
    <x v="1332"/>
    <d v="2015-10-31T15:57:3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174.2134831460674"/>
    <x v="6"/>
    <s v="photobooks"/>
    <x v="1333"/>
    <d v="2015-11-01T03:00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0"/>
    <s v="plays"/>
    <x v="1334"/>
    <d v="2015-10-29T15:06:47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5"/>
    <s v="wearables"/>
    <x v="1335"/>
    <d v="2015-11-06T01:00:0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27272727272727"/>
    <x v="0"/>
    <s v="plays"/>
    <x v="1336"/>
    <d v="2015-10-19T11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5.91914022517912"/>
    <n v="59.701730769230764"/>
    <x v="0"/>
    <s v="plays"/>
    <x v="1337"/>
    <d v="2015-10-25T2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.16666666666667"/>
    <n v="59.523809523809526"/>
    <x v="0"/>
    <s v="plays"/>
    <x v="1338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5"/>
    <s v="web"/>
    <x v="1339"/>
    <d v="2015-10-29T21:40:4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5"/>
    <s v="wearables"/>
    <x v="1340"/>
    <d v="2015-10-30T14:59:4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5"/>
    <s v="web"/>
    <x v="1341"/>
    <d v="2015-10-29T02:5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5"/>
    <s v="web"/>
    <x v="1342"/>
    <d v="2015-10-29T01:07:1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7"/>
    <s v="animation"/>
    <x v="1343"/>
    <d v="2015-11-27T21:40: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3"/>
    <n v="53.991990846681922"/>
    <x v="6"/>
    <s v="photobooks"/>
    <x v="1344"/>
    <d v="2015-10-23T18:24:55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6.57142857142857"/>
    <n v="71.730769230769226"/>
    <x v="0"/>
    <s v="plays"/>
    <x v="1345"/>
    <d v="2015-10-28T17:33:36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"/>
    <n v="640"/>
    <x v="2"/>
    <s v="food trucks"/>
    <x v="1346"/>
    <d v="2015-10-28T17:17:07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0.7"/>
    <n v="60.964285714285715"/>
    <x v="5"/>
    <s v="makerspaces"/>
    <x v="1347"/>
    <d v="2015-11-09T14:32:0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.4"/>
    <n v="35.547169811320757"/>
    <x v="5"/>
    <s v="space exploration"/>
    <x v="1348"/>
    <d v="2015-10-23T11:00:0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5"/>
    <s v="wearables"/>
    <x v="1349"/>
    <d v="2015-11-05T03:10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7"/>
    <s v="animation"/>
    <x v="1350"/>
    <d v="2015-11-05T23:3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5"/>
    <s v="space exploration"/>
    <x v="1351"/>
    <d v="2015-11-24T18:06:58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16129032258064"/>
    <x v="0"/>
    <s v="plays"/>
    <x v="1352"/>
    <d v="2015-10-23T12:43: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1"/>
    <s v="faith"/>
    <x v="1353"/>
    <d v="2015-10-25T02:06:23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2.079728033472804"/>
    <x v="1"/>
    <s v="electronic music"/>
    <x v="1354"/>
    <d v="2015-10-17T04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103448275863"/>
    <x v="7"/>
    <s v="television"/>
    <x v="1355"/>
    <d v="2015-10-24T04:14:0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5"/>
    <s v="gadgets"/>
    <x v="1356"/>
    <d v="2015-10-2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7"/>
    <n v="327.08333333333331"/>
    <x v="0"/>
    <s v="plays"/>
    <x v="1357"/>
    <d v="2015-11-01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1.93333333333334"/>
    <n v="55.6"/>
    <x v="0"/>
    <s v="plays"/>
    <x v="1358"/>
    <d v="2015-10-29T04:01:0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4.8"/>
    <n v="37.142857142857146"/>
    <x v="0"/>
    <s v="plays"/>
    <x v="1359"/>
    <d v="2015-10-24T21:2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.48792"/>
    <n v="103.68174242424243"/>
    <x v="1"/>
    <s v="classical music"/>
    <x v="1360"/>
    <d v="2015-10-13T23:13: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0"/>
    <s v="musical"/>
    <x v="1361"/>
    <d v="2015-10-22T03:01:46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5"/>
    <s v="web"/>
    <x v="1362"/>
    <d v="2015-10-26T15:48:3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1"/>
    <s v="faith"/>
    <x v="1363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5"/>
    <s v="web"/>
    <x v="1364"/>
    <d v="2015-10-21T12:45:33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.25925925925925"/>
    <n v="83.51428571428572"/>
    <x v="0"/>
    <s v="plays"/>
    <x v="1365"/>
    <d v="2015-10-1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.26894736842105"/>
    <n v="114.29199999999999"/>
    <x v="0"/>
    <s v="plays"/>
    <x v="1366"/>
    <d v="2015-10-26T00:13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1.71957671957672"/>
    <n v="196.34042553191489"/>
    <x v="1"/>
    <s v="indie rock"/>
    <x v="1367"/>
    <d v="2015-10-20T17:55: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2"/>
    <s v="food trucks"/>
    <x v="1368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0"/>
    <s v="plays"/>
    <x v="1369"/>
    <d v="2015-10-18T19:36: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"/>
    <n v="93"/>
    <x v="0"/>
    <s v="plays"/>
    <x v="1370"/>
    <d v="2015-10-16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3.56666666666666"/>
    <n v="199.16666666666666"/>
    <x v="0"/>
    <s v="plays"/>
    <x v="1371"/>
    <d v="2015-10-08T00:32:5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62"/>
    <n v="117.49473684210527"/>
    <x v="5"/>
    <s v="gadgets"/>
    <x v="1372"/>
    <d v="2015-10-31T22:45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5"/>
    <s v="web"/>
    <x v="1373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09.84"/>
    <n v="61.022222222222226"/>
    <x v="0"/>
    <s v="plays"/>
    <x v="1374"/>
    <d v="2015-10-17T07:00:1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6.94725"/>
    <n v="89.38643312101911"/>
    <x v="7"/>
    <s v="documentary"/>
    <x v="1375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7.0000000000000007E-2"/>
    <n v="87.5"/>
    <x v="0"/>
    <s v="spaces"/>
    <x v="1376"/>
    <d v="2015-10-16T16:35:5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.015"/>
    <n v="203.63063063063063"/>
    <x v="7"/>
    <s v="documentary"/>
    <x v="1377"/>
    <d v="2015-10-28T08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5"/>
    <s v="web"/>
    <x v="1378"/>
    <d v="2015-10-15T20:22:3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6.97777777777779"/>
    <n v="52.701195219123505"/>
    <x v="3"/>
    <s v="tabletop games"/>
    <x v="1379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5"/>
    <s v="wearables"/>
    <x v="1380"/>
    <d v="2015-10-15T02:30:53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2.83750000000001"/>
    <n v="115.87323943661971"/>
    <x v="0"/>
    <s v="plays"/>
    <x v="1381"/>
    <d v="2015-10-09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.2"/>
    <n v="55.333333333333336"/>
    <x v="0"/>
    <s v="plays"/>
    <x v="1382"/>
    <d v="2015-10-14T22:01: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0"/>
    <s v="plays"/>
    <x v="1383"/>
    <d v="2015-09-19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.28880000000001"/>
    <n v="90.579148936170213"/>
    <x v="7"/>
    <s v="documentary"/>
    <x v="1384"/>
    <d v="2015-10-14T12:00:2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2"/>
    <s v="food trucks"/>
    <x v="1385"/>
    <d v="2015-10-13T12:41:2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54"/>
    <n v="77.10526315789474"/>
    <x v="7"/>
    <s v="drama"/>
    <x v="1386"/>
    <d v="2015-10-10T21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4"/>
    <s v="translations"/>
    <x v="1387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0"/>
    <s v="plays"/>
    <x v="1388"/>
    <d v="2015-10-11T15:29:0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2"/>
    <s v="restaurants"/>
    <x v="1389"/>
    <d v="2015-10-03T21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5"/>
    <s v="wearables"/>
    <x v="1390"/>
    <d v="2015-10-15T21:11:0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0"/>
    <s v="plays"/>
    <x v="1391"/>
    <d v="2015-09-24T14:10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50000000000002"/>
    <n v="51.375"/>
    <x v="5"/>
    <s v="wearables"/>
    <x v="1392"/>
    <d v="2015-11-09T01:21:33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1393"/>
    <d v="2015-10-09T23:38:06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153846153846"/>
    <x v="0"/>
    <s v="plays"/>
    <x v="1394"/>
    <d v="2015-10-06T22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6.6"/>
    <n v="21.755102040816325"/>
    <x v="7"/>
    <s v="television"/>
    <x v="1395"/>
    <d v="2015-09-27T20:14:0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7"/>
    <s v="drama"/>
    <x v="1396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0"/>
    <s v="spaces"/>
    <x v="1397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0"/>
    <s v="musical"/>
    <x v="1398"/>
    <d v="2015-10-08T16:42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"/>
    <n v="56.342380952380957"/>
    <x v="0"/>
    <s v="spaces"/>
    <x v="1399"/>
    <d v="2015-10-15T2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19.98009999999999"/>
    <n v="64.160481283422456"/>
    <x v="0"/>
    <s v="spaces"/>
    <x v="1400"/>
    <d v="2015-10-08T07:59:5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.37894736842105"/>
    <n v="98.30927835051547"/>
    <x v="0"/>
    <s v="plays"/>
    <x v="1401"/>
    <d v="2015-10-02T23:00:0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.07692307692308"/>
    <n v="209.83870967741936"/>
    <x v="0"/>
    <s v="plays"/>
    <x v="1402"/>
    <d v="2015-10-06T22:17:05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1891891891895"/>
    <x v="0"/>
    <s v="spaces"/>
    <x v="1403"/>
    <d v="2015-10-06T16:30:4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0"/>
    <s v="plays"/>
    <x v="1404"/>
    <d v="2015-11-05T16:11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6"/>
    <s v="photobooks"/>
    <x v="1405"/>
    <d v="2015-10-05T18:56:0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0.78754285714285"/>
    <n v="131.13620817843866"/>
    <x v="0"/>
    <s v="plays"/>
    <x v="1406"/>
    <d v="2015-09-29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59999999999998"/>
    <n v="306"/>
    <x v="2"/>
    <s v="food trucks"/>
    <x v="1407"/>
    <d v="2015-10-05T06:39: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3.65230769230769"/>
    <n v="74.639488409272587"/>
    <x v="5"/>
    <s v="space exploration"/>
    <x v="1408"/>
    <d v="2015-10-11T01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4"/>
    <s v="fiction"/>
    <x v="1409"/>
    <d v="2015-10-11T05:00:0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.03"/>
    <n v="103.95098039215686"/>
    <x v="0"/>
    <s v="plays"/>
    <x v="1410"/>
    <d v="2015-09-23T14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5"/>
    <s v="web"/>
    <x v="1411"/>
    <d v="2015-10-17T16:01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7"/>
    <s v="drama"/>
    <x v="1412"/>
    <d v="2015-10-01T05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5"/>
    <s v="web"/>
    <x v="1413"/>
    <d v="2015-10-26T22:25:56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.1"/>
    <n v="51.674418604651166"/>
    <x v="1"/>
    <s v="indie rock"/>
    <x v="1414"/>
    <d v="2015-09-30T19:29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5"/>
    <s v="web"/>
    <x v="1415"/>
    <d v="2015-10-01T19:02: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1"/>
    <s v="jazz"/>
    <x v="1416"/>
    <d v="2015-09-21T17:22: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4.52"/>
    <n v="80.400000000000006"/>
    <x v="0"/>
    <s v="plays"/>
    <x v="1417"/>
    <d v="2015-10-06T16:44:46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.15"/>
    <n v="44.847826086956523"/>
    <x v="0"/>
    <s v="plays"/>
    <x v="1418"/>
    <d v="2015-10-02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7"/>
    <s v="drama"/>
    <x v="1419"/>
    <d v="2015-10-06T15:1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0"/>
    <s v="plays"/>
    <x v="1420"/>
    <d v="2015-10-01T15:02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0"/>
    <s v="spaces"/>
    <x v="1421"/>
    <d v="2015-09-30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1422"/>
    <d v="2015-10-02T18:00:0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69999999999999"/>
    <n v="91.882882882882882"/>
    <x v="6"/>
    <s v="photobooks"/>
    <x v="1423"/>
    <d v="2015-10-02T23:03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5"/>
    <s v="web"/>
    <x v="1424"/>
    <d v="2015-10-01T04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0"/>
    <s v="spaces"/>
    <x v="1425"/>
    <d v="2015-09-29T21:12:3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1426"/>
    <d v="2015-10-26T21:2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0"/>
    <s v="spaces"/>
    <x v="1427"/>
    <d v="2015-09-28T06:35:3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0"/>
    <s v="plays"/>
    <x v="1428"/>
    <d v="2015-09-16T05:37:2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1"/>
    <s v="faith"/>
    <x v="1429"/>
    <d v="2015-09-09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2"/>
    <s v="restaurants"/>
    <x v="1430"/>
    <d v="2015-09-27T18:38:2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7"/>
    <s v="drama"/>
    <x v="1431"/>
    <d v="2015-10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0"/>
    <s v="plays"/>
    <x v="1432"/>
    <d v="2015-10-26T18:58:1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.19999999999999"/>
    <n v="38.284313725490193"/>
    <x v="0"/>
    <s v="plays"/>
    <x v="1433"/>
    <d v="2015-10-01T15:00: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2.8"/>
    <n v="75.130434782608702"/>
    <x v="2"/>
    <s v="small batch"/>
    <x v="1434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0"/>
    <s v="musical"/>
    <x v="1435"/>
    <d v="2015-09-25T23:43:4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5"/>
    <s v="web"/>
    <x v="1436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09.55"/>
    <n v="43.82"/>
    <x v="1"/>
    <s v="electronic music"/>
    <x v="1437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5"/>
    <s v="makerspaces"/>
    <x v="1438"/>
    <d v="2015-09-24T19:09:2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1439"/>
    <d v="2015-09-17T17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0999999999999996"/>
    <n v="10.25"/>
    <x v="0"/>
    <s v="spaces"/>
    <x v="1440"/>
    <d v="2015-09-16T22:00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"/>
    <n v="510"/>
    <x v="6"/>
    <s v="places"/>
    <x v="1441"/>
    <d v="2015-09-23T20:34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5.75"/>
    <n v="35.615384615384613"/>
    <x v="1"/>
    <s v="rock"/>
    <x v="1442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2"/>
    <s v="food trucks"/>
    <x v="1443"/>
    <d v="2015-09-23T20:10: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1.73"/>
    <n v="141.29166666666666"/>
    <x v="0"/>
    <s v="plays"/>
    <x v="1444"/>
    <d v="2015-09-13T00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7"/>
    <s v="science fiction"/>
    <x v="1445"/>
    <d v="2015-10-12T13:46: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7"/>
    <s v="drama"/>
    <x v="1446"/>
    <d v="2015-10-02T10:35:3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7"/>
    <s v="animation"/>
    <x v="1447"/>
    <d v="2015-10-21T17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0"/>
    <s v="plays"/>
    <x v="1448"/>
    <d v="2015-09-21T03:11: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2"/>
    <s v="food trucks"/>
    <x v="1449"/>
    <d v="2015-10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0"/>
    <s v="spaces"/>
    <x v="1450"/>
    <d v="2015-09-20T04:21:3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5"/>
    <s v="web"/>
    <x v="1451"/>
    <d v="2015-10-05T00:23:36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0.5"/>
    <n v="59.117647058823529"/>
    <x v="0"/>
    <s v="plays"/>
    <x v="1452"/>
    <d v="2015-10-0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0"/>
    <s v="musical"/>
    <x v="1453"/>
    <d v="2015-09-19T06:37: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7"/>
    <s v="drama"/>
    <x v="1454"/>
    <d v="2015-09-19T03:50: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.29509999999999"/>
    <n v="77.327718446601949"/>
    <x v="5"/>
    <s v="makerspaces"/>
    <x v="1455"/>
    <d v="2015-09-25T2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0"/>
    <s v="plays"/>
    <x v="1456"/>
    <d v="2015-09-28T02:49: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29411764705884"/>
    <x v="0"/>
    <s v="plays"/>
    <x v="1457"/>
    <d v="2015-09-15T10:0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3.57653061224488"/>
    <n v="82.396874999999994"/>
    <x v="3"/>
    <s v="tabletop games"/>
    <x v="1458"/>
    <d v="2015-09-17T14:59:5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51.24431818181819"/>
    <x v="6"/>
    <s v="photobooks"/>
    <x v="1459"/>
    <d v="2015-09-27T14:20:4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2"/>
    <s v="food trucks"/>
    <x v="1460"/>
    <d v="2015-09-17T02:31:5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0.66666666666667"/>
    <n v="35.952380952380949"/>
    <x v="0"/>
    <s v="plays"/>
    <x v="1461"/>
    <d v="2015-09-11T18:19: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6.68571428571428"/>
    <n v="45.536585365853661"/>
    <x v="0"/>
    <s v="spaces"/>
    <x v="1462"/>
    <d v="2015-09-16T17:56:1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3.63"/>
    <n v="88.7734375"/>
    <x v="0"/>
    <s v="plays"/>
    <x v="1463"/>
    <d v="2015-09-16T17:43:3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0"/>
    <s v="plays"/>
    <x v="1464"/>
    <d v="2015-10-01T13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"/>
    <n v="35"/>
    <x v="0"/>
    <s v="plays"/>
    <x v="1465"/>
    <d v="2015-10-16T08:4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4285714285715"/>
    <x v="0"/>
    <s v="plays"/>
    <x v="1466"/>
    <d v="2015-09-17T03:59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4"/>
    <s v="translations"/>
    <x v="1467"/>
    <d v="2015-09-15T11:11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1468"/>
    <d v="2015-09-14T19:07:57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.42857142857143"/>
    <n v="59.166666666666664"/>
    <x v="0"/>
    <s v="plays"/>
    <x v="1469"/>
    <d v="2015-08-29T03:59:0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5"/>
    <s v="web"/>
    <x v="1470"/>
    <d v="2015-09-07T13:53:13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.22"/>
    <n v="57.626943005181346"/>
    <x v="0"/>
    <s v="plays"/>
    <x v="1471"/>
    <d v="2015-09-12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.12569999999999"/>
    <n v="606.82242424242418"/>
    <x v="7"/>
    <s v="television"/>
    <x v="1472"/>
    <d v="2015-09-14T21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0"/>
    <s v="plays"/>
    <x v="1473"/>
    <d v="2015-08-29T01:56:5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8.80768571428571"/>
    <n v="66.346149825783982"/>
    <x v="7"/>
    <s v="television"/>
    <x v="1474"/>
    <d v="2015-09-15T19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0.84615384615384"/>
    <n v="43.7"/>
    <x v="1"/>
    <s v="classical music"/>
    <x v="1475"/>
    <d v="2015-10-08T0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7"/>
    <s v="animation"/>
    <x v="1476"/>
    <d v="2015-10-11T15:07:0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0"/>
    <s v="plays"/>
    <x v="1477"/>
    <d v="2015-09-06T03:38:2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.2"/>
    <n v="50.88"/>
    <x v="0"/>
    <s v="spaces"/>
    <x v="1478"/>
    <d v="2015-09-11T01:04:1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1"/>
    <s v="indie rock"/>
    <x v="1479"/>
    <d v="2015-10-10T22:28:0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0.75"/>
    <n v="95.952380952380949"/>
    <x v="0"/>
    <s v="plays"/>
    <x v="1480"/>
    <d v="2015-09-06T13:47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4"/>
    <s v="fiction"/>
    <x v="1481"/>
    <d v="2015-09-10T04:09: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0"/>
    <s v="spaces"/>
    <x v="1482"/>
    <d v="2015-09-09T22:3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0"/>
    <s v="musical"/>
    <x v="1483"/>
    <d v="2015-09-14T16:40:29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0"/>
    <s v="spaces"/>
    <x v="1484"/>
    <d v="2015-10-09T15:38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5"/>
    <s v="space exploration"/>
    <x v="1485"/>
    <d v="2015-09-09T07:31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8.92500000000001"/>
    <n v="53.164948453608247"/>
    <x v="0"/>
    <s v="spaces"/>
    <x v="1486"/>
    <d v="2015-09-23T13:25:56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3.65"/>
    <n v="54.55263157894737"/>
    <x v="0"/>
    <s v="plays"/>
    <x v="1487"/>
    <d v="2015-08-26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0"/>
    <s v="plays"/>
    <x v="1488"/>
    <d v="2015-09-07T18:09:5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2"/>
    <s v="food trucks"/>
    <x v="1489"/>
    <d v="2015-09-07T09:47:5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2"/>
    <s v="food trucks"/>
    <x v="1490"/>
    <d v="2015-09-07T02:27:4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5"/>
    <s v="web"/>
    <x v="1491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7"/>
    <s v="animation"/>
    <x v="1492"/>
    <d v="2015-09-06T14:46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85714285714285"/>
    <x v="0"/>
    <s v="plays"/>
    <x v="1493"/>
    <d v="2015-09-04T09:27:5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2"/>
    <s v="food trucks"/>
    <x v="1494"/>
    <d v="2015-09-06T02:36:4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75"/>
    <x v="0"/>
    <s v="plays"/>
    <x v="1495"/>
    <d v="2015-08-31T17:31:15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4.59625"/>
    <n v="373.55803571428572"/>
    <x v="5"/>
    <s v="makerspaces"/>
    <x v="1496"/>
    <d v="2015-09-04T15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7"/>
    <s v="science fiction"/>
    <x v="1497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.12"/>
    <n v="43.912280701754383"/>
    <x v="3"/>
    <s v="tabletop games"/>
    <x v="1498"/>
    <d v="2015-09-04T19:00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1499"/>
    <d v="2015-09-04T16:11:0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0"/>
    <s v="plays"/>
    <x v="1500"/>
    <d v="2015-10-04T15:45:46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1764705882355"/>
    <x v="0"/>
    <s v="plays"/>
    <x v="1501"/>
    <d v="2015-08-30T00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1502"/>
    <d v="2015-09-02T22:49:03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.16666666666667"/>
    <n v="136.45833333333334"/>
    <x v="0"/>
    <s v="plays"/>
    <x v="1503"/>
    <d v="2015-08-24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.35142857142857"/>
    <n v="262.11194029850748"/>
    <x v="0"/>
    <s v="plays"/>
    <x v="1504"/>
    <d v="2015-09-1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1505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.06666666666666"/>
    <n v="45.347826086956523"/>
    <x v="0"/>
    <s v="plays"/>
    <x v="1506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1.6"/>
    <n v="129.36170212765958"/>
    <x v="0"/>
    <s v="plays"/>
    <x v="1507"/>
    <d v="2015-09-02T00:28:2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1"/>
    <s v="indie rock"/>
    <x v="1508"/>
    <d v="2015-08-28T04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4.66525"/>
    <n v="80.185489510489504"/>
    <x v="5"/>
    <s v="space exploration"/>
    <x v="1509"/>
    <d v="2015-08-30T04:03:47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.24975000000001"/>
    <n v="52.962839506172834"/>
    <x v="1"/>
    <s v="classical music"/>
    <x v="1510"/>
    <d v="2015-08-20T1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0"/>
    <s v="plays"/>
    <x v="1511"/>
    <d v="2015-08-31T16:04:5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7"/>
    <s v="drama"/>
    <x v="1512"/>
    <d v="2015-08-30T05:28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5"/>
    <s v="web"/>
    <x v="1513"/>
    <d v="2015-08-29T15:53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14285714285708"/>
    <x v="0"/>
    <s v="plays"/>
    <x v="1514"/>
    <d v="2015-08-09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515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0"/>
    <s v="plays"/>
    <x v="1516"/>
    <d v="2015-08-27T15:54: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4444444444443"/>
    <x v="0"/>
    <s v="plays"/>
    <x v="1517"/>
    <d v="2015-08-22T12:07:5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5"/>
    <s v="web"/>
    <x v="1518"/>
    <d v="2015-08-26T00:18:5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3"/>
    <s v="mobile games"/>
    <x v="1519"/>
    <d v="2015-09-25T14:58:5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4.53400000000001"/>
    <n v="120.30882352941177"/>
    <x v="5"/>
    <s v="space exploration"/>
    <x v="1520"/>
    <d v="2015-08-25T23:52:0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7"/>
    <s v="documentary"/>
    <x v="1521"/>
    <d v="2015-08-10T22:49:5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2"/>
    <s v="food trucks"/>
    <x v="1522"/>
    <d v="2015-08-25T17:34:42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7"/>
    <n v="111.17857142857143"/>
    <x v="6"/>
    <s v="photobooks"/>
    <x v="1523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0"/>
    <s v="plays"/>
    <x v="1524"/>
    <d v="2015-08-24T10:33:1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0"/>
    <s v="plays"/>
    <x v="1525"/>
    <d v="2015-08-07T15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6"/>
    <n v="143.66666666666666"/>
    <x v="5"/>
    <s v="wearables"/>
    <x v="1526"/>
    <d v="2015-08-23T14:14:55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66666666666664"/>
    <x v="6"/>
    <s v="photobooks"/>
    <x v="1527"/>
    <d v="2015-09-12T13:37: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.24444444444444"/>
    <n v="65.376811594202906"/>
    <x v="0"/>
    <s v="plays"/>
    <x v="1528"/>
    <d v="2015-08-22T20:18:55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.4"/>
    <n v="74.06557377049181"/>
    <x v="1"/>
    <s v="classical music"/>
    <x v="1529"/>
    <d v="2015-08-15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5"/>
    <s v="wearables"/>
    <x v="1530"/>
    <d v="2015-09-01T15:05:1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0"/>
    <s v="spaces"/>
    <x v="1531"/>
    <d v="2015-09-20T19:05:5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6.8"/>
    <n v="267"/>
    <x v="5"/>
    <s v="makerspaces"/>
    <x v="1532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4621848739501"/>
    <x v="7"/>
    <s v="documentary"/>
    <x v="1533"/>
    <d v="2015-08-21T14:05:16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.001"/>
    <n v="50.000500000000002"/>
    <x v="0"/>
    <s v="plays"/>
    <x v="1534"/>
    <d v="2015-08-20T23:00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09.51612903225806"/>
    <n v="45.878378378378379"/>
    <x v="0"/>
    <s v="plays"/>
    <x v="1535"/>
    <d v="2015-08-20T20:02:5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1536"/>
    <d v="2015-08-20T18:19:0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1.5"/>
    <n v="53.421052631578945"/>
    <x v="1"/>
    <s v="electronic music"/>
    <x v="1537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66666666666671"/>
    <x v="0"/>
    <s v="plays"/>
    <x v="1538"/>
    <d v="2015-08-19T17:03:4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0"/>
    <s v="plays"/>
    <x v="1539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"/>
    <n v="76.666666666666671"/>
    <x v="2"/>
    <s v="food trucks"/>
    <x v="1540"/>
    <d v="2015-08-18T21:0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.4"/>
    <n v="47.407407407407405"/>
    <x v="0"/>
    <s v="plays"/>
    <x v="1541"/>
    <d v="2015-08-05T18:36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0"/>
    <s v="plays"/>
    <x v="1542"/>
    <d v="2015-08-17T16:15:5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.30000000000001"/>
    <n v="52.354838709677416"/>
    <x v="0"/>
    <s v="plays"/>
    <x v="1543"/>
    <d v="2015-08-17T10:22:1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7"/>
    <s v="drama"/>
    <x v="1544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.49"/>
    <n v="81.561805555555551"/>
    <x v="3"/>
    <s v="tabletop games"/>
    <x v="1545"/>
    <d v="2015-08-16T06:40: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.4"/>
    <n v="36.474820143884891"/>
    <x v="0"/>
    <s v="plays"/>
    <x v="1546"/>
    <d v="2015-07-31T16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0"/>
    <s v="musical"/>
    <x v="1547"/>
    <d v="2015-08-28T22:30:0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.2"/>
    <n v="80.16"/>
    <x v="7"/>
    <s v="television"/>
    <x v="1548"/>
    <d v="2015-09-13T18:11:5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4"/>
    <n v="144.69039145907473"/>
    <x v="7"/>
    <s v="documentary"/>
    <x v="1549"/>
    <d v="2015-08-15T06:00:0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.45405405405405"/>
    <n v="50.852631578947367"/>
    <x v="3"/>
    <s v="tabletop games"/>
    <x v="1550"/>
    <d v="2015-07-29T15:59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2222222222221"/>
    <x v="0"/>
    <s v="plays"/>
    <x v="1551"/>
    <d v="2015-08-09T16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59.973568281938327"/>
    <x v="4"/>
    <s v="nonfiction"/>
    <x v="1552"/>
    <d v="2015-09-05T03:59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7"/>
    <s v="science fiction"/>
    <x v="1553"/>
    <d v="2015-08-11T13:00: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5"/>
    <s v="space exploration"/>
    <x v="1554"/>
    <d v="2015-08-14T06:16:5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4"/>
    <s v="translations"/>
    <x v="1555"/>
    <d v="2015-09-12T20:57: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49999999999"/>
    <n v="134.3592456301748"/>
    <x v="5"/>
    <s v="wearables"/>
    <x v="1556"/>
    <d v="2015-08-19T15:37:5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0"/>
    <s v="plays"/>
    <x v="1557"/>
    <d v="2015-08-01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95.830623306233065"/>
    <x v="5"/>
    <s v="wearables"/>
    <x v="1558"/>
    <d v="2015-08-20T14:5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n v="151.31746031746033"/>
    <x v="5"/>
    <s v="wearables"/>
    <x v="1559"/>
    <d v="2015-08-13T13:40:4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.24343076923077"/>
    <n v="147.68495555555555"/>
    <x v="5"/>
    <s v="hardware"/>
    <x v="1560"/>
    <d v="2015-08-13T08:46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6.87520259319285"/>
    <n v="7.1902649656526005"/>
    <x v="5"/>
    <s v="hardware"/>
    <x v="1561"/>
    <d v="2015-08-15T07:50:5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5"/>
    <s v="web"/>
    <x v="1562"/>
    <d v="2015-08-11T18:37: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4"/>
    <s v="translations"/>
    <x v="1563"/>
    <d v="2015-09-11T18:22:4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0.85714285714286"/>
    <n v="33.315789473684212"/>
    <x v="1"/>
    <s v="rock"/>
    <x v="1564"/>
    <d v="2015-08-22T18:00: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9"/>
    <n v="35.384615384615387"/>
    <x v="2"/>
    <s v="food trucks"/>
    <x v="1565"/>
    <d v="2015-08-22T03:59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.21"/>
    <n v="69.760961810466767"/>
    <x v="5"/>
    <s v="hardware"/>
    <x v="1566"/>
    <d v="2015-08-07T16:14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"/>
    <n v="111.41025641025641"/>
    <x v="5"/>
    <s v="web"/>
    <x v="1567"/>
    <d v="2015-08-15T13:22:0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.32608695652173"/>
    <n v="48.130434782608695"/>
    <x v="3"/>
    <s v="tabletop games"/>
    <x v="1568"/>
    <d v="2015-08-11T18:31:4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.01818181818183"/>
    <n v="118.33613445378151"/>
    <x v="7"/>
    <s v="television"/>
    <x v="1569"/>
    <d v="2015-08-10T22:17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8"/>
    <n v="9.75"/>
    <x v="0"/>
    <s v="plays"/>
    <x v="1570"/>
    <d v="2015-09-09T04:00:1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.27272727272727"/>
    <n v="56.20192307692308"/>
    <x v="0"/>
    <s v="plays"/>
    <x v="1571"/>
    <d v="2015-08-12T00:00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"/>
    <n v="70.862068965517238"/>
    <x v="0"/>
    <s v="plays"/>
    <x v="1572"/>
    <d v="2015-07-21T03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7"/>
    <s v="drama"/>
    <x v="1573"/>
    <d v="2015-08-20T20:06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5"/>
    <s v="web"/>
    <x v="1574"/>
    <d v="2015-08-04T04:30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5"/>
    <s v="wearables"/>
    <x v="1575"/>
    <d v="2015-08-20T20:00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5.66666666666667"/>
    <n v="22.642857142857142"/>
    <x v="1"/>
    <s v="electronic music"/>
    <x v="1576"/>
    <d v="2015-07-23T18:02:2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5"/>
    <s v="web"/>
    <x v="1577"/>
    <d v="2015-08-08T15:33:37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5"/>
    <s v="web"/>
    <x v="1578"/>
    <d v="2015-08-23T08:35: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3.5"/>
    <n v="43.125"/>
    <x v="0"/>
    <s v="plays"/>
    <x v="1579"/>
    <d v="2015-07-31T08:58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1"/>
    <s v="world music"/>
    <x v="1580"/>
    <d v="2015-08-28T01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.24"/>
    <n v="47.428571428571431"/>
    <x v="0"/>
    <s v="musical"/>
    <x v="1581"/>
    <d v="2015-08-02T19:31:29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.07272727272728"/>
    <n v="125.09090909090909"/>
    <x v="0"/>
    <s v="plays"/>
    <x v="1582"/>
    <d v="2015-07-27T22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1.86206896551724"/>
    <n v="44.757575757575758"/>
    <x v="0"/>
    <s v="plays"/>
    <x v="1583"/>
    <d v="2015-08-07T17:22:26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2.384615384615387"/>
    <x v="1"/>
    <s v="rock"/>
    <x v="1584"/>
    <d v="2015-08-22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0"/>
    <s v="plays"/>
    <x v="1585"/>
    <d v="2015-08-17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8.66666666666667"/>
    <n v="29.666666666666668"/>
    <x v="0"/>
    <s v="plays"/>
    <x v="1586"/>
    <d v="2015-08-01T22:24:5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0"/>
    <s v="plays"/>
    <x v="1587"/>
    <d v="2015-08-20T17:05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5"/>
    <s v="web"/>
    <x v="1588"/>
    <d v="2015-07-27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4"/>
    <s v="translations"/>
    <x v="1589"/>
    <d v="2015-08-16T16:13: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1.83333333333333"/>
    <n v="33.944444444444443"/>
    <x v="0"/>
    <s v="plays"/>
    <x v="1590"/>
    <d v="2015-08-06T15:31:47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7826086956516"/>
    <x v="0"/>
    <s v="plays"/>
    <x v="1591"/>
    <d v="2015-08-07T17:00:0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3"/>
    <s v="mobile games"/>
    <x v="1592"/>
    <d v="2015-08-06T11:05:2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7"/>
    <s v="drama"/>
    <x v="1593"/>
    <d v="2015-08-05T19:46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5"/>
    <s v="web"/>
    <x v="1594"/>
    <d v="2015-08-05T16:50:3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0.5"/>
    <n v="60.909090909090907"/>
    <x v="0"/>
    <s v="plays"/>
    <x v="1595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"/>
    <n v="31.555555555555557"/>
    <x v="3"/>
    <s v="video games"/>
    <x v="1596"/>
    <d v="2015-08-05T00:33:53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5"/>
    <s v="wearables"/>
    <x v="1597"/>
    <d v="2015-08-03T16:09: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1598"/>
    <d v="2015-08-10T06:59:0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0"/>
    <s v="plays"/>
    <x v="1599"/>
    <d v="2015-08-26T18:32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5"/>
    <s v="wearables"/>
    <x v="1600"/>
    <d v="2015-08-02T19:17: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1.56666666666666"/>
    <n v="25.130177514792898"/>
    <x v="0"/>
    <s v="plays"/>
    <x v="1601"/>
    <d v="2015-08-02T16:00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1602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5"/>
    <s v="web"/>
    <x v="1603"/>
    <d v="2015-08-02T00:18: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2"/>
    <s v="food trucks"/>
    <x v="1604"/>
    <d v="2015-08-02T22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7"/>
    <s v="science fiction"/>
    <x v="1605"/>
    <d v="2015-07-12T22:06:1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1"/>
    <s v="faith"/>
    <x v="1606"/>
    <d v="2015-08-31T06:45:37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7.88"/>
    <n v="74.22935779816514"/>
    <x v="2"/>
    <s v="small batch"/>
    <x v="1607"/>
    <d v="2015-07-23T04:59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.02500000000001"/>
    <n v="204.05"/>
    <x v="0"/>
    <s v="plays"/>
    <x v="1608"/>
    <d v="2015-07-31T20:3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7"/>
    <s v="science fiction"/>
    <x v="1609"/>
    <d v="2015-08-01T04:59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0"/>
    <s v="plays"/>
    <x v="1610"/>
    <d v="2015-08-14T19:3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3.5"/>
    <n v="36.964285714285715"/>
    <x v="0"/>
    <s v="plays"/>
    <x v="1611"/>
    <d v="2015-07-23T18:33:0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8.62051149573753"/>
    <n v="116.65217391304348"/>
    <x v="0"/>
    <s v="plays"/>
    <x v="1612"/>
    <d v="2015-07-30T12:30:2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1613"/>
    <d v="2015-08-28T12:12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.1"/>
    <n v="44.25"/>
    <x v="0"/>
    <s v="plays"/>
    <x v="1614"/>
    <d v="2015-08-05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5"/>
    <s v="wearables"/>
    <x v="1615"/>
    <d v="2015-08-14T01:24: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7.7"/>
    <n v="81.949748743718587"/>
    <x v="5"/>
    <s v="space exploration"/>
    <x v="1616"/>
    <d v="2015-08-12T02:00:0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"/>
    <n v="54.69"/>
    <x v="4"/>
    <s v="nonfiction"/>
    <x v="1617"/>
    <d v="2015-07-30T03:59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62.5"/>
    <x v="1"/>
    <s v="rock"/>
    <x v="1618"/>
    <d v="2015-07-29T15:31:29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1.6"/>
    <n v="105.3170731707317"/>
    <x v="7"/>
    <s v="documentary"/>
    <x v="1619"/>
    <d v="2015-08-01T15:01: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"/>
    <n v="39.828125"/>
    <x v="0"/>
    <s v="plays"/>
    <x v="1620"/>
    <d v="2015-07-29T1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.4"/>
    <n v="40.92307692307692"/>
    <x v="0"/>
    <s v="plays"/>
    <x v="1621"/>
    <d v="2015-07-17T21:0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2"/>
    <s v="food trucks"/>
    <x v="1622"/>
    <d v="2015-08-03T04:27:3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7.6"/>
    <n v="89.666666666666671"/>
    <x v="0"/>
    <s v="plays"/>
    <x v="1623"/>
    <d v="2015-08-12T05:32:39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7"/>
    <s v="drama"/>
    <x v="1624"/>
    <d v="2015-07-21T06:59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.24425000000001"/>
    <n v="50.111022727272733"/>
    <x v="0"/>
    <s v="musical"/>
    <x v="1625"/>
    <d v="2015-08-26T02:35:5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0"/>
    <s v="musical"/>
    <x v="1626"/>
    <d v="2015-07-27T01:29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5"/>
    <s v="wearables"/>
    <x v="1627"/>
    <d v="2015-08-11T00:12:0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1628"/>
    <d v="2015-07-16T21:38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4"/>
    <s v="translations"/>
    <x v="1629"/>
    <d v="2015-08-24T09:22:0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2"/>
    <s v="food trucks"/>
    <x v="1630"/>
    <d v="2015-08-04T04:27:5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0"/>
    <s v="musical"/>
    <x v="1631"/>
    <d v="2015-08-14T03:29:56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05882352941178"/>
    <x v="0"/>
    <s v="plays"/>
    <x v="1632"/>
    <d v="2015-07-10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.25"/>
    <n v="66.833333333333329"/>
    <x v="0"/>
    <s v="plays"/>
    <x v="1633"/>
    <d v="2015-07-18T1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5"/>
    <s v="web"/>
    <x v="1634"/>
    <d v="2015-07-25T21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5"/>
    <n v="100.06410256410257"/>
    <x v="0"/>
    <s v="plays"/>
    <x v="1635"/>
    <d v="2015-08-03T1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1"/>
    <s v="faith"/>
    <x v="1636"/>
    <d v="2015-08-23T07:21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09.33695652173913"/>
    <x v="5"/>
    <s v="wearables"/>
    <x v="1637"/>
    <d v="2015-07-26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0"/>
    <s v="plays"/>
    <x v="1638"/>
    <d v="2015-08-22T19:34:5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5"/>
    <s v="web"/>
    <x v="1639"/>
    <d v="2015-07-08T14:44:59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7"/>
    <s v="documentary"/>
    <x v="1640"/>
    <d v="2015-07-23T06:46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0"/>
    <s v="plays"/>
    <x v="1641"/>
    <d v="2015-07-22T23:08:27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7.5"/>
    <n v="76.785714285714292"/>
    <x v="0"/>
    <s v="spaces"/>
    <x v="1642"/>
    <d v="2015-06-26T2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66666666666664"/>
    <x v="0"/>
    <s v="plays"/>
    <x v="1643"/>
    <d v="2015-07-1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5"/>
    <s v="web"/>
    <x v="1644"/>
    <d v="2015-07-22T13:02:1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7"/>
    <s v="animation"/>
    <x v="1645"/>
    <d v="2015-08-21T11:47: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6.85882352941175"/>
    <n v="63.917582417582416"/>
    <x v="7"/>
    <s v="television"/>
    <x v="1646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0.5675"/>
    <n v="151.4623287671233"/>
    <x v="0"/>
    <s v="plays"/>
    <x v="1647"/>
    <d v="2015-07-21T10:03:25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1"/>
    <s v="faith"/>
    <x v="1648"/>
    <d v="2015-07-20T22:46:3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.29411764705881"/>
    <n v="56.136363636363633"/>
    <x v="7"/>
    <s v="television"/>
    <x v="1649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4"/>
    <s v="translations"/>
    <x v="1650"/>
    <d v="2015-07-20T18:43:4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5E-2"/>
    <n v="1"/>
    <x v="0"/>
    <s v="plays"/>
    <x v="1651"/>
    <d v="2015-07-19T18:44:2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.17033333333333"/>
    <n v="53.363965517241382"/>
    <x v="0"/>
    <s v="plays"/>
    <x v="1652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"/>
    <n v="100"/>
    <x v="5"/>
    <s v="wearables"/>
    <x v="1653"/>
    <d v="2015-07-18T20:14:16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.26"/>
    <n v="73.582278481012665"/>
    <x v="0"/>
    <s v="plays"/>
    <x v="1654"/>
    <d v="2015-07-18T06:59:00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.36666666666667"/>
    <n v="63.031746031746032"/>
    <x v="1"/>
    <s v="indie rock"/>
    <x v="1655"/>
    <d v="2015-07-02T03:4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0"/>
    <s v="spaces"/>
    <x v="1656"/>
    <d v="2015-08-17T16:05:5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6666666666666"/>
    <x v="0"/>
    <s v="musical"/>
    <x v="1657"/>
    <d v="2015-08-1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5"/>
    <s v="web"/>
    <x v="1658"/>
    <d v="2015-08-01T17:53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"/>
    <n v="11.333333333333334"/>
    <x v="4"/>
    <s v="children's books"/>
    <x v="1659"/>
    <d v="2015-08-16T23:00:5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1660"/>
    <d v="2015-07-01T21:4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5"/>
    <s v="wearables"/>
    <x v="1661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.1"/>
    <n v="53.177083333333336"/>
    <x v="0"/>
    <s v="plays"/>
    <x v="1662"/>
    <d v="2015-07-17T18:11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0"/>
    <s v="musical"/>
    <x v="1663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1"/>
    <n v="10"/>
    <x v="4"/>
    <s v="children's books"/>
    <x v="1664"/>
    <d v="2015-07-17T16:03:2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0"/>
    <s v="plays"/>
    <x v="1665"/>
    <d v="2015-07-17T13:18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0"/>
    <s v="plays"/>
    <x v="1666"/>
    <d v="2015-07-17T10:32: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7"/>
    <s v="drama"/>
    <x v="1667"/>
    <d v="2015-08-15T21:54:51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7"/>
    <s v="animation"/>
    <x v="1668"/>
    <d v="2015-07-16T19:51:45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0.66666666666667"/>
    <n v="63.846153846153847"/>
    <x v="0"/>
    <s v="plays"/>
    <x v="1669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1"/>
    <s v="faith"/>
    <x v="1670"/>
    <d v="2015-07-16T19:37:0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.11666666666666"/>
    <n v="127.80851063829788"/>
    <x v="0"/>
    <s v="plays"/>
    <x v="1671"/>
    <d v="2015-07-26T18:19:1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0"/>
    <s v="plays"/>
    <x v="1672"/>
    <d v="2015-08-15T18:12:2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0"/>
    <s v="plays"/>
    <x v="1673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.45454545454545"/>
    <n v="67.65306122448979"/>
    <x v="0"/>
    <s v="plays"/>
    <x v="1674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0"/>
    <s v="spaces"/>
    <x v="1675"/>
    <d v="2015-07-16T07:56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2.66666666666666"/>
    <n v="164.61538461538461"/>
    <x v="0"/>
    <s v="plays"/>
    <x v="1676"/>
    <d v="2015-07-10T21:0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7.75"/>
    <n v="113.42105263157895"/>
    <x v="0"/>
    <s v="plays"/>
    <x v="1677"/>
    <d v="2015-07-10T07:00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1678"/>
    <d v="2015-06-30T23:55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4146341463421"/>
    <x v="0"/>
    <s v="plays"/>
    <x v="1679"/>
    <d v="2015-07-20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0.57142857142857"/>
    <n v="234.66666666666666"/>
    <x v="0"/>
    <s v="spaces"/>
    <x v="1680"/>
    <d v="2015-08-14T20:18: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49999999999998"/>
    <n v="65"/>
    <x v="2"/>
    <s v="food trucks"/>
    <x v="1681"/>
    <d v="2015-07-15T17:28:5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8000000000000003"/>
    <n v="17.5"/>
    <x v="0"/>
    <s v="musical"/>
    <x v="1682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0"/>
    <s v="plays"/>
    <x v="1683"/>
    <d v="2015-07-14T23:00:15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25"/>
    <x v="0"/>
    <s v="plays"/>
    <x v="1684"/>
    <d v="2015-07-14T19:32:3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7"/>
    <s v="science fiction"/>
    <x v="1685"/>
    <d v="2015-07-23T13:25: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5.5"/>
    <n v="30.9375"/>
    <x v="0"/>
    <s v="plays"/>
    <x v="1686"/>
    <d v="2015-07-13T07:35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66666666666664"/>
    <x v="6"/>
    <s v="people"/>
    <x v="1687"/>
    <d v="2015-07-03T21:26:2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5"/>
    <s v="web"/>
    <x v="1688"/>
    <d v="2015-07-12T19:31:4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.28571428571429"/>
    <n v="35.1"/>
    <x v="0"/>
    <s v="musical"/>
    <x v="1689"/>
    <d v="2015-07-1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1.66666666666667"/>
    <n v="61"/>
    <x v="0"/>
    <s v="plays"/>
    <x v="1690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5.86"/>
    <n v="46.429824561403507"/>
    <x v="0"/>
    <s v="plays"/>
    <x v="1691"/>
    <d v="2015-07-12T10:25:1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3"/>
    <s v="video games"/>
    <x v="1692"/>
    <d v="2015-07-12T04:58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6.91666666666667"/>
    <n v="81.569767441860463"/>
    <x v="0"/>
    <s v="plays"/>
    <x v="1693"/>
    <d v="2015-07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694"/>
    <d v="2015-07-13T20:06:0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4.51515151515152"/>
    <n v="86.224999999999994"/>
    <x v="0"/>
    <s v="plays"/>
    <x v="1695"/>
    <d v="2015-07-02T23:50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7"/>
    <s v="drama"/>
    <x v="1696"/>
    <d v="2015-07-10T22:08:55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1"/>
    <s v="metal"/>
    <x v="1697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5"/>
    <s v="web"/>
    <x v="1698"/>
    <d v="2015-07-10T18:50:49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.05"/>
    <n v="57.171428571428571"/>
    <x v="0"/>
    <s v="plays"/>
    <x v="1699"/>
    <d v="2015-07-11T14:30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0"/>
    <s v="plays"/>
    <x v="1700"/>
    <d v="2015-08-08T21:34: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7"/>
    <s v="drama"/>
    <x v="1701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7"/>
    <s v="drama"/>
    <x v="1702"/>
    <d v="2015-07-09T21:27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3"/>
    <s v="mobile games"/>
    <x v="1703"/>
    <d v="2015-07-09T16:47:3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5"/>
    <n v="18"/>
    <x v="3"/>
    <s v="mobile games"/>
    <x v="1704"/>
    <d v="2015-07-08T16:45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0"/>
    <s v="plays"/>
    <x v="1705"/>
    <d v="2015-07-05T22:59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2"/>
    <s v="food trucks"/>
    <x v="1706"/>
    <d v="2015-08-08T04:04: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n v="31.663376110562684"/>
    <x v="5"/>
    <s v="wearables"/>
    <x v="1707"/>
    <d v="2015-07-08T22:58:33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7"/>
    <s v="documentary"/>
    <x v="1708"/>
    <d v="2015-07-23T03:11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2"/>
    <n v="8.5"/>
    <x v="5"/>
    <s v="web"/>
    <x v="1709"/>
    <d v="2015-07-08T15:17:0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.15"/>
    <n v="41.228136882129277"/>
    <x v="3"/>
    <s v="tabletop games"/>
    <x v="1710"/>
    <d v="2015-07-06T03:00: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2"/>
    <n v="97.731073446327684"/>
    <x v="6"/>
    <s v="photobooks"/>
    <x v="1711"/>
    <d v="2015-07-08T14:00:2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0.71428571428571"/>
    <n v="103.17073170731707"/>
    <x v="0"/>
    <s v="spaces"/>
    <x v="1712"/>
    <d v="2015-07-20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307692307692"/>
    <x v="0"/>
    <s v="plays"/>
    <x v="1713"/>
    <d v="2015-07-07T17:30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169.57894736842104"/>
    <x v="4"/>
    <s v="nonfiction"/>
    <x v="1714"/>
    <d v="2015-06-21T03:31: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2"/>
    <n v="299.22222222222223"/>
    <x v="6"/>
    <s v="photobooks"/>
    <x v="1715"/>
    <d v="2015-07-08T18:30: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7"/>
    <s v="drama"/>
    <x v="1716"/>
    <d v="2015-08-04T22:15:3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8.936507936507937"/>
    <x v="1"/>
    <s v="rock"/>
    <x v="1717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n v="106.52500000000001"/>
    <x v="1"/>
    <s v="indie rock"/>
    <x v="1718"/>
    <d v="2015-07-05T17:00:17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.33333333333334"/>
    <n v="21.5"/>
    <x v="0"/>
    <s v="plays"/>
    <x v="1719"/>
    <d v="2015-07-05T15:38:37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5"/>
    <n v="32.269841269841272"/>
    <x v="0"/>
    <s v="plays"/>
    <x v="1720"/>
    <d v="2015-06-20T13:59:3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"/>
    <n v="367"/>
    <x v="5"/>
    <s v="web"/>
    <x v="1721"/>
    <d v="2015-08-03T15:35:2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1722"/>
    <d v="2015-06-27T2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0"/>
    <s v="plays"/>
    <x v="1723"/>
    <d v="2015-07-19T05:23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7.95"/>
    <n v="90.744680851063833"/>
    <x v="0"/>
    <s v="plays"/>
    <x v="1724"/>
    <d v="2015-07-16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5"/>
    <s v="wearables"/>
    <x v="1725"/>
    <d v="2015-07-01T00:40:4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5"/>
    <s v="web"/>
    <x v="1726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2.66666666666667"/>
    <n v="39.487179487179489"/>
    <x v="0"/>
    <s v="plays"/>
    <x v="1727"/>
    <d v="2015-07-02T15:39:3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0"/>
    <s v="musical"/>
    <x v="1728"/>
    <d v="2015-08-01T14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8"/>
    <n v="126.55172413793103"/>
    <x v="0"/>
    <s v="plays"/>
    <x v="1729"/>
    <d v="2015-06-24T0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6.85"/>
    <n v="109.03061224489795"/>
    <x v="0"/>
    <s v="plays"/>
    <x v="1730"/>
    <d v="2015-07-02T11:17:0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.01799999999997"/>
    <n v="511.79117647058825"/>
    <x v="5"/>
    <s v="hardware"/>
    <x v="1731"/>
    <d v="2015-07-12T06:02: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.32142857142857"/>
    <n v="39.810126582278478"/>
    <x v="0"/>
    <s v="plays"/>
    <x v="1732"/>
    <d v="2015-07-01T12:14:58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8"/>
    <n v="44.333333333333336"/>
    <x v="0"/>
    <s v="plays"/>
    <x v="1733"/>
    <d v="2015-06-21T21:2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.425"/>
    <n v="36.610619469026545"/>
    <x v="0"/>
    <s v="plays"/>
    <x v="1734"/>
    <d v="2015-07-05T16:43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.25"/>
    <n v="63.28125"/>
    <x v="0"/>
    <s v="plays"/>
    <x v="1735"/>
    <d v="2015-07-30T03:25:2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2"/>
    <s v="food trucks"/>
    <x v="1736"/>
    <d v="2015-07-30T03:20:5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3"/>
    <s v="mobile games"/>
    <x v="1737"/>
    <d v="2015-06-30T03:06:4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41935483870961"/>
    <x v="0"/>
    <s v="plays"/>
    <x v="1738"/>
    <d v="2015-06-29T20:57:1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0"/>
    <s v="musical"/>
    <x v="173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2"/>
    <s v="food trucks"/>
    <x v="1740"/>
    <d v="2015-06-30T15:45:0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2"/>
    <s v="food trucks"/>
    <x v="1741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7"/>
    <s v="animation"/>
    <x v="1742"/>
    <d v="2015-06-28T15:09:3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1"/>
    <s v="faith"/>
    <x v="1743"/>
    <d v="2015-06-11T15:00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.1"/>
    <n v="120.11764705882354"/>
    <x v="0"/>
    <s v="plays"/>
    <x v="1744"/>
    <d v="2015-07-03T18:22:3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5.8"/>
    <n v="206.31"/>
    <x v="3"/>
    <s v="tabletop games"/>
    <x v="1745"/>
    <d v="2015-06-27T15:22:4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333333333334"/>
    <x v="0"/>
    <s v="plays"/>
    <x v="1746"/>
    <d v="2015-06-17T12:05: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83.80442804428046"/>
    <x v="6"/>
    <s v="photobooks"/>
    <x v="1747"/>
    <d v="2015-06-27T06:55:5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0"/>
    <s v="plays"/>
    <x v="1748"/>
    <d v="2015-06-27T21:44:1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1749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0"/>
    <s v="plays"/>
    <x v="1750"/>
    <d v="2015-07-26T05:42:1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71"/>
    <n v="23.959183673469386"/>
    <x v="3"/>
    <s v="video games"/>
    <x v="1751"/>
    <d v="2015-06-26T04:32: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.42"/>
    <n v="107.57142857142857"/>
    <x v="0"/>
    <s v="plays"/>
    <x v="1752"/>
    <d v="2015-06-17T01:40:1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5"/>
    <s v="web"/>
    <x v="1753"/>
    <d v="2015-06-25T18:39: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4.66666666666667"/>
    <n v="54.137931034482762"/>
    <x v="0"/>
    <s v="plays"/>
    <x v="1754"/>
    <d v="2015-06-25T18:07: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.17"/>
    <n v="47.474464579901152"/>
    <x v="5"/>
    <s v="hardware"/>
    <x v="1755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4"/>
    <n v="358.875"/>
    <x v="2"/>
    <s v="food trucks"/>
    <x v="1756"/>
    <d v="2015-06-26T04:00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4705882352941"/>
    <x v="0"/>
    <s v="plays"/>
    <x v="1757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7.75"/>
    <n v="38.712121212121211"/>
    <x v="0"/>
    <s v="plays"/>
    <x v="1758"/>
    <d v="2015-06-24T22:34:12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.2625"/>
    <n v="49.316091954022987"/>
    <x v="7"/>
    <s v="television"/>
    <x v="1759"/>
    <d v="2015-06-08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4.57142857142857"/>
    <n v="32.972972972972975"/>
    <x v="0"/>
    <s v="plays"/>
    <x v="1760"/>
    <d v="2015-06-15T16:14:4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.33333333333333"/>
    <n v="57.258064516129032"/>
    <x v="0"/>
    <s v="plays"/>
    <x v="1761"/>
    <d v="2015-06-21T22:25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7"/>
    <s v="drama"/>
    <x v="1762"/>
    <d v="2015-06-22T17:48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1763"/>
    <d v="2015-06-22T17:31: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6.96"/>
    <n v="146.69158878504672"/>
    <x v="0"/>
    <s v="spaces"/>
    <x v="1764"/>
    <d v="2015-06-21T20:04:0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0.73333333333333"/>
    <n v="83.05"/>
    <x v="0"/>
    <s v="plays"/>
    <x v="1765"/>
    <d v="2015-06-21T17:32:46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55555555555557"/>
    <x v="0"/>
    <s v="plays"/>
    <x v="1766"/>
    <d v="2015-06-21T13:41:2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63.620689655172413"/>
    <x v="1"/>
    <s v="rock"/>
    <x v="1767"/>
    <d v="2015-06-15T04:34:5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36.206106870229007"/>
    <x v="1"/>
    <s v="electronic music"/>
    <x v="1768"/>
    <d v="2015-06-20T22:04: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4.92727272727272"/>
    <n v="65.579545454545453"/>
    <x v="0"/>
    <s v="plays"/>
    <x v="1769"/>
    <d v="2015-06-20T17:55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4"/>
    <s v="art books"/>
    <x v="1770"/>
    <d v="2015-06-19T18:28:03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.06"/>
    <n v="72.76136363636364"/>
    <x v="0"/>
    <s v="plays"/>
    <x v="1771"/>
    <d v="2015-06-11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0"/>
    <s v="musical"/>
    <x v="1772"/>
    <d v="2015-06-10T09:58:2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0"/>
    <s v="plays"/>
    <x v="1773"/>
    <d v="2015-07-18T03:00:0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0.8"/>
    <n v="35.492957746478872"/>
    <x v="0"/>
    <s v="plays"/>
    <x v="1774"/>
    <d v="2015-06-19T01:00:1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0"/>
    <s v="plays"/>
    <x v="1775"/>
    <d v="2015-06-26T13:25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5"/>
    <s v="web"/>
    <x v="1776"/>
    <d v="2015-06-18T19:03:3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2"/>
    <s v="food trucks"/>
    <x v="1777"/>
    <d v="2015-06-18T17:08:25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3.8"/>
    <n v="34.6"/>
    <x v="0"/>
    <s v="plays"/>
    <x v="1778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.03333333333333"/>
    <n v="57.385964912280699"/>
    <x v="0"/>
    <s v="plays"/>
    <x v="1779"/>
    <d v="2015-06-18T10:41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0"/>
    <s v="plays"/>
    <x v="1780"/>
    <d v="2015-06-27T18:27:0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4"/>
    <s v="translations"/>
    <x v="1781"/>
    <d v="2015-06-08T1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09.54545454545455"/>
    <n v="20.083333333333332"/>
    <x v="0"/>
    <s v="plays"/>
    <x v="1782"/>
    <d v="2015-05-31T23:00: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.075"/>
    <n v="90.276595744680847"/>
    <x v="1"/>
    <s v="rock"/>
    <x v="1783"/>
    <d v="2015-06-22T05:00:0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1"/>
    <s v="rock"/>
    <x v="1784"/>
    <d v="2015-06-09T02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0"/>
    <s v="spaces"/>
    <x v="1785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.33333333333333"/>
    <n v="29.583333333333332"/>
    <x v="0"/>
    <s v="plays"/>
    <x v="1786"/>
    <d v="2015-06-16T12:59: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399999999999998"/>
    <n v="292.2"/>
    <x v="5"/>
    <s v="web"/>
    <x v="1787"/>
    <d v="2015-06-15T22:06:2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x v="1788"/>
    <d v="2015-06-30T21:06:08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0526315789473"/>
    <x v="0"/>
    <s v="plays"/>
    <x v="1789"/>
    <d v="2015-05-30T18:10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0"/>
    <s v="musical"/>
    <x v="1790"/>
    <d v="2015-06-16T23:3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2"/>
    <s v="food trucks"/>
    <x v="1791"/>
    <d v="2015-06-15T04:09:2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0909090909091"/>
    <x v="0"/>
    <s v="plays"/>
    <x v="1792"/>
    <d v="2015-06-26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.45"/>
    <n v="47.383612662942269"/>
    <x v="2"/>
    <s v="small batch"/>
    <x v="1793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4"/>
    <s v="translations"/>
    <x v="1794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4.8"/>
    <n v="50.384615384615387"/>
    <x v="0"/>
    <s v="plays"/>
    <x v="1795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6.66666666666667"/>
    <n v="74.074074074074076"/>
    <x v="0"/>
    <s v="spaces"/>
    <x v="1796"/>
    <d v="2015-06-14T00:20:55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797"/>
    <d v="2015-06-13T22:20: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0"/>
    <s v="musical"/>
    <x v="1798"/>
    <d v="2015-06-15T19:10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5"/>
    <s v="web"/>
    <x v="1799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.21333333333334"/>
    <n v="90.177777777777777"/>
    <x v="5"/>
    <s v="hardware"/>
    <x v="1800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6"/>
    <n v="211.48387096774192"/>
    <x v="6"/>
    <s v="photobooks"/>
    <x v="1801"/>
    <d v="2015-06-13T12:09: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1.5"/>
    <n v="116"/>
    <x v="0"/>
    <s v="plays"/>
    <x v="1802"/>
    <d v="2015-06-16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0"/>
    <s v="plays"/>
    <x v="1803"/>
    <d v="2015-06-11T18:24:4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6.5"/>
    <n v="15.721951219512196"/>
    <x v="3"/>
    <s v="tabletop games"/>
    <x v="1804"/>
    <d v="2015-06-11T18:01:27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.19999999999999"/>
    <n v="81.294117647058826"/>
    <x v="0"/>
    <s v="plays"/>
    <x v="1805"/>
    <d v="2015-06-11T16:12:17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.28333333333333"/>
    <n v="48.325153374233132"/>
    <x v="0"/>
    <s v="plays"/>
    <x v="1806"/>
    <d v="2015-06-12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.459"/>
    <n v="457.39093484419266"/>
    <x v="5"/>
    <s v="hardware"/>
    <x v="1807"/>
    <d v="2015-06-11T10:05: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4"/>
    <s v="children's books"/>
    <x v="1808"/>
    <d v="2015-06-12T07:07:56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6.92307692307692"/>
    <n v="50.666666666666664"/>
    <x v="0"/>
    <s v="plays"/>
    <x v="1809"/>
    <d v="2015-06-13T01:43:0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.12909090909091"/>
    <n v="128.38790470372632"/>
    <x v="5"/>
    <s v="hardware"/>
    <x v="1810"/>
    <d v="2015-06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.15"/>
    <n v="220.74074074074073"/>
    <x v="5"/>
    <s v="hardware"/>
    <x v="1811"/>
    <d v="2015-06-11T04:25:4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0"/>
    <s v="plays"/>
    <x v="1812"/>
    <d v="2015-06-11T02:13:1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7"/>
    <s v="drama"/>
    <x v="1813"/>
    <d v="2015-06-21T00:50: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8.8"/>
    <n v="26.536585365853657"/>
    <x v="0"/>
    <s v="plays"/>
    <x v="1814"/>
    <d v="2015-06-10T19:27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7"/>
    <s v="drama"/>
    <x v="1815"/>
    <d v="2015-07-10T16:05:3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.3047619047619"/>
    <n v="81.125925925925927"/>
    <x v="0"/>
    <s v="plays"/>
    <x v="1816"/>
    <d v="2015-06-12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7"/>
    <s v="science fiction"/>
    <x v="1817"/>
    <d v="2015-06-11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7"/>
    <s v="drama"/>
    <x v="1818"/>
    <d v="2015-07-10T05:38:46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3.73333333333332"/>
    <n v="110.86538461538461"/>
    <x v="0"/>
    <s v="plays"/>
    <x v="1819"/>
    <d v="2015-05-31T06:59:00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5"/>
    <n v="493.81553398058253"/>
    <x v="6"/>
    <s v="photobooks"/>
    <x v="1820"/>
    <d v="2015-05-31T21:0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0"/>
    <s v="spaces"/>
    <x v="1821"/>
    <d v="2015-06-07T21:56: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0"/>
    <s v="plays"/>
    <x v="1822"/>
    <d v="2015-07-07T19:2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0"/>
    <s v="musical"/>
    <x v="1823"/>
    <d v="2015-06-07T13:55:5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5.5"/>
    <n v="60.285714285714285"/>
    <x v="0"/>
    <s v="plays"/>
    <x v="1824"/>
    <d v="2015-07-01T06:59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5"/>
    <s v="web"/>
    <x v="1825"/>
    <d v="2015-06-06T10:47:0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118.73873873873873"/>
    <x v="6"/>
    <s v="photobooks"/>
    <x v="1826"/>
    <d v="2015-06-08T04:00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4"/>
    <s v="fiction"/>
    <x v="1827"/>
    <d v="2015-06-20T19:06:1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5"/>
    <s v="web"/>
    <x v="1828"/>
    <d v="2015-06-05T18:48:2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"/>
    <n v="73.907284768211923"/>
    <x v="1"/>
    <s v="rock"/>
    <x v="1829"/>
    <d v="2015-06-05T11:47: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7"/>
    <s v="animation"/>
    <x v="1830"/>
    <d v="2015-05-21T08:02:5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1"/>
    <s v="faith"/>
    <x v="1831"/>
    <d v="2015-07-01T06:00:0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7"/>
    <s v="drama"/>
    <x v="1832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.33333333333333"/>
    <n v="38.589743589743591"/>
    <x v="0"/>
    <s v="plays"/>
    <x v="1833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5"/>
    <s v="gadgets"/>
    <x v="1834"/>
    <d v="2015-06-04T05:26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.34"/>
    <n v="172.23333333333332"/>
    <x v="0"/>
    <s v="musical"/>
    <x v="1835"/>
    <d v="2015-06-03T00:00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"/>
    <n v="42.724489795918366"/>
    <x v="1"/>
    <s v="metal"/>
    <x v="1836"/>
    <d v="2015-06-04T00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0"/>
    <s v="spaces"/>
    <x v="1837"/>
    <d v="2015-05-11T19:32:3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.33333333333333"/>
    <n v="53.230769230769234"/>
    <x v="0"/>
    <s v="plays"/>
    <x v="1838"/>
    <d v="2015-05-17T03:00:0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5"/>
    <s v="space exploration"/>
    <x v="1839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1428571428569"/>
    <x v="0"/>
    <s v="plays"/>
    <x v="1840"/>
    <d v="2015-06-03T15:04: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0"/>
    <s v="plays"/>
    <x v="1841"/>
    <d v="2015-07-03T14:46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0"/>
    <s v="plays"/>
    <x v="1842"/>
    <d v="2015-05-22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106.2"/>
    <x v="1"/>
    <s v="electronic music"/>
    <x v="1843"/>
    <d v="2015-06-02T00:47:0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0.064102564102569"/>
    <x v="1"/>
    <s v="rock"/>
    <x v="1844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.19999999999999"/>
    <n v="83.142857142857139"/>
    <x v="0"/>
    <s v="plays"/>
    <x v="1845"/>
    <d v="2015-06-03T06:59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1"/>
    <s v="faith"/>
    <x v="1846"/>
    <d v="2015-06-30T21:55:53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2.66666666666667"/>
    <n v="66.956521739130437"/>
    <x v="0"/>
    <s v="plays"/>
    <x v="1847"/>
    <d v="2015-05-31T18:32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7.5"/>
    <n v="82.258064516129039"/>
    <x v="0"/>
    <s v="plays"/>
    <x v="1848"/>
    <d v="2015-05-26T15:32:27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0"/>
    <s v="plays"/>
    <x v="1849"/>
    <d v="2015-05-31T15:2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4"/>
    <n v="165.34653465346534"/>
    <x v="6"/>
    <s v="photobooks"/>
    <x v="1850"/>
    <d v="2015-05-31T14:45:27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4.57142857142858"/>
    <n v="102.0754716981132"/>
    <x v="7"/>
    <s v="shorts"/>
    <x v="1851"/>
    <d v="2015-05-31T07:59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2.8"/>
    <n v="54.985074626865675"/>
    <x v="1"/>
    <s v="classical music"/>
    <x v="1852"/>
    <d v="2015-06-01T03:59:0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2"/>
    <s v="food trucks"/>
    <x v="1853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.4"/>
    <n v="76.029411764705884"/>
    <x v="0"/>
    <s v="plays"/>
    <x v="1854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1855"/>
    <d v="2015-05-30T20:11: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0"/>
    <s v="plays"/>
    <x v="1856"/>
    <d v="2015-06-11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3"/>
    <n v="65.081300813008127"/>
    <x v="6"/>
    <s v="photobooks"/>
    <x v="1857"/>
    <d v="2015-06-01T22:4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5"/>
    <s v="wearables"/>
    <x v="1858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0"/>
    <s v="plays"/>
    <x v="1859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3"/>
    <s v="video games"/>
    <x v="1860"/>
    <d v="2015-05-29T04:27:3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0"/>
    <s v="plays"/>
    <x v="1861"/>
    <d v="2015-05-31T17:35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0"/>
    <s v="plays"/>
    <x v="1862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0"/>
    <s v="spaces"/>
    <x v="1863"/>
    <d v="2015-05-28T15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2"/>
    <s v="food trucks"/>
    <x v="1864"/>
    <d v="2015-05-19T15:06:2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5"/>
    <s v="web"/>
    <x v="1865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1866"/>
    <d v="2015-05-27T19:47: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66666666666671"/>
    <x v="0"/>
    <s v="plays"/>
    <x v="1867"/>
    <d v="2015-06-01T05:00:0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6666666666667"/>
    <x v="0"/>
    <s v="spaces"/>
    <x v="1868"/>
    <d v="2015-06-11T16:13:0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4"/>
    <s v="art books"/>
    <x v="1869"/>
    <d v="2015-05-28T20:05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.19999999999999"/>
    <n v="79.099999999999994"/>
    <x v="0"/>
    <s v="plays"/>
    <x v="1870"/>
    <d v="2015-05-18T05:59:4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3"/>
    <n v="25.576923076923077"/>
    <x v="6"/>
    <s v="photobooks"/>
    <x v="1871"/>
    <d v="2015-06-10T15:04:3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2.5"/>
    <n v="66.129032258064512"/>
    <x v="0"/>
    <s v="plays"/>
    <x v="1872"/>
    <d v="2015-05-31T12:44:5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48.61904761904762"/>
    <x v="1"/>
    <s v="electronic music"/>
    <x v="1873"/>
    <d v="2015-05-18T05:00:0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.35"/>
    <n v="105.51546391752578"/>
    <x v="0"/>
    <s v="plays"/>
    <x v="1874"/>
    <d v="2015-05-26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8"/>
    <n v="356.84210526315792"/>
    <x v="0"/>
    <s v="musical"/>
    <x v="1875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0"/>
    <s v="spaces"/>
    <x v="1876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.38153846153845"/>
    <n v="75.444794952681391"/>
    <x v="7"/>
    <s v="documentary"/>
    <x v="1877"/>
    <d v="2015-05-23T21:23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.824"/>
    <n v="1008.24"/>
    <x v="0"/>
    <s v="plays"/>
    <x v="1878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5"/>
    <s v="gadgets"/>
    <x v="1879"/>
    <d v="2015-05-22T13:00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1880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4"/>
    <s v="translations"/>
    <x v="1881"/>
    <d v="2015-05-22T05:25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.4375"/>
    <n v="46.891891891891895"/>
    <x v="0"/>
    <s v="plays"/>
    <x v="1882"/>
    <d v="2015-05-27T02:45:0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6.86868686868686"/>
    <n v="62.8"/>
    <x v="5"/>
    <s v="hardware"/>
    <x v="1883"/>
    <d v="2015-05-24T20:29: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5.88"/>
    <n v="47.058064516129029"/>
    <x v="5"/>
    <s v="space exploration"/>
    <x v="1884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5"/>
    <s v="wearables"/>
    <x v="1885"/>
    <d v="2015-05-21T15:45:25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5"/>
    <n v="13.333333333333334"/>
    <x v="7"/>
    <s v="science fiction"/>
    <x v="1886"/>
    <d v="2015-06-03T13:08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4"/>
    <s v="fiction"/>
    <x v="1887"/>
    <d v="2015-05-21T03:26:5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0"/>
    <s v="plays"/>
    <x v="1888"/>
    <d v="2015-06-20T02:47: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.27"/>
    <n v="278.39411764705881"/>
    <x v="5"/>
    <s v="hardware"/>
    <x v="1889"/>
    <d v="2015-05-31T01:42:5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.27586206896552"/>
    <n v="99.860335195530723"/>
    <x v="7"/>
    <s v="documentary"/>
    <x v="1890"/>
    <d v="2015-05-20T22:39:5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7"/>
    <s v="science fiction"/>
    <x v="1891"/>
    <d v="2015-05-15T22:17: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0"/>
    <s v="spaces"/>
    <x v="1892"/>
    <d v="2015-05-20T19:48: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0"/>
    <s v="plays"/>
    <x v="1893"/>
    <d v="2015-05-10T22:59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7"/>
    <s v="animation"/>
    <x v="1894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1895"/>
    <d v="2015-05-20T06:04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30000000000001"/>
    <n v="183.28571428571428"/>
    <x v="7"/>
    <s v="documentary"/>
    <x v="1896"/>
    <d v="2015-06-18T23:33: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5"/>
    <s v="gadgets"/>
    <x v="1897"/>
    <d v="2015-05-19T21:00: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6000000000000001E-2"/>
    <n v="28"/>
    <x v="7"/>
    <s v="science fiction"/>
    <x v="1898"/>
    <d v="2015-06-18T13:13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2"/>
    <s v="food trucks"/>
    <x v="1899"/>
    <d v="2015-06-03T02:31:16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7"/>
    <s v="documentary"/>
    <x v="1900"/>
    <d v="2015-05-08T00:52:5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.08358208955224"/>
    <n v="119.99298245614035"/>
    <x v="7"/>
    <s v="documentary"/>
    <x v="1901"/>
    <d v="2015-06-01T02:2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0"/>
    <s v="plays"/>
    <x v="1902"/>
    <d v="2015-06-16T21:41:5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.19999999999999"/>
    <n v="75.11363636363636"/>
    <x v="1"/>
    <s v="rock"/>
    <x v="1903"/>
    <d v="2015-06-08T03:5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7"/>
    <n v="29.785714285714285"/>
    <x v="0"/>
    <s v="plays"/>
    <x v="1904"/>
    <d v="2015-05-07T17:11:5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600000000000001"/>
    <n v="45.2"/>
    <x v="5"/>
    <s v="wearables"/>
    <x v="1905"/>
    <d v="2015-06-01T17:01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0"/>
    <s v="spaces"/>
    <x v="1906"/>
    <d v="2015-06-14T19:19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31.054054054054053"/>
    <x v="1"/>
    <s v="electronic music"/>
    <x v="1907"/>
    <d v="2015-05-17T15:31:17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2"/>
    <s v="food trucks"/>
    <x v="1908"/>
    <d v="2015-05-16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7"/>
    <s v="science fiction"/>
    <x v="1909"/>
    <d v="2015-05-31T03:40: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910"/>
    <d v="2015-05-17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1"/>
    <s v="electronic music"/>
    <x v="1911"/>
    <d v="2015-05-15T19:49: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0"/>
    <s v="plays"/>
    <x v="1912"/>
    <d v="2015-05-15T19:1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09.55"/>
    <n v="199.18181818181819"/>
    <x v="0"/>
    <s v="plays"/>
    <x v="1913"/>
    <d v="2015-06-01T03:59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499999999996"/>
    <n v="60.733333333333334"/>
    <x v="2"/>
    <s v="food trucks"/>
    <x v="1914"/>
    <d v="2015-05-15T17:01:5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5"/>
    <s v="web"/>
    <x v="1915"/>
    <d v="2015-05-14T23:44:0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0"/>
    <s v="plays"/>
    <x v="1916"/>
    <d v="2015-05-29T16:36:34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7.74"/>
    <n v="63.87"/>
    <x v="5"/>
    <s v="space exploration"/>
    <x v="1917"/>
    <d v="2015-05-14T12:55:2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1"/>
    <n v="50"/>
    <x v="6"/>
    <s v="nature"/>
    <x v="1918"/>
    <d v="2015-04-29T01:16:3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0"/>
    <s v="plays"/>
    <x v="1919"/>
    <d v="2015-05-13T20:45:1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0"/>
    <s v="plays"/>
    <x v="1920"/>
    <d v="2015-06-12T20:11: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3"/>
    <s v="video games"/>
    <x v="1921"/>
    <d v="2015-05-13T20:04:2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7"/>
    <s v="animation"/>
    <x v="1922"/>
    <d v="2015-05-13T16:53:3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35"/>
    <n v="52"/>
    <x v="2"/>
    <s v="food trucks"/>
    <x v="1923"/>
    <d v="2015-05-13T16:18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1924"/>
    <d v="2015-06-12T14:54:1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0"/>
    <s v="spaces"/>
    <x v="1925"/>
    <d v="2015-06-12T03:45:0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88888888888886"/>
    <x v="0"/>
    <s v="plays"/>
    <x v="1926"/>
    <d v="2015-05-13T01:37:17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7"/>
    <s v="drama"/>
    <x v="1927"/>
    <d v="2015-05-31T09:29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0.75"/>
    <n v="29.068965517241381"/>
    <x v="0"/>
    <s v="plays"/>
    <x v="1928"/>
    <d v="2015-05-08T20:05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2"/>
    <s v="restaurants"/>
    <x v="1929"/>
    <d v="2015-05-11T01:45: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05.44"/>
    <x v="6"/>
    <s v="photobooks"/>
    <x v="1930"/>
    <d v="2015-06-09T20:10: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0"/>
    <s v="musical"/>
    <x v="1931"/>
    <d v="2015-05-10T18:45:3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0"/>
    <s v="plays"/>
    <x v="1932"/>
    <d v="2015-05-09T21:14: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5"/>
    <s v="web"/>
    <x v="1933"/>
    <d v="2015-04-21T16:13: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.2"/>
    <n v="175.51020408163265"/>
    <x v="0"/>
    <s v="musical"/>
    <x v="1934"/>
    <d v="2015-05-09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4.5"/>
    <n v="18.770491803278688"/>
    <x v="0"/>
    <s v="plays"/>
    <x v="1935"/>
    <d v="2015-04-23T12:50:46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7.73333333333333"/>
    <n v="25.25"/>
    <x v="0"/>
    <s v="plays"/>
    <x v="1936"/>
    <d v="2015-05-09T09:35:15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5.66666666666667"/>
    <n v="45.94202898550725"/>
    <x v="5"/>
    <s v="space exploration"/>
    <x v="1937"/>
    <d v="2015-06-08T03:51:1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5.508"/>
    <n v="307.20212765957444"/>
    <x v="5"/>
    <s v="hardware"/>
    <x v="1938"/>
    <d v="2015-06-05T2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0"/>
    <s v="plays"/>
    <x v="1939"/>
    <d v="2015-04-18T22:3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0"/>
    <s v="plays"/>
    <x v="1940"/>
    <d v="2015-06-08T00:23:5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0.75"/>
    <n v="310"/>
    <x v="0"/>
    <s v="plays"/>
    <x v="1941"/>
    <d v="2015-05-09T20:47:2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.16666666666666"/>
    <n v="46.420454545454547"/>
    <x v="0"/>
    <s v="plays"/>
    <x v="1942"/>
    <d v="2015-04-29T17:51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5"/>
    <s v="web"/>
    <x v="1943"/>
    <d v="2015-05-24T15:00:0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187.19298245614036"/>
    <x v="4"/>
    <s v="nonfiction"/>
    <x v="1944"/>
    <d v="2015-05-09T05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1"/>
    <s v="faith"/>
    <x v="1945"/>
    <d v="2015-05-08T00:52:36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0.5"/>
    <n v="18.272727272727273"/>
    <x v="0"/>
    <s v="plays"/>
    <x v="1946"/>
    <d v="2015-04-29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2"/>
    <n v="107.07142857142857"/>
    <x v="1"/>
    <s v="rock"/>
    <x v="1947"/>
    <d v="2015-05-07T18:12: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2.76470588235294"/>
    <n v="109.1875"/>
    <x v="7"/>
    <s v="documentary"/>
    <x v="194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.19"/>
    <n v="146.65217391304347"/>
    <x v="7"/>
    <s v="documentary"/>
    <x v="1949"/>
    <d v="2015-05-15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5"/>
    <s v="web"/>
    <x v="1950"/>
    <d v="2015-06-06T15:12:3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0.92"/>
    <n v="162.7741935483871"/>
    <x v="0"/>
    <s v="musical"/>
    <x v="1951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.16666666666667"/>
    <n v="27.5"/>
    <x v="0"/>
    <s v="plays"/>
    <x v="1952"/>
    <d v="2015-05-07T10:09:5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.2"/>
    <n v="186.07142857142858"/>
    <x v="0"/>
    <s v="plays"/>
    <x v="1953"/>
    <d v="2015-05-02T21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07"/>
    <n v="16"/>
    <x v="4"/>
    <s v="fiction"/>
    <x v="1954"/>
    <d v="2015-05-10T23:01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0"/>
    <s v="spaces"/>
    <x v="1955"/>
    <d v="2015-05-05T18:48:0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800000000001"/>
    <n v="174.02631578947367"/>
    <x v="5"/>
    <s v="wearables"/>
    <x v="1956"/>
    <d v="2015-05-31T15:24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7"/>
    <s v="animation"/>
    <x v="1957"/>
    <d v="2015-05-06T02:04:03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6.5"/>
    <n v="59.464285714285715"/>
    <x v="7"/>
    <s v="television"/>
    <x v="1958"/>
    <d v="2015-04-28T00:00:0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1959"/>
    <d v="2015-04-25T05:11:2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3333333333329"/>
    <x v="0"/>
    <s v="musical"/>
    <x v="1960"/>
    <d v="2015-05-18T20:58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2.5"/>
    <n v="95.588235294117652"/>
    <x v="0"/>
    <s v="plays"/>
    <x v="1961"/>
    <d v="2015-05-03T22:51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8.5"/>
    <n v="103.04347826086956"/>
    <x v="7"/>
    <s v="television"/>
    <x v="1962"/>
    <d v="2015-04-30T15:20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0"/>
    <s v="spaces"/>
    <x v="1963"/>
    <d v="2015-04-21T05:59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7999999999999996E-3"/>
    <n v="2.6666666666666665"/>
    <x v="0"/>
    <s v="spaces"/>
    <x v="1964"/>
    <d v="2015-06-02T15:34:5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5"/>
    <s v="web"/>
    <x v="1965"/>
    <d v="2015-05-02T22:02:1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7"/>
    <s v="science fiction"/>
    <x v="1966"/>
    <d v="2015-04-18T10:16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7"/>
    <s v="drama"/>
    <x v="1967"/>
    <d v="2015-06-01T16:28:25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.02"/>
    <n v="88.74647887323944"/>
    <x v="1"/>
    <s v="rock"/>
    <x v="1968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0"/>
    <s v="plays"/>
    <x v="1969"/>
    <d v="2015-05-02T13:04:0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7"/>
    <s v="science fiction"/>
    <x v="1970"/>
    <d v="2015-05-16T10:16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1"/>
    <s v="faith"/>
    <x v="1971"/>
    <d v="2015-05-01T22:02: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0"/>
    <s v="musical"/>
    <x v="1972"/>
    <d v="2015-05-01T08:59:32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.44"/>
    <n v="340.56521739130437"/>
    <x v="5"/>
    <s v="hardware"/>
    <x v="1973"/>
    <d v="2015-05-01T05:46:3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0"/>
    <s v="plays"/>
    <x v="1974"/>
    <d v="2015-04-15T05:04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5"/>
    <s v="wearables"/>
    <x v="1975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3"/>
    <s v="mobile games"/>
    <x v="1976"/>
    <d v="2015-04-30T16:00:5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"/>
    <n v="79.526315789473685"/>
    <x v="1"/>
    <s v="rock"/>
    <x v="1977"/>
    <d v="2015-04-21T05:40:3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5"/>
    <s v="web"/>
    <x v="1978"/>
    <d v="2015-04-30T02:25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2820512820514"/>
    <x v="1"/>
    <s v="rock"/>
    <x v="1979"/>
    <d v="2015-05-04T04:01:0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8.88"/>
    <n v="75.611111111111114"/>
    <x v="1"/>
    <s v="classical music"/>
    <x v="1980"/>
    <d v="2015-05-01T13:59:0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88888888888889"/>
    <x v="0"/>
    <s v="plays"/>
    <x v="1981"/>
    <d v="2015-04-26T06:28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.08333333333333"/>
    <n v="72.865168539325836"/>
    <x v="7"/>
    <s v="documentary"/>
    <x v="1982"/>
    <d v="2015-04-29T18:1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0"/>
    <s v="plays"/>
    <x v="1983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2"/>
    <s v="food trucks"/>
    <x v="1984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4"/>
    <s v="translations"/>
    <x v="1985"/>
    <d v="2015-04-29T03:09: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7"/>
    <s v="animation"/>
    <x v="1986"/>
    <d v="2015-05-27T18:41:2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1.94285714285715"/>
    <n v="153.5204081632653"/>
    <x v="0"/>
    <s v="spaces"/>
    <x v="1987"/>
    <d v="2015-05-26T21:54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2"/>
    <n v="50.555555555555557"/>
    <x v="0"/>
    <s v="musical"/>
    <x v="1988"/>
    <d v="2015-04-03T21:48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599999999999996"/>
    <n v="27.36"/>
    <x v="5"/>
    <s v="wearables"/>
    <x v="1989"/>
    <d v="2015-05-11T19:57:0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7"/>
    <s v="science fiction"/>
    <x v="1990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5"/>
    <n v="61"/>
    <x v="0"/>
    <s v="plays"/>
    <x v="1991"/>
    <d v="2015-05-25T21:38: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2"/>
    <s v="food trucks"/>
    <x v="1992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1.9"/>
    <n v="221.52173913043478"/>
    <x v="7"/>
    <s v="television"/>
    <x v="1993"/>
    <d v="2015-04-25T19:59:22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0.64"/>
    <n v="141.74647887323943"/>
    <x v="7"/>
    <s v="documentary"/>
    <x v="1994"/>
    <d v="2015-05-01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9E-2"/>
    <n v="17.5"/>
    <x v="2"/>
    <s v="food trucks"/>
    <x v="1995"/>
    <d v="2015-05-10T17:22:37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1996"/>
    <d v="2015-04-16T1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19.6"/>
    <n v="159.46666666666667"/>
    <x v="0"/>
    <s v="plays"/>
    <x v="1997"/>
    <d v="2015-04-23T18:3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1998"/>
    <d v="2015-04-24T21:52:2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.23076923076923"/>
    <n v="41.125"/>
    <x v="0"/>
    <s v="plays"/>
    <x v="1999"/>
    <d v="2015-04-21T17:22:0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5"/>
    <s v="web"/>
    <x v="2000"/>
    <d v="2015-04-24T01:39:3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2"/>
    <s v="food trucks"/>
    <x v="2001"/>
    <d v="2015-04-23T21:05:3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6"/>
    <n v="160.78947368421052"/>
    <x v="1"/>
    <s v="rock"/>
    <x v="2002"/>
    <d v="2015-04-27T17:12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2003"/>
    <d v="2015-04-09T19:00: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.2"/>
    <n v="125.37931034482759"/>
    <x v="0"/>
    <s v="plays"/>
    <x v="2004"/>
    <d v="2015-04-17T16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2.60429999999999"/>
    <n v="324.69"/>
    <x v="5"/>
    <s v="hardware"/>
    <x v="2005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5"/>
    <s v="web"/>
    <x v="2006"/>
    <d v="2015-05-08T08:14:0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5"/>
    <s v="web"/>
    <x v="2007"/>
    <d v="2015-04-22T19:56: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4"/>
    <s v="translations"/>
    <x v="2008"/>
    <d v="2015-05-10T19:28:2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44.186046511627907"/>
    <x v="0"/>
    <s v="plays"/>
    <x v="2009"/>
    <d v="2015-04-23T06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71"/>
    <n v="145.40540540540542"/>
    <x v="0"/>
    <s v="musical"/>
    <x v="2010"/>
    <d v="2015-04-20T21:09: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.14285714285714"/>
    <n v="93.695652173913047"/>
    <x v="5"/>
    <s v="makerspaces"/>
    <x v="2011"/>
    <d v="2015-05-04T21:29:3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.00666666666666"/>
    <n v="128.9140625"/>
    <x v="0"/>
    <s v="spaces"/>
    <x v="2012"/>
    <d v="2015-04-16T02:50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5"/>
    <s v="web"/>
    <x v="2013"/>
    <d v="2015-05-04T01:40: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9"/>
    <n v="51.823529411764703"/>
    <x v="5"/>
    <s v="wearables"/>
    <x v="2014"/>
    <d v="2015-04-10T04:59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5"/>
    <s v="wearables"/>
    <x v="2015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307692307692"/>
    <x v="1"/>
    <s v="rock"/>
    <x v="2016"/>
    <d v="2015-04-18T13:55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2"/>
    <s v="food trucks"/>
    <x v="2017"/>
    <d v="2015-04-11T06:00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5"/>
    <s v="space exploration"/>
    <x v="2018"/>
    <d v="2015-04-18T01:40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2.99897959183673"/>
    <n v="227.85327313769753"/>
    <x v="5"/>
    <s v="hardware"/>
    <x v="2019"/>
    <d v="2015-04-17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666666666666"/>
    <x v="1"/>
    <s v="classical music"/>
    <x v="2020"/>
    <d v="2015-04-20T04:5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133.93129770992365"/>
    <x v="1"/>
    <s v="rock"/>
    <x v="2021"/>
    <d v="2015-04-25T00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0"/>
    <s v="spaces"/>
    <x v="2022"/>
    <d v="2015-04-17T17:33:0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0"/>
    <s v="spaces"/>
    <x v="2023"/>
    <d v="2015-04-01T12:22: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5"/>
    <s v="web"/>
    <x v="2024"/>
    <d v="2015-04-16T18:10:33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25"/>
    <d v="2015-04-15T21:54:5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"/>
    <n v="17.5"/>
    <x v="0"/>
    <s v="musical"/>
    <x v="2026"/>
    <d v="2015-05-01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22.737763157894737"/>
    <x v="1"/>
    <s v="metal"/>
    <x v="2027"/>
    <d v="2015-04-15T22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7"/>
    <s v="drama"/>
    <x v="2028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2"/>
    <s v="restaurants"/>
    <x v="2029"/>
    <d v="2015-05-14T23:56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"/>
    <n v="140.1044776119403"/>
    <x v="7"/>
    <s v="documentary"/>
    <x v="2030"/>
    <d v="2015-04-29T19:02:0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1"/>
    <s v="metal"/>
    <x v="2031"/>
    <d v="2015-04-14T19:00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0"/>
    <s v="plays"/>
    <x v="2032"/>
    <d v="2015-05-09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7"/>
    <s v="documentary"/>
    <x v="2033"/>
    <d v="2015-04-24T05:19:5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5"/>
    <s v="wearables"/>
    <x v="203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0"/>
    <s v="spaces"/>
    <x v="2035"/>
    <d v="2015-04-13T03:06:2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2"/>
    <s v="food trucks"/>
    <x v="2036"/>
    <d v="2015-04-13T02:5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6.81998717948721"/>
    <n v="593.93620078740162"/>
    <x v="5"/>
    <s v="hardware"/>
    <x v="2037"/>
    <d v="2015-05-07T06:58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5"/>
    <s v="web"/>
    <x v="2038"/>
    <d v="2015-04-12T02:12:4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0"/>
    <s v="plays"/>
    <x v="2039"/>
    <d v="2015-04-09T23:31: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.25"/>
    <n v="143.21428571428572"/>
    <x v="0"/>
    <s v="musical"/>
    <x v="2040"/>
    <d v="2015-04-09T0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.4"/>
    <n v="31.375"/>
    <x v="0"/>
    <s v="plays"/>
    <x v="2041"/>
    <d v="2015-04-11T19:22:3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.4"/>
    <n v="76.857142857142861"/>
    <x v="1"/>
    <s v="rock"/>
    <x v="2042"/>
    <d v="2015-04-11T04:06:3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7"/>
    <n v="224.42857142857142"/>
    <x v="5"/>
    <s v="web"/>
    <x v="2043"/>
    <d v="2015-04-10T22:27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0"/>
    <s v="plays"/>
    <x v="2044"/>
    <d v="2015-04-10T05:00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4"/>
    <s v="translations"/>
    <x v="2045"/>
    <d v="2015-04-10T01:27:2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96.877551020408163"/>
    <x v="4"/>
    <s v="radio &amp; podcasts"/>
    <x v="2046"/>
    <d v="2015-04-09T22:58:54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5"/>
    <s v="web"/>
    <x v="2047"/>
    <d v="2015-05-09T19:09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.27272727272727"/>
    <n v="59.210526315789473"/>
    <x v="0"/>
    <s v="plays"/>
    <x v="2048"/>
    <d v="2015-04-01T03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4"/>
    <s v="children's books"/>
    <x v="2049"/>
    <d v="2015-04-08T18:58: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7"/>
    <s v="drama"/>
    <x v="2050"/>
    <d v="2015-05-08T18:12: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1.93789333333334"/>
    <n v="105.04609341825902"/>
    <x v="7"/>
    <s v="documentary"/>
    <x v="2051"/>
    <d v="2015-04-08T17:42:4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.15384615384616"/>
    <n v="67.962962962962962"/>
    <x v="0"/>
    <s v="plays"/>
    <x v="2052"/>
    <d v="2015-04-03T13:49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n v="56.414565826330531"/>
    <x v="6"/>
    <s v="photobooks"/>
    <x v="2053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66666666666671"/>
    <x v="0"/>
    <s v="plays"/>
    <x v="2054"/>
    <d v="2015-04-08T08:53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5"/>
    <s v="web"/>
    <x v="2055"/>
    <d v="2015-04-06T15:15:4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7"/>
    <s v="drama"/>
    <x v="2056"/>
    <d v="2015-03-24T00:08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0"/>
    <s v="plays"/>
    <x v="2057"/>
    <d v="2015-03-29T20:0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0"/>
    <s v="plays"/>
    <x v="2058"/>
    <d v="2015-04-05T08:23:4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2059"/>
    <d v="2015-04-05T01:30:2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0.79166666666667"/>
    <n v="60.475000000000001"/>
    <x v="0"/>
    <s v="plays"/>
    <x v="2060"/>
    <d v="2015-04-04T20:19:1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"/>
    <n v="108.77551020408163"/>
    <x v="6"/>
    <s v="photobooks"/>
    <x v="2061"/>
    <d v="2015-03-25T18:53: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1000000000000001"/>
    <n v="55"/>
    <x v="4"/>
    <s v="children's books"/>
    <x v="2062"/>
    <d v="2015-04-04T18:10:3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3"/>
    <n v="63.875"/>
    <x v="6"/>
    <s v="photobooks"/>
    <x v="2063"/>
    <d v="2015-04-04T14:43:57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.15"/>
    <n v="193.84090909090909"/>
    <x v="7"/>
    <s v="television"/>
    <x v="2064"/>
    <d v="2015-04-04T06:22:0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4.6425"/>
    <n v="56.970381807973048"/>
    <x v="3"/>
    <s v="tabletop games"/>
    <x v="2065"/>
    <d v="2015-04-03T03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7"/>
    <s v="drama"/>
    <x v="2066"/>
    <d v="2015-04-13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4"/>
    <n v="100"/>
    <x v="0"/>
    <s v="plays"/>
    <x v="2067"/>
    <d v="2015-04-03T21:44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.03333333333336"/>
    <n v="483.34246575342468"/>
    <x v="5"/>
    <s v="hardware"/>
    <x v="2068"/>
    <d v="2015-04-18T21:10:0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8"/>
    <n v="104.38888888888889"/>
    <x v="6"/>
    <s v="photobooks"/>
    <x v="2069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4"/>
    <s v="fiction"/>
    <x v="2070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7"/>
    <s v="science fiction"/>
    <x v="2071"/>
    <d v="2015-04-03T13:59:01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2072"/>
    <d v="2015-04-03T04:37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571428571428577"/>
    <x v="0"/>
    <s v="plays"/>
    <x v="2073"/>
    <d v="2015-03-3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39999999998"/>
    <n v="331.53833333333336"/>
    <x v="7"/>
    <s v="drama"/>
    <x v="2074"/>
    <d v="2015-04-22T22:00:3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3"/>
    <s v="video games"/>
    <x v="2075"/>
    <d v="2015-04-02T16:36: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7"/>
    <s v="animation"/>
    <x v="2076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1"/>
    <s v="indie rock"/>
    <x v="2077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.26666666666667"/>
    <n v="23.10144927536232"/>
    <x v="0"/>
    <s v="plays"/>
    <x v="2078"/>
    <d v="2015-04-01T20:17:4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0"/>
    <s v="spaces"/>
    <x v="2079"/>
    <d v="2015-05-01T18:39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0"/>
    <s v="musical"/>
    <x v="2080"/>
    <d v="2015-03-27T17:59:5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35064935064929"/>
    <x v="0"/>
    <s v="musical"/>
    <x v="2081"/>
    <d v="2015-04-01T17:00: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0"/>
    <s v="plays"/>
    <x v="2082"/>
    <d v="2015-03-27T03:34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52"/>
    <n v="213.375"/>
    <x v="6"/>
    <s v="photobooks"/>
    <x v="2083"/>
    <d v="2015-04-01T01:01:3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24.150442477876105"/>
    <x v="1"/>
    <s v="rock"/>
    <x v="2084"/>
    <d v="2015-05-01T00:16:5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5"/>
    <s v="web"/>
    <x v="2085"/>
    <d v="2015-03-31T18:04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2.5"/>
    <n v="30"/>
    <x v="0"/>
    <s v="plays"/>
    <x v="2086"/>
    <d v="2015-04-05T17:51: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69999999999999"/>
    <n v="104.07142857142857"/>
    <x v="0"/>
    <s v="plays"/>
    <x v="2087"/>
    <d v="2015-04-07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.425"/>
    <n v="202.85"/>
    <x v="0"/>
    <s v="plays"/>
    <x v="2088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1"/>
    <s v="faith"/>
    <x v="2089"/>
    <d v="2015-03-31T03:22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1"/>
    <s v="faith"/>
    <x v="2090"/>
    <d v="2015-03-30T19:52: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5"/>
    <s v="web"/>
    <x v="2091"/>
    <d v="2015-04-14T16:19:25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848484848485"/>
    <x v="0"/>
    <s v="plays"/>
    <x v="2092"/>
    <d v="2015-03-20T20:27:0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0"/>
    <s v="spaces"/>
    <x v="2093"/>
    <d v="2015-04-28T15:19:5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1.66666666666667"/>
    <n v="78.205128205128204"/>
    <x v="0"/>
    <s v="plays"/>
    <x v="2094"/>
    <d v="2015-04-01T04:59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.3153846153846"/>
    <n v="135.58503401360545"/>
    <x v="3"/>
    <s v="tabletop games"/>
    <x v="2095"/>
    <d v="2015-03-28T23:31:5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2"/>
    <n v="59.583333333333336"/>
    <x v="0"/>
    <s v="plays"/>
    <x v="2096"/>
    <d v="2015-03-28T22:07:0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2"/>
    <s v="food trucks"/>
    <x v="2097"/>
    <d v="2015-04-27T15:42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09.62"/>
    <n v="50.75"/>
    <x v="0"/>
    <s v="plays"/>
    <x v="2098"/>
    <d v="2015-03-26T04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2"/>
    <s v="food trucks"/>
    <x v="2099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5"/>
    <s v="wearables"/>
    <x v="2100"/>
    <d v="2015-03-28T01:46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5"/>
    <s v="wearables"/>
    <x v="2101"/>
    <d v="2015-04-26T20:55:5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29787234042556"/>
    <x v="0"/>
    <s v="plays"/>
    <x v="2102"/>
    <d v="2015-03-27T15:24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0"/>
    <s v="spaces"/>
    <x v="2103"/>
    <d v="2015-03-27T00:05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696969696969695"/>
    <x v="0"/>
    <s v="plays"/>
    <x v="2104"/>
    <d v="2015-03-18T17:00:0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2"/>
    <s v="food trucks"/>
    <x v="2105"/>
    <d v="2015-04-10T23:14:0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5"/>
    <s v="web"/>
    <x v="2106"/>
    <d v="2015-03-31T23:3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0"/>
    <s v="plays"/>
    <x v="2107"/>
    <d v="2015-03-26T22:17:5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.0125"/>
    <n v="421.10526315789474"/>
    <x v="0"/>
    <s v="plays"/>
    <x v="2108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66666666666664"/>
    <x v="0"/>
    <s v="plays"/>
    <x v="2109"/>
    <d v="2015-04-25T09:53:3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0"/>
    <s v="plays"/>
    <x v="2110"/>
    <d v="2015-04-25T04:3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.25769230769231"/>
    <n v="70.771505376344081"/>
    <x v="0"/>
    <s v="plays"/>
    <x v="2111"/>
    <d v="2015-03-26T01:03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.33333333333334"/>
    <n v="28.571428571428573"/>
    <x v="1"/>
    <s v="indie rock"/>
    <x v="2112"/>
    <d v="2015-03-25T21:36:0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.13333333333333"/>
    <n v="61.823529411764703"/>
    <x v="0"/>
    <s v="plays"/>
    <x v="2113"/>
    <d v="2015-04-01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2"/>
    <s v="restaurants"/>
    <x v="2114"/>
    <d v="2015-04-20T18:25:4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"/>
    <n v="51.615384615384613"/>
    <x v="0"/>
    <s v="plays"/>
    <x v="2115"/>
    <d v="2015-03-25T18:01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2116"/>
    <d v="2015-04-24T16:16: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0"/>
    <s v="plays"/>
    <x v="2117"/>
    <d v="2015-03-24T03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2"/>
    <s v="food trucks"/>
    <x v="2118"/>
    <d v="2015-03-25T07:01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.4"/>
    <n v="160.47058823529412"/>
    <x v="7"/>
    <s v="documentary"/>
    <x v="2119"/>
    <d v="2015-03-22T08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5"/>
    <s v="web"/>
    <x v="2120"/>
    <d v="2015-03-24T20:11:4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3529411764703"/>
    <x v="0"/>
    <s v="plays"/>
    <x v="2121"/>
    <d v="2015-04-23T11:53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7"/>
    <n v="70.833333333333329"/>
    <x v="0"/>
    <s v="musical"/>
    <x v="2122"/>
    <d v="2015-04-23T05:40:07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8"/>
    <n v="33.333333333333336"/>
    <x v="0"/>
    <s v="plays"/>
    <x v="2123"/>
    <d v="2015-03-24T03:34:5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5.88888888888889"/>
    <n v="59.6"/>
    <x v="0"/>
    <s v="plays"/>
    <x v="2124"/>
    <d v="2015-03-28T14:38:0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0"/>
    <s v="plays"/>
    <x v="2125"/>
    <d v="2015-03-23T0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2126"/>
    <d v="2015-03-07T04:55:00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.16666666666667"/>
    <n v="126.45833333333333"/>
    <x v="0"/>
    <s v="plays"/>
    <x v="2127"/>
    <d v="2015-03-12T04:00:0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43.515151515151516"/>
    <x v="1"/>
    <s v="rock"/>
    <x v="2128"/>
    <d v="2015-03-22T22:20:5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5"/>
    <s v="web"/>
    <x v="2129"/>
    <d v="2015-03-15T1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61"/>
    <n v="415.77777777777777"/>
    <x v="0"/>
    <s v="spaces"/>
    <x v="2130"/>
    <d v="2015-03-22T16:07: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0999999999999997E-2"/>
    <n v="8.5"/>
    <x v="5"/>
    <s v="space exploration"/>
    <x v="2131"/>
    <d v="2015-04-21T13:25:26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.03333333333333"/>
    <n v="235.46153846153845"/>
    <x v="0"/>
    <s v="plays"/>
    <x v="2132"/>
    <d v="2015-03-19T14:39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1.73333333333333"/>
    <n v="70.230769230769226"/>
    <x v="0"/>
    <s v="plays"/>
    <x v="2133"/>
    <d v="2015-03-21T19:22:3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.3"/>
    <n v="68.253012048192772"/>
    <x v="0"/>
    <s v="plays"/>
    <x v="2134"/>
    <d v="2015-04-06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66666666666671"/>
    <x v="0"/>
    <s v="plays"/>
    <x v="2135"/>
    <d v="2015-02-26T00:35:1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2.85"/>
    <n v="39.596491228070178"/>
    <x v="0"/>
    <s v="plays"/>
    <x v="2136"/>
    <d v="2015-03-16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28571428571431"/>
    <x v="0"/>
    <s v="plays"/>
    <x v="2137"/>
    <d v="2015-02-28T04:59:0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.05"/>
    <n v="104.98701298701299"/>
    <x v="0"/>
    <s v="plays"/>
    <x v="2138"/>
    <d v="2015-03-20T16:56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0"/>
    <s v="plays"/>
    <x v="2139"/>
    <d v="2015-04-19T16:19:4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.44"/>
    <n v="164.3"/>
    <x v="0"/>
    <s v="spaces"/>
    <x v="2140"/>
    <d v="2015-03-20T15:54: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0"/>
    <s v="musical"/>
    <x v="2141"/>
    <d v="2015-04-19T15:08:5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68085106382972"/>
    <x v="0"/>
    <s v="plays"/>
    <x v="2142"/>
    <d v="2015-03-20T15:07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7"/>
    <s v="science fiction"/>
    <x v="2143"/>
    <d v="2015-03-20T03:45: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2144"/>
    <d v="2015-04-18T00:37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2145"/>
    <d v="2015-04-01T00:18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0"/>
    <s v="plays"/>
    <x v="2146"/>
    <d v="2015-04-02T01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4.8"/>
    <n v="69.333333333333329"/>
    <x v="0"/>
    <s v="plays"/>
    <x v="2147"/>
    <d v="2015-03-19T21:47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5"/>
    <s v="web"/>
    <x v="2148"/>
    <d v="2015-03-19T21:31:2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7"/>
    <s v="drama"/>
    <x v="2149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2"/>
    <s v="restaurants"/>
    <x v="2150"/>
    <d v="2015-03-19T18:15:3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9"/>
    <n v="168.68852459016392"/>
    <x v="6"/>
    <s v="photobooks"/>
    <x v="2151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5.94166666666666"/>
    <n v="81.252688172043008"/>
    <x v="2"/>
    <s v="small batch"/>
    <x v="2152"/>
    <d v="2015-03-19T15:00: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2153"/>
    <d v="2015-03-19T14:05: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41.704347826086959"/>
    <x v="1"/>
    <s v="metal"/>
    <x v="2154"/>
    <d v="2015-03-16T02:34:24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.11"/>
    <n v="168.25210084033614"/>
    <x v="0"/>
    <s v="plays"/>
    <x v="2155"/>
    <d v="2015-03-22T22:35:47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6.75"/>
    <n v="41.696428571428569"/>
    <x v="0"/>
    <s v="musical"/>
    <x v="2156"/>
    <d v="2015-03-01T04:59:0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8.5"/>
    <n v="49.693548387096776"/>
    <x v="0"/>
    <s v="plays"/>
    <x v="2157"/>
    <d v="2015-03-13T06:59:0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29"/>
    <n v="71.848571428571432"/>
    <x v="1"/>
    <s v="electronic music"/>
    <x v="2158"/>
    <d v="2015-03-16T19:00: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81.739130434782609"/>
    <x v="1"/>
    <s v="rock"/>
    <x v="2159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5"/>
    <s v="web"/>
    <x v="2160"/>
    <d v="2015-03-16T16:11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.249"/>
    <n v="223.09647495361781"/>
    <x v="5"/>
    <s v="hardware"/>
    <x v="2161"/>
    <d v="2015-03-30T18:31:5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63"/>
    <n v="10"/>
    <x v="0"/>
    <s v="plays"/>
    <x v="2162"/>
    <d v="2015-03-23T18:00:0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2"/>
    <s v="food trucks"/>
    <x v="2163"/>
    <d v="2015-04-14T03:21:5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2164"/>
    <d v="2015-03-26T00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5"/>
    <s v="web"/>
    <x v="2165"/>
    <d v="2015-03-08T15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7"/>
    <s v="science fiction"/>
    <x v="2166"/>
    <d v="2015-04-13T17:17:5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0"/>
    <s v="musical"/>
    <x v="2167"/>
    <d v="2015-03-14T03:11:0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7"/>
    <s v="drama"/>
    <x v="2168"/>
    <d v="2015-03-19T08:28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.16833333333334"/>
    <n v="97.904838709677421"/>
    <x v="7"/>
    <s v="documentary"/>
    <x v="2169"/>
    <d v="2015-03-14T02:05:0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0"/>
    <s v="plays"/>
    <x v="2170"/>
    <d v="2015-03-14T00:50: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2"/>
    <s v="restaurants"/>
    <x v="2171"/>
    <d v="2015-03-14T00:20:1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2172"/>
    <d v="2015-03-13T17:57:3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2173"/>
    <d v="2015-03-28T00:44:4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42.886861313868614"/>
    <x v="5"/>
    <s v="wearables"/>
    <x v="2174"/>
    <d v="2015-03-12T21:58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"/>
    <n v="66.333333333333329"/>
    <x v="6"/>
    <s v="photobooks"/>
    <x v="2175"/>
    <d v="2015-03-27T19:43:15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2176"/>
    <d v="2015-03-12T19:13:0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2"/>
    <s v="food trucks"/>
    <x v="2177"/>
    <d v="2015-03-12T17:49:1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3"/>
    <s v="video games"/>
    <x v="2178"/>
    <d v="2015-03-12T11:07:4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.33333333333333"/>
    <n v="18.235294117647058"/>
    <x v="5"/>
    <s v="hardware"/>
    <x v="2179"/>
    <d v="2015-03-11T23:45:5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1"/>
    <s v="faith"/>
    <x v="2180"/>
    <d v="2015-04-05T11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2181"/>
    <d v="2015-02-23T18:22:5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2"/>
    <s v="food trucks"/>
    <x v="2182"/>
    <d v="2015-03-11T16:23:56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6"/>
    <n v="79.262411347517727"/>
    <x v="1"/>
    <s v="electronic music"/>
    <x v="2183"/>
    <d v="2015-04-04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7.538"/>
    <n v="451.84033613445376"/>
    <x v="5"/>
    <s v="hardware"/>
    <x v="2184"/>
    <d v="2015-04-10T05:32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.25"/>
    <n v="85.208333333333329"/>
    <x v="0"/>
    <s v="plays"/>
    <x v="2185"/>
    <d v="2015-03-11T03:26: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199999999999"/>
    <n v="81.84905660377359"/>
    <x v="7"/>
    <s v="documentary"/>
    <x v="2186"/>
    <d v="2015-03-15T13:32:0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2.68450000000001"/>
    <n v="49.338428571428572"/>
    <x v="1"/>
    <s v="indie rock"/>
    <x v="2187"/>
    <d v="2015-03-10T02:39:4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3"/>
    <n v="29.125"/>
    <x v="2"/>
    <s v="food trucks"/>
    <x v="2188"/>
    <d v="2015-03-31T13:14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2.5"/>
    <n v="15.76923076923077"/>
    <x v="7"/>
    <s v="shorts"/>
    <x v="2189"/>
    <d v="2015-02-22T11:30:0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3.92"/>
    <n v="80.225352112676063"/>
    <x v="0"/>
    <s v="plays"/>
    <x v="2190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0"/>
    <s v="plays"/>
    <x v="2191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.375"/>
    <n v="142.28070175438597"/>
    <x v="0"/>
    <s v="plays"/>
    <x v="2192"/>
    <d v="2015-03-08T16:08:2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0"/>
    <s v="plays"/>
    <x v="2193"/>
    <d v="2015-03-08T12:57:0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5E-2"/>
    <n v="1"/>
    <x v="2"/>
    <s v="food trucks"/>
    <x v="2194"/>
    <d v="2015-03-08T05:14:5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0"/>
    <s v="plays"/>
    <x v="2195"/>
    <d v="2015-03-23T03:55:12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6666666666667"/>
    <x v="0"/>
    <s v="plays"/>
    <x v="2196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4"/>
    <s v="translations"/>
    <x v="2197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82.41935483870968"/>
    <x v="4"/>
    <s v="nonfiction"/>
    <x v="2198"/>
    <d v="2015-03-07T15:18:4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.1"/>
    <n v="143"/>
    <x v="1"/>
    <s v="classical music"/>
    <x v="2199"/>
    <d v="2015-03-06T22:49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1"/>
    <n v="45.593220338983052"/>
    <x v="1"/>
    <s v="pop"/>
    <x v="2200"/>
    <d v="2015-03-06T21:04:52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81.25"/>
    <x v="0"/>
    <s v="plays"/>
    <x v="2201"/>
    <d v="2015-02-17T14:00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0"/>
    <s v="plays"/>
    <x v="2202"/>
    <d v="2015-04-05T03:40:4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7"/>
    <s v="animation"/>
    <x v="2203"/>
    <d v="2015-02-19T19:47:5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2.75"/>
    <n v="40.294117647058826"/>
    <x v="0"/>
    <s v="plays"/>
    <x v="2204"/>
    <d v="2015-02-28T17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0"/>
    <s v="plays"/>
    <x v="2205"/>
    <d v="2015-04-03T22:40: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047619047619"/>
    <x v="5"/>
    <s v="space exploration"/>
    <x v="2206"/>
    <d v="2015-03-09T21:49: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.19047619047619"/>
    <n v="56.065989847715734"/>
    <x v="0"/>
    <s v="plays"/>
    <x v="2207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.15"/>
    <n v="103.21428571428571"/>
    <x v="0"/>
    <s v="plays"/>
    <x v="2208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5"/>
    <s v="gadgets"/>
    <x v="2209"/>
    <d v="2015-03-04T18:57:27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.35"/>
    <n v="72.392857142857139"/>
    <x v="0"/>
    <s v="plays"/>
    <x v="2210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7"/>
    <s v="animation"/>
    <x v="2211"/>
    <d v="2015-03-04T02:00:2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2.57142857142857"/>
    <n v="132.96296296296296"/>
    <x v="0"/>
    <s v="plays"/>
    <x v="2212"/>
    <d v="2015-03-31T12:52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7179487179485"/>
    <x v="0"/>
    <s v="plays"/>
    <x v="2213"/>
    <d v="2015-04-02T15:54:3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1.8"/>
    <n v="60.9"/>
    <x v="0"/>
    <s v="plays"/>
    <x v="2214"/>
    <d v="2015-03-01T06:59:0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3"/>
    <s v="mobile games"/>
    <x v="2215"/>
    <d v="2015-03-01T00:42:0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0"/>
    <s v="spaces"/>
    <x v="2216"/>
    <d v="2015-03-01T23:02:35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2.66666666666666"/>
    <n v="70.461538461538467"/>
    <x v="0"/>
    <s v="plays"/>
    <x v="2217"/>
    <d v="2015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0"/>
    <s v="spaces"/>
    <x v="221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2"/>
    <s v="food trucks"/>
    <x v="2219"/>
    <d v="2015-03-01T18:07:2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20"/>
    <d v="2015-03-01T15:21:16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2"/>
    <s v="food trucks"/>
    <x v="2221"/>
    <d v="2015-03-01T08:08:4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6E-2"/>
    <n v="1"/>
    <x v="6"/>
    <s v="places"/>
    <x v="2222"/>
    <d v="2015-02-28T20:17:3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.03110000000004"/>
    <n v="65.891300230946882"/>
    <x v="3"/>
    <s v="tabletop games"/>
    <x v="2223"/>
    <d v="2015-02-28T14:00:59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7"/>
    <s v="drama"/>
    <x v="2224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7.95"/>
    <n v="56.815789473684212"/>
    <x v="7"/>
    <s v="television"/>
    <x v="2225"/>
    <d v="2015-03-01T12:00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"/>
    <n v="42.157142857142858"/>
    <x v="6"/>
    <s v="photobooks"/>
    <x v="2226"/>
    <d v="2015-02-28T07:32:1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5"/>
    <s v="makerspaces"/>
    <x v="2227"/>
    <d v="2015-02-28T00:01:3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7"/>
    <s v="drama"/>
    <x v="2228"/>
    <d v="2015-02-27T19:49:06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.4"/>
    <n v="26.021739130434781"/>
    <x v="0"/>
    <s v="plays"/>
    <x v="2229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.44090909090909"/>
    <n v="159.51383399209487"/>
    <x v="7"/>
    <s v="television"/>
    <x v="2230"/>
    <d v="2015-02-27T16:37:5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4"/>
    <s v="translations"/>
    <x v="2231"/>
    <d v="2015-02-22T12:14:4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0"/>
    <s v="plays"/>
    <x v="2232"/>
    <d v="2015-02-28T06:00: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4"/>
    <s v="fiction"/>
    <x v="2233"/>
    <d v="2015-02-27T04:02:4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2"/>
    <s v="food trucks"/>
    <x v="2234"/>
    <d v="2015-03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5"/>
    <s v="web"/>
    <x v="2235"/>
    <d v="2015-02-26T22:17:0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2236"/>
    <d v="2015-03-02T21:1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7"/>
    <s v="drama"/>
    <x v="2237"/>
    <d v="2015-03-28T19:06: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0"/>
    <s v="plays"/>
    <x v="2238"/>
    <d v="2015-02-28T08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7"/>
    <s v="drama"/>
    <x v="2239"/>
    <d v="2015-03-27T02:39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0"/>
    <s v="plays"/>
    <x v="2240"/>
    <d v="2015-03-01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119.28571428571429"/>
    <x v="1"/>
    <s v="rock"/>
    <x v="2241"/>
    <d v="2015-03-02T05:59:0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5"/>
    <s v="web"/>
    <x v="2242"/>
    <d v="2015-03-28T10:19: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5"/>
    <s v="web"/>
    <x v="2243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0"/>
    <s v="spaces"/>
    <x v="2244"/>
    <d v="2015-02-26T03:19:5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7"/>
    <n v="93.333333333333329"/>
    <x v="0"/>
    <s v="spaces"/>
    <x v="2245"/>
    <d v="2015-03-27T23:16:1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246"/>
    <d v="2015-03-01T21:47:19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0"/>
    <s v="plays"/>
    <x v="2247"/>
    <d v="2015-02-24T03:15:4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2"/>
    <s v="food trucks"/>
    <x v="2248"/>
    <d v="2015-02-24T01:42:4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.27"/>
    <n v="92.842592592592595"/>
    <x v="0"/>
    <s v="plays"/>
    <x v="2249"/>
    <d v="2015-02-23T11:55:0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2"/>
    <s v="food trucks"/>
    <x v="2250"/>
    <d v="2015-02-24T03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2"/>
    <s v="food trucks"/>
    <x v="2251"/>
    <d v="2015-03-24T19:34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2"/>
    <s v="restaurants"/>
    <x v="2252"/>
    <d v="2015-02-22T20:09: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0"/>
    <s v="spaces"/>
    <x v="2253"/>
    <d v="2015-03-02T01:0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7"/>
    <n v="5.666666666666667"/>
    <x v="2"/>
    <s v="food trucks"/>
    <x v="2254"/>
    <d v="2015-02-22T08:29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.3"/>
    <n v="64.032786885245898"/>
    <x v="1"/>
    <s v="classical music"/>
    <x v="2255"/>
    <d v="2015-02-27T00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5"/>
    <s v="web"/>
    <x v="2256"/>
    <d v="2015-02-22T01:21:47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66666666666671"/>
    <x v="0"/>
    <s v="plays"/>
    <x v="2257"/>
    <d v="2015-02-17T04:59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3.75"/>
    <n v="27.065217391304348"/>
    <x v="0"/>
    <s v="plays"/>
    <x v="2258"/>
    <d v="2015-02-21T22:05: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n v="113.56666666666666"/>
    <x v="0"/>
    <s v="plays"/>
    <x v="2259"/>
    <d v="2015-03-23T02:14:0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2"/>
    <s v="food trucks"/>
    <x v="2260"/>
    <d v="2015-02-21T16:29:56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2261"/>
    <d v="2015-03-08T13:31:17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.28125"/>
    <n v="10.507317073170732"/>
    <x v="5"/>
    <s v="hardware"/>
    <x v="2262"/>
    <d v="2015-03-02T20:00:0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3.88888888888889"/>
    <n v="37.962962962962962"/>
    <x v="0"/>
    <s v="plays"/>
    <x v="2263"/>
    <d v="2015-03-01T04:59:0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1"/>
    <s v="jazz"/>
    <x v="2264"/>
    <d v="2015-02-28T15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265"/>
    <d v="2015-02-20T08:34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.09677419354838"/>
    <n v="85.736842105263165"/>
    <x v="0"/>
    <s v="musical"/>
    <x v="2266"/>
    <d v="2015-02-21T11:00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7"/>
    <s v="animation"/>
    <x v="2267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40816326530612"/>
    <x v="5"/>
    <s v="space exploration"/>
    <x v="2268"/>
    <d v="2015-02-19T20:45:48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.125"/>
    <n v="85.181818181818187"/>
    <x v="0"/>
    <s v="spaces"/>
    <x v="2269"/>
    <d v="2015-02-10T16:52:1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"/>
    <n v="54.285714285714285"/>
    <x v="7"/>
    <s v="drama"/>
    <x v="2270"/>
    <d v="2015-02-08T19:38:4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36363636363637"/>
    <x v="0"/>
    <s v="plays"/>
    <x v="2271"/>
    <d v="2015-02-28T15:14:2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2272"/>
    <d v="2015-02-18T03:26:3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0"/>
    <s v="plays"/>
    <x v="2273"/>
    <d v="2015-02-28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73E-2"/>
    <n v="34"/>
    <x v="5"/>
    <s v="web"/>
    <x v="2274"/>
    <d v="2015-02-17T01:40:4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3"/>
    <s v="mobile games"/>
    <x v="2275"/>
    <d v="2015-02-17T00:08:47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1"/>
    <s v="metal"/>
    <x v="2276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4"/>
    <s v="fiction"/>
    <x v="2277"/>
    <d v="2015-02-16T18:48:0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0"/>
    <s v="plays"/>
    <x v="2278"/>
    <d v="2015-02-16T07:13:4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099999999999994"/>
    <n v="118.36363636363636"/>
    <x v="1"/>
    <s v="faith"/>
    <x v="2279"/>
    <d v="2015-02-16T03:21:13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6000000000000005"/>
    <n v="14"/>
    <x v="5"/>
    <s v="web"/>
    <x v="2280"/>
    <d v="2015-02-15T20:30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2281"/>
    <d v="2015-02-02T04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3.80000000000001"/>
    <n v="48.0625"/>
    <x v="3"/>
    <s v="tabletop games"/>
    <x v="2282"/>
    <d v="2015-02-04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0"/>
    <s v="plays"/>
    <x v="2283"/>
    <d v="2015-03-02T23:00:0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7.96"/>
    <n v="186.80291970802921"/>
    <x v="0"/>
    <s v="plays"/>
    <x v="2284"/>
    <d v="2015-03-02T04:59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0"/>
    <s v="plays"/>
    <x v="2285"/>
    <d v="2015-02-15T14:05:47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1904761904759"/>
    <x v="0"/>
    <s v="plays"/>
    <x v="2286"/>
    <d v="2015-01-30T23:02: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2"/>
    <s v="food trucks"/>
    <x v="2287"/>
    <d v="2015-03-16T17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2"/>
    <s v="food trucks"/>
    <x v="2288"/>
    <d v="2015-03-14T1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0"/>
    <s v="plays"/>
    <x v="2289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0769230769232"/>
    <x v="4"/>
    <s v="nonfiction"/>
    <x v="2290"/>
    <d v="2015-02-14T14:09: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88.191780821917803"/>
    <x v="1"/>
    <s v="rock"/>
    <x v="2291"/>
    <d v="2015-02-13T23:58:0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.28"/>
    <n v="47"/>
    <x v="0"/>
    <s v="plays"/>
    <x v="2292"/>
    <d v="2015-02-12T07:00:0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0"/>
    <s v="musical"/>
    <x v="2293"/>
    <d v="2015-02-28T2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3.58333333333333"/>
    <n v="81.776315789473685"/>
    <x v="0"/>
    <s v="plays"/>
    <x v="2294"/>
    <d v="2015-02-05T0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295"/>
    <d v="2015-02-14T01:43:0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5.6"/>
    <n v="52.8"/>
    <x v="1"/>
    <s v="indie rock"/>
    <x v="2296"/>
    <d v="2015-01-27T23:13: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4"/>
    <s v="art books"/>
    <x v="2297"/>
    <d v="2015-02-17T22:15:2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0"/>
    <s v="plays"/>
    <x v="2298"/>
    <d v="2015-03-14T20:46: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.27777777777777"/>
    <n v="150.41666666666666"/>
    <x v="0"/>
    <s v="plays"/>
    <x v="2299"/>
    <d v="2015-02-09T04:30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5"/>
    <s v="web"/>
    <x v="2300"/>
    <d v="2015-02-12T20:14:2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46"/>
    <n v="53.07692307692308"/>
    <x v="0"/>
    <s v="musical"/>
    <x v="2301"/>
    <d v="2015-02-12T14:15: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.45"/>
    <n v="215.25"/>
    <x v="0"/>
    <s v="musical"/>
    <x v="2302"/>
    <d v="2015-02-10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.33333333333333"/>
    <n v="47.878787878787875"/>
    <x v="0"/>
    <s v="plays"/>
    <x v="2303"/>
    <d v="2015-02-11T22:3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.2"/>
    <n v="43.28"/>
    <x v="0"/>
    <s v="plays"/>
    <x v="2304"/>
    <d v="2015-02-05T12:2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1020408163268"/>
    <x v="0"/>
    <s v="plays"/>
    <x v="2305"/>
    <d v="2015-01-28T22:00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.19999999999999"/>
    <n v="50.981818181818184"/>
    <x v="0"/>
    <s v="plays"/>
    <x v="2306"/>
    <d v="2015-02-12T0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8"/>
    <n v="65.15789473684211"/>
    <x v="1"/>
    <s v="electronic music"/>
    <x v="2307"/>
    <d v="2015-02-11T15:23: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"/>
    <n v="49.28125"/>
    <x v="0"/>
    <s v="plays"/>
    <x v="2308"/>
    <d v="2015-02-11T02:53:4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.4222"/>
    <n v="107.00207547169811"/>
    <x v="0"/>
    <s v="plays"/>
    <x v="2309"/>
    <d v="2015-02-11T17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5.54666666666667"/>
    <n v="144.43333333333334"/>
    <x v="3"/>
    <s v="tabletop games"/>
    <x v="2310"/>
    <d v="2015-01-31T19:58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4"/>
    <s v="translations"/>
    <x v="2311"/>
    <d v="2015-02-08T21:58: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0"/>
    <s v="musical"/>
    <x v="2312"/>
    <d v="2015-02-16T10:11:1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2313"/>
    <d v="2015-01-24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4"/>
    <n v="2.3333333333333335"/>
    <x v="4"/>
    <s v="translations"/>
    <x v="2314"/>
    <d v="2015-02-06T01:25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5"/>
    <s v="wearables"/>
    <x v="2315"/>
    <d v="2015-02-07T18:26:2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2316"/>
    <d v="2015-03-05T20:27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.30800000000001"/>
    <n v="75.502840909090907"/>
    <x v="2"/>
    <s v="small batch"/>
    <x v="2317"/>
    <d v="2015-02-06T15:04:3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318"/>
    <d v="2015-02-11T13:13:4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.33537832310839"/>
    <n v="45.037037037037038"/>
    <x v="0"/>
    <s v="plays"/>
    <x v="2319"/>
    <d v="2015-02-03T04:2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0"/>
    <s v="musical"/>
    <x v="2320"/>
    <d v="2015-02-20T23:14: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4.9"/>
    <n v="64.180327868852459"/>
    <x v="5"/>
    <s v="hardware"/>
    <x v="2321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322"/>
    <d v="2015-02-05T16:11: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5"/>
    <s v="wearables"/>
    <x v="2323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5"/>
    <s v="web"/>
    <x v="2324"/>
    <d v="2015-02-04T19:36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7"/>
    <s v="drama"/>
    <x v="2325"/>
    <d v="2015-03-06T15:22:2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"/>
    <n v="286.25"/>
    <x v="0"/>
    <s v="musical"/>
    <x v="2326"/>
    <d v="2015-02-04T11:50:1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1"/>
    <s v="world music"/>
    <x v="2327"/>
    <d v="2015-02-02T18:55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0"/>
    <s v="musical"/>
    <x v="2328"/>
    <d v="2015-01-24T01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0"/>
    <s v="spaces"/>
    <x v="2329"/>
    <d v="2015-02-03T02:00:0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1"/>
    <s v="pop"/>
    <x v="2330"/>
    <d v="2015-02-01T00:31:4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2331"/>
    <d v="2015-01-31T20:12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.375"/>
    <n v="126.71875"/>
    <x v="0"/>
    <s v="musical"/>
    <x v="2332"/>
    <d v="2015-01-30T16:53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55555555555557"/>
    <x v="0"/>
    <s v="plays"/>
    <x v="2333"/>
    <d v="2015-01-24T04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34"/>
    <d v="2015-01-31T03:25:0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3"/>
    <s v="video games"/>
    <x v="2335"/>
    <d v="2015-01-28T22:14: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0"/>
    <s v="plays"/>
    <x v="2336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0"/>
    <s v="plays"/>
    <x v="2337"/>
    <d v="2015-01-28T13:04:3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3"/>
    <s v="mobile games"/>
    <x v="2338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0"/>
    <s v="musical"/>
    <x v="2339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5"/>
    <s v="wearables"/>
    <x v="2340"/>
    <d v="2015-01-25T03:56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4.75"/>
    <n v="55.131578947368418"/>
    <x v="0"/>
    <s v="plays"/>
    <x v="2341"/>
    <d v="2015-01-23T12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2342"/>
    <d v="2015-02-21T19:58:3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.125"/>
    <n v="121.36363636363636"/>
    <x v="0"/>
    <s v="plays"/>
    <x v="2343"/>
    <d v="2015-01-11T20:53:3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2727272727273"/>
    <x v="7"/>
    <s v="television"/>
    <x v="2344"/>
    <d v="2015-01-30T17:00:0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0"/>
    <s v="plays"/>
    <x v="2345"/>
    <d v="2015-01-20T19:16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.4"/>
    <n v="110.21739130434783"/>
    <x v="0"/>
    <s v="plays"/>
    <x v="2346"/>
    <d v="2015-01-06T06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2"/>
    <s v="food trucks"/>
    <x v="2347"/>
    <d v="2015-02-18T17:4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5"/>
    <s v="wearables"/>
    <x v="2348"/>
    <d v="2015-01-19T04:11:0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39"/>
    <n v="100"/>
    <x v="4"/>
    <s v="fiction"/>
    <x v="2349"/>
    <d v="2015-02-15T15:38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7"/>
    <s v="animation"/>
    <x v="2350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2000000000000002"/>
    <n v="27.5"/>
    <x v="0"/>
    <s v="plays"/>
    <x v="2351"/>
    <d v="2015-01-11T01:00: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.35"/>
    <n v="39.377358490566039"/>
    <x v="0"/>
    <s v="plays"/>
    <x v="2352"/>
    <d v="2015-01-16T23:58:0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0"/>
    <s v="plays"/>
    <x v="2353"/>
    <d v="2015-01-16T10:26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2354"/>
    <d v="2015-01-31T14:03:0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17"/>
    <n v="63.558375634517766"/>
    <x v="0"/>
    <s v="plays"/>
    <x v="2355"/>
    <d v="2015-02-01T02:5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0"/>
    <s v="plays"/>
    <x v="2356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5"/>
    <s v="wearables"/>
    <x v="2357"/>
    <d v="2015-01-16T10:30:47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1.72910662824208"/>
    <n v="25.214285714285715"/>
    <x v="5"/>
    <s v="space exploration"/>
    <x v="2358"/>
    <d v="2015-01-15T21:54:55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.14285714285714"/>
    <n v="51.25"/>
    <x v="7"/>
    <s v="television"/>
    <x v="2359"/>
    <d v="2015-01-01T07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4"/>
    <n v="57.875"/>
    <x v="5"/>
    <s v="web"/>
    <x v="2360"/>
    <d v="2015-01-15T19:29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.04166666666667"/>
    <n v="70.027777777777771"/>
    <x v="0"/>
    <s v="musical"/>
    <x v="2361"/>
    <d v="2015-02-14T19:39:4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1"/>
    <s v="faith"/>
    <x v="2362"/>
    <d v="2015-01-15T15:56:45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8.8"/>
    <n v="125.05263157894737"/>
    <x v="0"/>
    <s v="plays"/>
    <x v="2363"/>
    <d v="2015-01-02T05:56:2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"/>
    <n v="131.16666666666666"/>
    <x v="1"/>
    <s v="rock"/>
    <x v="2364"/>
    <d v="2015-01-24T23:08:15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.25"/>
    <n v="72.714285714285708"/>
    <x v="0"/>
    <s v="plays"/>
    <x v="2365"/>
    <d v="2015-02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3589743589745"/>
    <x v="0"/>
    <s v="plays"/>
    <x v="2366"/>
    <d v="2015-02-13T14:48:3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127.32727272727273"/>
    <x v="4"/>
    <s v="nonfiction"/>
    <x v="2367"/>
    <d v="2015-01-15T10:54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368"/>
    <d v="2015-01-13T19:39:1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2"/>
    <s v="food trucks"/>
    <x v="2369"/>
    <d v="2015-01-12T02:36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6"/>
    <n v="5"/>
    <x v="0"/>
    <s v="plays"/>
    <x v="2370"/>
    <d v="2015-01-11T10:15:2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5"/>
    <s v="wearables"/>
    <x v="2371"/>
    <d v="2015-01-11T01:02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9"/>
    <n v="788.5333333333333"/>
    <x v="5"/>
    <s v="wearables"/>
    <x v="2372"/>
    <d v="2015-01-14T04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0"/>
    <s v="plays"/>
    <x v="2373"/>
    <d v="2015-01-10T03:23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2"/>
    <s v="food trucks"/>
    <x v="2374"/>
    <d v="2015-01-19T02:39:5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0"/>
    <s v="plays"/>
    <x v="2375"/>
    <d v="2015-02-07T21:42:1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.21428571428571"/>
    <n v="98.2"/>
    <x v="0"/>
    <s v="plays"/>
    <x v="2376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600000000000001"/>
    <n v="44"/>
    <x v="0"/>
    <s v="plays"/>
    <x v="2377"/>
    <d v="2015-01-08T20:58:0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.24"/>
    <n v="81.242424242424249"/>
    <x v="0"/>
    <s v="musical"/>
    <x v="2378"/>
    <d v="2015-01-18T18:33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9"/>
    <n v="55.0625"/>
    <x v="0"/>
    <s v="musical"/>
    <x v="2379"/>
    <d v="2015-01-11T04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.48"/>
    <n v="122.53658536585365"/>
    <x v="0"/>
    <s v="plays"/>
    <x v="2380"/>
    <d v="2015-01-08T16:31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1.76130000000001"/>
    <n v="58.422210884353746"/>
    <x v="5"/>
    <s v="space exploration"/>
    <x v="2381"/>
    <d v="2015-01-09T03:2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3"/>
    <n v="156.17391304347825"/>
    <x v="6"/>
    <s v="photobooks"/>
    <x v="2382"/>
    <d v="2015-01-22T18:46:1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0"/>
    <s v="spaces"/>
    <x v="2383"/>
    <d v="2015-01-08T13:41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1"/>
    <n v="26.375"/>
    <x v="0"/>
    <s v="plays"/>
    <x v="2384"/>
    <d v="2015-02-06T01:37:1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7"/>
    <s v="documentary"/>
    <x v="2385"/>
    <d v="2015-01-06T18:45:4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5"/>
    <s v="web"/>
    <x v="2386"/>
    <d v="2015-01-31T00:3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68"/>
    <n v="98.78947368421052"/>
    <x v="6"/>
    <s v="photobooks"/>
    <x v="2387"/>
    <d v="2015-01-19T18:14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7"/>
    <s v="drama"/>
    <x v="2388"/>
    <d v="2015-01-04T04:43:5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.25"/>
    <n v="169.91525423728814"/>
    <x v="1"/>
    <s v="classical music"/>
    <x v="2389"/>
    <d v="2015-02-02T21:39:1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0"/>
    <s v="spaces"/>
    <x v="2390"/>
    <d v="2015-02-02T18:43:2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"/>
    <n v="29.25"/>
    <x v="5"/>
    <s v="wearables"/>
    <x v="2391"/>
    <d v="2014-12-12T07:11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50000000000001"/>
    <n v="13.111111111111111"/>
    <x v="0"/>
    <s v="plays"/>
    <x v="2392"/>
    <d v="2015-01-04T23:26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5"/>
    <s v="web"/>
    <x v="2393"/>
    <d v="2015-01-02T21:14:1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.35"/>
    <n v="87.961538461538467"/>
    <x v="0"/>
    <s v="plays"/>
    <x v="2394"/>
    <d v="2014-12-31T07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5"/>
    <s v="wearables"/>
    <x v="2395"/>
    <d v="2015-01-01T06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.4"/>
    <n v="177.02127659574469"/>
    <x v="0"/>
    <s v="spaces"/>
    <x v="2396"/>
    <d v="2014-12-31T21:22:0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5"/>
    <s v="web"/>
    <x v="2397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7"/>
    <n v="66.142857142857139"/>
    <x v="0"/>
    <s v="musical"/>
    <x v="2398"/>
    <d v="2015-01-01T16:48:5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0"/>
    <s v="musical"/>
    <x v="2399"/>
    <d v="2015-01-02T16:13:3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0"/>
    <s v="plays"/>
    <x v="2400"/>
    <d v="2015-01-31T15:25:5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3"/>
    <s v="mobile games"/>
    <x v="2401"/>
    <d v="2015-01-01T08:20:2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.35"/>
    <n v="118.45472440944881"/>
    <x v="5"/>
    <s v="hardware"/>
    <x v="2402"/>
    <d v="2015-01-09T01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0"/>
    <s v="plays"/>
    <x v="2403"/>
    <d v="2015-01-01T02:59:0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3"/>
    <s v="video games"/>
    <x v="2404"/>
    <d v="2015-01-10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0.63333333333334"/>
    <n v="77.186046511627907"/>
    <x v="0"/>
    <s v="plays"/>
    <x v="2405"/>
    <d v="2015-01-05T20:26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5"/>
    <s v="wearables"/>
    <x v="2406"/>
    <d v="2015-01-15T19:00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0.55555555555554"/>
    <n v="97.916666666666671"/>
    <x v="0"/>
    <s v="plays"/>
    <x v="2407"/>
    <d v="2014-12-31T17:50:0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0"/>
    <s v="plays"/>
    <x v="2408"/>
    <d v="2014-12-21T17:43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2409"/>
    <d v="2014-12-31T17:05:3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2"/>
    <s v="food trucks"/>
    <x v="2410"/>
    <d v="2014-12-31T16:54:5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5"/>
    <s v="wearables"/>
    <x v="2411"/>
    <d v="2015-01-01T04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7"/>
    <s v="drama"/>
    <x v="2412"/>
    <d v="2015-01-29T20:21:0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9"/>
    <n v="26.75"/>
    <x v="6"/>
    <s v="photobooks"/>
    <x v="2413"/>
    <d v="2015-01-29T17:46: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3636363636363"/>
    <x v="0"/>
    <s v="plays"/>
    <x v="2414"/>
    <d v="2014-12-23T21:08:4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2"/>
    <s v="restaurants"/>
    <x v="2415"/>
    <d v="2014-12-13T21:02:4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"/>
    <n v="55.3"/>
    <x v="5"/>
    <s v="wearables"/>
    <x v="2416"/>
    <d v="2015-01-12T20:47:5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1.85714285714286"/>
    <n v="117.51479289940828"/>
    <x v="7"/>
    <s v="television"/>
    <x v="2417"/>
    <d v="2014-12-28T15:20: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.1"/>
    <n v="66.586956521739125"/>
    <x v="0"/>
    <s v="plays"/>
    <x v="2418"/>
    <d v="2014-12-31T00:00:0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7"/>
    <s v="drama"/>
    <x v="2419"/>
    <d v="2014-12-28T15:22:2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0"/>
    <s v="plays"/>
    <x v="2420"/>
    <d v="2014-12-27T02:02: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"/>
    <n v="23.333333333333332"/>
    <x v="5"/>
    <s v="web"/>
    <x v="2421"/>
    <d v="2014-12-26T20:35:39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7"/>
    <s v="science fiction"/>
    <x v="2422"/>
    <d v="2015-01-08T18:18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4.6"/>
    <n v="45.478260869565219"/>
    <x v="0"/>
    <s v="plays"/>
    <x v="2423"/>
    <d v="2015-01-01T05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8"/>
    <n v="174"/>
    <x v="0"/>
    <s v="musical"/>
    <x v="2424"/>
    <d v="2014-12-16T22:32: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5"/>
    <s v="web"/>
    <x v="2425"/>
    <d v="2014-12-25T20:27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0.52499999999998"/>
    <n v="188.37871287128712"/>
    <x v="3"/>
    <s v="tabletop games"/>
    <x v="2426"/>
    <d v="2014-12-21T01:00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0"/>
    <s v="plays"/>
    <x v="2427"/>
    <d v="2015-01-24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5"/>
    <s v="web"/>
    <x v="2428"/>
    <d v="2015-01-04T06:1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2"/>
    <n v="15.333333333333334"/>
    <x v="7"/>
    <s v="science fiction"/>
    <x v="2429"/>
    <d v="2014-12-25T08:00:0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7.76923076923077"/>
    <n v="33.550632911392405"/>
    <x v="3"/>
    <s v="tabletop games"/>
    <x v="2430"/>
    <d v="2014-12-22T14:47:5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2"/>
    <s v="food trucks"/>
    <x v="2431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4"/>
    <n v="95.834024896265561"/>
    <x v="6"/>
    <s v="photobooks"/>
    <x v="2432"/>
    <d v="2014-12-23T00:00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.11764705882354"/>
    <n v="176.08695652173913"/>
    <x v="0"/>
    <s v="plays"/>
    <x v="2433"/>
    <d v="2014-12-21T17:11:3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7.90285714285714"/>
    <n v="2500.969696969697"/>
    <x v="5"/>
    <s v="hardware"/>
    <x v="2434"/>
    <d v="2014-12-21T08:42:2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.04098360655738"/>
    <n v="93.81343283582089"/>
    <x v="0"/>
    <s v="plays"/>
    <x v="2435"/>
    <d v="2014-12-22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6.66666666666667"/>
    <n v="70"/>
    <x v="0"/>
    <s v="plays"/>
    <x v="2436"/>
    <d v="2014-12-01T19:0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94"/>
    <n v="100.23371794871794"/>
    <x v="3"/>
    <s v="video games"/>
    <x v="2437"/>
    <d v="2015-01-19T08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2"/>
    <n v="230.19230769230768"/>
    <x v="4"/>
    <s v="nonfiction"/>
    <x v="2438"/>
    <d v="2014-12-18T12:08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5"/>
    <s v="web"/>
    <x v="2439"/>
    <d v="2015-01-18T01:1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5"/>
    <s v="makerspaces"/>
    <x v="2440"/>
    <d v="2014-12-19T19:38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97.5"/>
    <x v="1"/>
    <s v="pop"/>
    <x v="2441"/>
    <d v="2014-12-19T14:19: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116279069767"/>
    <x v="1"/>
    <s v="rock"/>
    <x v="2442"/>
    <d v="2014-12-22T04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4"/>
    <n v="155"/>
    <x v="4"/>
    <s v="art books"/>
    <x v="2443"/>
    <d v="2014-12-24T01:29:4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4"/>
    <s v="translations"/>
    <x v="2444"/>
    <d v="2014-12-19T19:31:2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1.6"/>
    <n v="177.2093023255814"/>
    <x v="1"/>
    <s v="classical music"/>
    <x v="2445"/>
    <d v="2014-12-21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0"/>
    <s v="plays"/>
    <x v="2446"/>
    <d v="2015-01-02T11:49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5"/>
    <s v="web"/>
    <x v="2447"/>
    <d v="2014-12-18T04:32:2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5"/>
    <s v="web"/>
    <x v="2448"/>
    <d v="2014-12-17T18:30:4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n v="64.173356009070289"/>
    <x v="4"/>
    <s v="radio &amp; podcasts"/>
    <x v="2449"/>
    <d v="2014-12-20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09.76190476190476"/>
    <n v="51.222222222222221"/>
    <x v="0"/>
    <s v="plays"/>
    <x v="2450"/>
    <d v="2014-12-17T02:51:2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7"/>
    <s v="drama"/>
    <x v="2451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452"/>
    <d v="2014-12-15T13:12:5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3"/>
    <s v="mobile games"/>
    <x v="2453"/>
    <d v="2014-11-29T04:33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1"/>
    <n v="20.142857142857142"/>
    <x v="0"/>
    <s v="spaces"/>
    <x v="2454"/>
    <d v="2014-12-14T20:00:3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7.75"/>
    <n v="88.865979381443296"/>
    <x v="0"/>
    <s v="spaces"/>
    <x v="245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2456"/>
    <d v="2014-12-13T22:49: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5"/>
    <s v="web"/>
    <x v="2457"/>
    <d v="2014-12-18T20:28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2458"/>
    <d v="2015-01-12T06:00: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800000000001"/>
    <n v="239.35238095238094"/>
    <x v="5"/>
    <s v="wearables"/>
    <x v="2459"/>
    <d v="2014-12-13T00:25: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7000000000003"/>
    <n v="379.22767857142856"/>
    <x v="5"/>
    <s v="wearables"/>
    <x v="2460"/>
    <d v="2014-12-17T20:43:4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2461"/>
    <d v="2014-12-19T04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6"/>
    <n v="191.25"/>
    <x v="5"/>
    <s v="wearables"/>
    <x v="2462"/>
    <d v="2015-01-01T00:03: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8.51428571428572"/>
    <n v="75.959999999999994"/>
    <x v="0"/>
    <s v="musical"/>
    <x v="2463"/>
    <d v="2014-12-01T20:25:1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5"/>
    <s v="web"/>
    <x v="2464"/>
    <d v="2015-01-10T20:07:0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5"/>
    <s v="web"/>
    <x v="246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73"/>
    <n v="60"/>
    <x v="5"/>
    <s v="web"/>
    <x v="2466"/>
    <d v="2014-12-11T16:31:1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0"/>
    <s v="plays"/>
    <x v="2467"/>
    <d v="2014-12-05T11:28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0"/>
    <s v="musical"/>
    <x v="2468"/>
    <d v="2014-12-11T05:28:22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.36948748510132"/>
    <n v="44.095238095238095"/>
    <x v="5"/>
    <s v="space exploration"/>
    <x v="2469"/>
    <d v="2014-11-30T23:11:0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0"/>
    <s v="spaces"/>
    <x v="2470"/>
    <d v="2015-01-09T22:59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333333333334"/>
    <x v="0"/>
    <s v="plays"/>
    <x v="2471"/>
    <d v="2014-12-10T20:49:1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0"/>
    <s v="plays"/>
    <x v="2472"/>
    <d v="2015-01-09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5"/>
    <s v="space exploration"/>
    <x v="2473"/>
    <d v="2014-12-10T03:48:4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2.95"/>
    <n v="136.90909090909091"/>
    <x v="1"/>
    <s v="classical music"/>
    <x v="2474"/>
    <d v="2014-12-08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67"/>
    <n v="11.666666666666666"/>
    <x v="2"/>
    <s v="food trucks"/>
    <x v="2475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3"/>
    <s v="video games"/>
    <x v="2476"/>
    <d v="2014-12-08T23:21:27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3131313131315"/>
    <x v="1"/>
    <s v="indie rock"/>
    <x v="2477"/>
    <d v="2014-11-2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346.04166666666669"/>
    <x v="1"/>
    <s v="rock"/>
    <x v="2478"/>
    <d v="2015-01-07T16:41:4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3.77333333333333"/>
    <n v="108.01265822784811"/>
    <x v="7"/>
    <s v="documentary"/>
    <x v="2479"/>
    <d v="2014-12-1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.33333333333333"/>
    <n v="96.666666666666671"/>
    <x v="0"/>
    <s v="plays"/>
    <x v="2480"/>
    <d v="2014-11-21T04:5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07.98461538461538"/>
    <x v="1"/>
    <s v="rock"/>
    <x v="2481"/>
    <d v="2014-12-17T07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0"/>
    <s v="plays"/>
    <x v="2482"/>
    <d v="2014-11-20T16:04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0"/>
    <s v="plays"/>
    <x v="2483"/>
    <d v="2015-01-06T02:44:19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2.63736263736264"/>
    <n v="109.04255319148936"/>
    <x v="7"/>
    <s v="documentary"/>
    <x v="2484"/>
    <d v="2014-12-21T16:45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0"/>
    <s v="plays"/>
    <x v="2485"/>
    <d v="2014-11-20T22:58: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3"/>
    <s v="video games"/>
    <x v="2486"/>
    <d v="2014-12-05T18:30:2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09"/>
    <n v="46.25"/>
    <x v="0"/>
    <s v="plays"/>
    <x v="2487"/>
    <d v="2014-12-05T17:27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2488"/>
    <d v="2014-12-06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03225806451616"/>
    <x v="0"/>
    <s v="plays"/>
    <x v="2489"/>
    <d v="2015-01-04T13:16:06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8"/>
    <n v="30.5"/>
    <x v="5"/>
    <s v="wearables"/>
    <x v="2490"/>
    <d v="2014-12-05T00:59:1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5"/>
    <s v="web"/>
    <x v="2491"/>
    <d v="2014-12-05T00:03: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5"/>
    <s v="wearables"/>
    <x v="2492"/>
    <d v="2014-11-29T16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6.86666666666666"/>
    <n v="100.17142857142858"/>
    <x v="0"/>
    <s v="plays"/>
    <x v="2493"/>
    <d v="2014-12-14T18:18: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5"/>
    <s v="wearables"/>
    <x v="2494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4"/>
    <s v="translations"/>
    <x v="2495"/>
    <d v="2014-12-04T01:31:3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0"/>
    <s v="musical"/>
    <x v="2496"/>
    <d v="2014-11-23T22:29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5"/>
    <s v="wearables"/>
    <x v="2497"/>
    <d v="2014-12-18T21:33:15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.41666666666666"/>
    <n v="99.455445544554451"/>
    <x v="5"/>
    <s v="hardware"/>
    <x v="2498"/>
    <d v="2014-12-03T04:00:0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19512195121951"/>
    <x v="0"/>
    <s v="plays"/>
    <x v="2499"/>
    <d v="2014-12-03T15:28:2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5"/>
    <s v="web"/>
    <x v="2500"/>
    <d v="2014-12-03T05:34:2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"/>
    <n v="234.80786026200875"/>
    <x v="4"/>
    <s v="nonfiction"/>
    <x v="2501"/>
    <d v="2014-12-04T00:39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4"/>
    <s v="translations"/>
    <x v="2502"/>
    <d v="2015-01-01T04:12:1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7"/>
    <s v="animation"/>
    <x v="2503"/>
    <d v="2014-12-25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1"/>
    <s v="jazz"/>
    <x v="2504"/>
    <d v="2014-12-01T22:59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.05000000000001"/>
    <n v="95.48863636363636"/>
    <x v="5"/>
    <s v="hardware"/>
    <x v="2505"/>
    <d v="2014-12-31T21:08: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142857142858"/>
    <x v="0"/>
    <s v="plays"/>
    <x v="2506"/>
    <d v="2014-12-31T13:39:47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3.77500000000001"/>
    <n v="266.08974358974359"/>
    <x v="1"/>
    <s v="classical music"/>
    <x v="2507"/>
    <d v="2014-12-01T19:59:05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.04444444444445"/>
    <n v="72.888888888888886"/>
    <x v="0"/>
    <s v="plays"/>
    <x v="2508"/>
    <d v="2014-11-30T19:04:2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3"/>
    <n v="39.048780487804876"/>
    <x v="4"/>
    <s v="nonfiction"/>
    <x v="2509"/>
    <d v="2014-12-01T04:59:0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7"/>
    <s v="documentary"/>
    <x v="2510"/>
    <d v="2014-12-01T08:0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2"/>
    <s v="small batch"/>
    <x v="2511"/>
    <d v="2014-11-30T04:25: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0"/>
    <s v="musical"/>
    <x v="2512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2"/>
    <s v="restaurants"/>
    <x v="2513"/>
    <d v="2014-11-29T16:40:52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2514"/>
    <d v="2014-12-0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.075"/>
    <n v="68.353846153846149"/>
    <x v="0"/>
    <s v="plays"/>
    <x v="2515"/>
    <d v="2014-11-21T17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.125"/>
    <n v="70.884955752212392"/>
    <x v="0"/>
    <s v="plays"/>
    <x v="2516"/>
    <d v="2014-11-27T03:00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4"/>
    <s v="translations"/>
    <x v="2517"/>
    <d v="2014-11-28T17:20:0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0"/>
    <s v="plays"/>
    <x v="2518"/>
    <d v="2014-12-18T15:02:4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7.84"/>
    <n v="408.97689768976898"/>
    <x v="5"/>
    <s v="hardware"/>
    <x v="2519"/>
    <d v="2014-12-03T13:00:4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5"/>
    <n v="25"/>
    <x v="6"/>
    <s v="places"/>
    <x v="2520"/>
    <d v="2014-12-13T11:19:2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5"/>
    <s v="wearables"/>
    <x v="2521"/>
    <d v="2014-11-28T03:28:1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0"/>
    <s v="plays"/>
    <x v="2522"/>
    <d v="2014-11-09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3"/>
    <n v="20"/>
    <x v="6"/>
    <s v="photobooks"/>
    <x v="2523"/>
    <d v="2014-11-27T22:24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.22808571428573"/>
    <n v="60.300892473118282"/>
    <x v="0"/>
    <s v="plays"/>
    <x v="2524"/>
    <d v="2014-11-26T07:59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4"/>
    <n v="44.6875"/>
    <x v="5"/>
    <s v="wearables"/>
    <x v="2525"/>
    <d v="2014-12-01T00:00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4516129032256"/>
    <x v="0"/>
    <s v="plays"/>
    <x v="2526"/>
    <d v="2014-11-27T15:21: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0"/>
    <s v="plays"/>
    <x v="2527"/>
    <d v="2014-11-25T01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800000000000001E-2"/>
    <n v="53.714285714285715"/>
    <x v="0"/>
    <s v="spaces"/>
    <x v="2528"/>
    <d v="2014-12-27T01:40:4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0"/>
    <s v="plays"/>
    <x v="2529"/>
    <d v="2014-11-26T20:29:37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7"/>
    <s v="drama"/>
    <x v="2530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19.756"/>
    <n v="233.8984375"/>
    <x v="0"/>
    <s v="spaces"/>
    <x v="2531"/>
    <d v="2014-11-26T14:40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6"/>
    <n v="180.40816326530611"/>
    <x v="6"/>
    <s v="photobooks"/>
    <x v="2532"/>
    <d v="2014-11-26T01:15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1"/>
    <n v="10"/>
    <x v="7"/>
    <s v="science fiction"/>
    <x v="2533"/>
    <d v="2014-11-16T22:26:1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2"/>
    <s v="food trucks"/>
    <x v="2534"/>
    <d v="2014-11-13T20:18:47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"/>
    <n v="16.399999999999999"/>
    <x v="7"/>
    <s v="animation"/>
    <x v="2535"/>
    <d v="2014-11-26T13:14:0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4.7196"/>
    <n v="30.189368421052631"/>
    <x v="0"/>
    <s v="plays"/>
    <x v="2536"/>
    <d v="2014-11-23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.43333333333334"/>
    <n v="111.89285714285714"/>
    <x v="0"/>
    <s v="plays"/>
    <x v="2537"/>
    <d v="2014-11-29T23:52:5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40000000000003"/>
    <n v="89.648648648648646"/>
    <x v="5"/>
    <s v="wearables"/>
    <x v="2538"/>
    <d v="2014-12-08T16:31:5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"/>
    <n v="23.5"/>
    <x v="6"/>
    <s v="nature"/>
    <x v="2539"/>
    <d v="2014-11-13T01:29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7"/>
    <s v="documentary"/>
    <x v="2540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2541"/>
    <d v="2014-11-22T13:13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599999999999995"/>
    <n v="45.333333333333336"/>
    <x v="5"/>
    <s v="wearables"/>
    <x v="2542"/>
    <d v="2014-12-02T06:19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4"/>
    <n v="84.023178807947019"/>
    <x v="7"/>
    <s v="documentary"/>
    <x v="2543"/>
    <d v="2014-11-14T05:1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2000000000000002"/>
    <n v="55"/>
    <x v="1"/>
    <s v="jazz"/>
    <x v="2544"/>
    <d v="2014-11-22T00:02:0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.104"/>
    <n v="92.387692307692305"/>
    <x v="0"/>
    <s v="spaces"/>
    <x v="2545"/>
    <d v="2014-12-06T22:57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499999999999"/>
    <n v="11.638333333333334"/>
    <x v="6"/>
    <s v="photobooks"/>
    <x v="2546"/>
    <d v="2014-11-11T21:13:2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7.733"/>
    <n v="37.149310344827583"/>
    <x v="1"/>
    <s v="indie rock"/>
    <x v="2547"/>
    <d v="2014-11-12T18:03:1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7"/>
    <s v="documentary"/>
    <x v="2548"/>
    <d v="2014-11-21T15:01: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6.6"/>
    <n v="91.625"/>
    <x v="1"/>
    <s v="rock"/>
    <x v="2549"/>
    <d v="2014-12-05T21:06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7"/>
    <s v="science fiction"/>
    <x v="2550"/>
    <d v="2014-12-02T15:04:0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7.86499999999999"/>
    <n v="106.79702970297029"/>
    <x v="0"/>
    <s v="plays"/>
    <x v="2551"/>
    <d v="2014-11-20T07:59:5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3"/>
    <n v="84.9"/>
    <x v="2"/>
    <s v="food trucks"/>
    <x v="2552"/>
    <d v="2014-11-22T05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7.611"/>
    <n v="76.865000000000009"/>
    <x v="7"/>
    <s v="television"/>
    <x v="2553"/>
    <d v="2014-12-19T20:40:0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2.91"/>
    <n v="137.21333333333334"/>
    <x v="7"/>
    <s v="television"/>
    <x v="2554"/>
    <d v="2014-11-19T18:52:5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09.67666666666666"/>
    <n v="94.548850574712645"/>
    <x v="0"/>
    <s v="spaces"/>
    <x v="2555"/>
    <d v="2014-11-18T04:35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2.99"/>
    <n v="63.574074074074076"/>
    <x v="0"/>
    <s v="plays"/>
    <x v="2556"/>
    <d v="2014-11-19T08:27:5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35.125"/>
    <x v="5"/>
    <s v="wearables"/>
    <x v="2557"/>
    <d v="2014-12-19T01:53:0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4"/>
    <s v="translations"/>
    <x v="2558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8.6"/>
    <n v="54.3"/>
    <x v="0"/>
    <s v="plays"/>
    <x v="2559"/>
    <d v="2014-11-18T17:23:2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.44444444444446"/>
    <n v="54.153846153846153"/>
    <x v="1"/>
    <s v="classical music"/>
    <x v="2560"/>
    <d v="2014-11-18T00:24:5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561"/>
    <d v="2014-11-29T14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0"/>
    <s v="plays"/>
    <x v="2562"/>
    <d v="2014-11-25T19:4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5"/>
    <s v="gadgets"/>
    <x v="2563"/>
    <d v="2014-11-01T03:59:0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1.72499999999999"/>
    <n v="148.96666666666667"/>
    <x v="7"/>
    <s v="television"/>
    <x v="2564"/>
    <d v="2014-11-16T04:57: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"/>
    <n v="47.935483870967744"/>
    <x v="5"/>
    <s v="wearables"/>
    <x v="2565"/>
    <d v="2014-11-30T22:42:0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2.815"/>
    <n v="162.90974729241879"/>
    <x v="0"/>
    <s v="spaces"/>
    <x v="2566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0"/>
    <s v="plays"/>
    <x v="2567"/>
    <d v="2014-11-15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.05"/>
    <n v="88.739130434782609"/>
    <x v="0"/>
    <s v="plays"/>
    <x v="2568"/>
    <d v="2014-11-06T05:59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2"/>
    <s v="restaurants"/>
    <x v="2569"/>
    <d v="2014-11-15T01:22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0.8"/>
    <n v="114.54545454545455"/>
    <x v="0"/>
    <s v="plays"/>
    <x v="2570"/>
    <d v="2014-11-05T23:28:04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.2"/>
    <n v="79.89473684210526"/>
    <x v="0"/>
    <s v="plays"/>
    <x v="2571"/>
    <d v="2014-11-07T18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.02200000000001"/>
    <n v="58.901111111111113"/>
    <x v="0"/>
    <s v="plays"/>
    <x v="2572"/>
    <d v="2014-11-05T21:22:2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5"/>
    <s v="web"/>
    <x v="2573"/>
    <d v="2014-11-14T18:16:3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3"/>
    <s v="video games"/>
    <x v="2574"/>
    <d v="2014-11-16T08:05:4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3"/>
    <s v="video games"/>
    <x v="2575"/>
    <d v="2014-11-14T06:39:19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0"/>
    <s v="plays"/>
    <x v="2576"/>
    <d v="2014-10-25T02:59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5"/>
    <s v="web"/>
    <x v="2577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.12068965517241"/>
    <n v="136.77777777777777"/>
    <x v="0"/>
    <s v="plays"/>
    <x v="2578"/>
    <d v="2014-11-13T23:37:2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5"/>
    <n v="25.434782608695652"/>
    <x v="3"/>
    <s v="mobile games"/>
    <x v="2579"/>
    <d v="2014-11-14T21:3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.02863333333333"/>
    <n v="58.413339694656486"/>
    <x v="7"/>
    <s v="documentary"/>
    <x v="2580"/>
    <d v="2014-11-14T03:00:0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2"/>
    <s v="restaurants"/>
    <x v="2581"/>
    <d v="2014-11-13T17:20:2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.15151515151516"/>
    <n v="28.104972375690608"/>
    <x v="3"/>
    <s v="tabletop games"/>
    <x v="2582"/>
    <d v="2014-11-18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0"/>
    <s v="plays"/>
    <x v="2583"/>
    <d v="2014-10-26T18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2584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68"/>
    <n v="292.07499999999999"/>
    <x v="5"/>
    <s v="wearables"/>
    <x v="2585"/>
    <d v="2014-11-13T08:0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.08333333333333"/>
    <n v="42.241379310344826"/>
    <x v="1"/>
    <s v="indie rock"/>
    <x v="2586"/>
    <d v="2014-11-12T22:45:3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"/>
    <n v="64.535306122448986"/>
    <x v="1"/>
    <s v="rock"/>
    <x v="2587"/>
    <d v="2014-11-27T00:54:2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5.8"/>
    <n v="36.06818181818182"/>
    <x v="0"/>
    <s v="plays"/>
    <x v="2588"/>
    <d v="2014-11-06T00:4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5"/>
    <s v="makerspaces"/>
    <x v="2589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"/>
    <n v="53.893617021276597"/>
    <x v="1"/>
    <s v="metal"/>
    <x v="2590"/>
    <d v="2014-11-10T21:07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4"/>
    <n v="74.617647058823536"/>
    <x v="1"/>
    <s v="world music"/>
    <x v="2591"/>
    <d v="2014-11-03T05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3"/>
    <s v="mobile games"/>
    <x v="2592"/>
    <d v="2014-11-20T19:48: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.44444444444446"/>
    <n v="43.5"/>
    <x v="0"/>
    <s v="plays"/>
    <x v="2593"/>
    <d v="2014-11-17T07:59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1"/>
    <s v="faith"/>
    <x v="2594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5"/>
    <s v="wearables"/>
    <x v="2595"/>
    <d v="2014-11-09T18:47: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.46666666666667"/>
    <n v="60.6875"/>
    <x v="0"/>
    <s v="plays"/>
    <x v="2596"/>
    <d v="2014-10-20T05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0"/>
    <s v="plays"/>
    <x v="2597"/>
    <d v="2014-10-18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5"/>
    <s v="space exploration"/>
    <x v="2598"/>
    <d v="2014-11-08T21:13:2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0"/>
    <s v="plays"/>
    <x v="2599"/>
    <d v="2014-10-26T18:29:26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2.8"/>
    <n v="39.53846153846154"/>
    <x v="0"/>
    <s v="plays"/>
    <x v="2600"/>
    <d v="2014-11-08T10:00: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2601"/>
    <d v="2014-10-27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4999999999998"/>
    <n v="424.45454545454544"/>
    <x v="5"/>
    <s v="wearables"/>
    <x v="2602"/>
    <d v="2014-11-30T22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"/>
    <n v="9.5"/>
    <x v="0"/>
    <s v="plays"/>
    <x v="2603"/>
    <d v="2014-11-0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1111111111114"/>
    <x v="0"/>
    <s v="plays"/>
    <x v="2604"/>
    <d v="2014-10-29T18:54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.104"/>
    <n v="50.764811490125673"/>
    <x v="0"/>
    <s v="spaces"/>
    <x v="2605"/>
    <d v="2014-11-05T05:00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7"/>
    <s v="animation"/>
    <x v="2606"/>
    <d v="2014-10-17T18:16:5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2"/>
    <s v="food trucks"/>
    <x v="2607"/>
    <d v="2014-11-06T04:22:37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.33333333333333"/>
    <n v="20"/>
    <x v="0"/>
    <s v="plays"/>
    <x v="2608"/>
    <d v="2014-11-03T00:00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2609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1.55200000000001"/>
    <n v="119.1924882629108"/>
    <x v="0"/>
    <s v="plays"/>
    <x v="2610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1.95"/>
    <n v="60.865671641791046"/>
    <x v="2"/>
    <s v="small batch"/>
    <x v="2611"/>
    <d v="2014-11-05T17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2"/>
    <s v="food trucks"/>
    <x v="2612"/>
    <d v="2014-12-05T16:04:4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0.66666666666667"/>
    <n v="41.944444444444443"/>
    <x v="7"/>
    <s v="television"/>
    <x v="2613"/>
    <d v="2014-11-04T18:33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0"/>
    <s v="plays"/>
    <x v="2614"/>
    <d v="2014-12-03T15:20:3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4"/>
    <s v="translations"/>
    <x v="2615"/>
    <d v="2014-11-30T23:45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6.86"/>
    <n v="74.208333333333329"/>
    <x v="0"/>
    <s v="plays"/>
    <x v="2616"/>
    <d v="2014-11-01T17:18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.09166666666664"/>
    <n v="80.022494887525568"/>
    <x v="5"/>
    <s v="space exploration"/>
    <x v="2617"/>
    <d v="2014-11-12T21:20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35294117647058"/>
    <x v="0"/>
    <s v="plays"/>
    <x v="2618"/>
    <d v="2014-11-02T11:29:3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0"/>
    <s v="plays"/>
    <x v="2619"/>
    <d v="2014-10-07T04:30:0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2.92777777777781"/>
    <n v="64.625635808748726"/>
    <x v="3"/>
    <s v="tabletop games"/>
    <x v="2620"/>
    <d v="2014-11-12T07:59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4883720930239"/>
    <x v="1"/>
    <s v="rock"/>
    <x v="2621"/>
    <d v="2014-11-01T22:01:4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0"/>
    <s v="plays"/>
    <x v="2622"/>
    <d v="2014-11-12T21:47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3.625"/>
    <n v="39.868421052631582"/>
    <x v="0"/>
    <s v="plays"/>
    <x v="2623"/>
    <d v="2014-11-05T12:5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.4"/>
    <n v="35.799999999999997"/>
    <x v="0"/>
    <s v="plays"/>
    <x v="2624"/>
    <d v="2014-10-16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5"/>
    <s v="web"/>
    <x v="2625"/>
    <d v="2014-11-01T02:1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2626"/>
    <d v="2014-10-31T22:45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8"/>
    <n v="453.14285714285717"/>
    <x v="6"/>
    <s v="people"/>
    <x v="2627"/>
    <d v="2014-11-30T19:58:0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5"/>
    <s v="wearables"/>
    <x v="2628"/>
    <d v="2014-10-31T12:30:2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.02249999999999"/>
    <n v="61.103999999999999"/>
    <x v="1"/>
    <s v="indie rock"/>
    <x v="2629"/>
    <d v="2014-11-03T08:52:5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1"/>
    <s v="faith"/>
    <x v="2630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.06666666666666"/>
    <n v="73.239999999999995"/>
    <x v="0"/>
    <s v="plays"/>
    <x v="2631"/>
    <d v="2014-10-30T20:36:5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47058823529413"/>
    <x v="0"/>
    <s v="musical"/>
    <x v="2632"/>
    <d v="2014-10-13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5"/>
    <s v="makerspaces"/>
    <x v="2633"/>
    <d v="2014-10-29T22:45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7"/>
    <s v="drama"/>
    <x v="2634"/>
    <d v="2014-11-28T23:26:0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"/>
    <n v="8.75"/>
    <x v="4"/>
    <s v="children's books"/>
    <x v="2635"/>
    <d v="2014-10-20T02:0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7.52500000000001"/>
    <n v="110.35211267605634"/>
    <x v="0"/>
    <s v="plays"/>
    <x v="2636"/>
    <d v="2014-11-07T00:15:5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2"/>
    <s v="food trucks"/>
    <x v="2637"/>
    <d v="2014-10-27T21:25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3"/>
    <s v="mobile games"/>
    <x v="2638"/>
    <d v="2014-11-26T00:55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4.0000000000000003E-5"/>
    <n v="1"/>
    <x v="5"/>
    <s v="web"/>
    <x v="2639"/>
    <d v="2014-11-25T16:36:3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3"/>
    <n v="38.25"/>
    <x v="0"/>
    <s v="plays"/>
    <x v="2640"/>
    <d v="2014-10-26T20:08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641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642"/>
    <d v="2014-10-29T22:57:5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7"/>
    <s v="science fiction"/>
    <x v="2643"/>
    <d v="2014-11-07T20:30:0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0"/>
    <s v="plays"/>
    <x v="2644"/>
    <d v="2014-10-21T19:51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36.628930817610062"/>
    <x v="1"/>
    <s v="metal"/>
    <x v="2645"/>
    <d v="2014-11-01T04:59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0"/>
    <s v="plays"/>
    <x v="2646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5"/>
    <s v="gadgets"/>
    <x v="2647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69.666666666666671"/>
    <x v="1"/>
    <s v="electronic music"/>
    <x v="2648"/>
    <d v="2014-10-23T00:49:0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7"/>
    <s v="documentary"/>
    <x v="2649"/>
    <d v="2014-10-17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7"/>
    <s v="science fiction"/>
    <x v="2650"/>
    <d v="2014-10-28T2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0"/>
    <s v="plays"/>
    <x v="2651"/>
    <d v="2014-10-22T15:36:5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7"/>
    <s v="animation"/>
    <x v="2652"/>
    <d v="2014-11-21T10:47: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7"/>
    <s v="science fiction"/>
    <x v="2653"/>
    <d v="2014-10-22T01:50: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0"/>
    <s v="plays"/>
    <x v="2654"/>
    <d v="2014-10-21T21:11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7.6"/>
    <n v="27.59748427672956"/>
    <x v="5"/>
    <s v="space exploration"/>
    <x v="2655"/>
    <d v="2014-10-20T20:59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0"/>
    <s v="spaces"/>
    <x v="2656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.06"/>
    <n v="68.534246575342465"/>
    <x v="0"/>
    <s v="plays"/>
    <x v="2657"/>
    <d v="2014-10-20T08:00: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1.53353333333334"/>
    <n v="149.31401960784314"/>
    <x v="2"/>
    <s v="small batch"/>
    <x v="2658"/>
    <d v="2014-10-28T03:1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5"/>
    <s v="web"/>
    <x v="2659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4"/>
    <s v="fiction"/>
    <x v="2660"/>
    <d v="2014-10-19T13:01:2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.2"/>
    <n v="81.029411764705884"/>
    <x v="0"/>
    <s v="plays"/>
    <x v="2661"/>
    <d v="2014-10-10T21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"/>
    <n v="56"/>
    <x v="7"/>
    <s v="drama"/>
    <x v="2662"/>
    <d v="2014-10-18T12:07:3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.19999999999999"/>
    <n v="51.230769230769234"/>
    <x v="0"/>
    <s v="plays"/>
    <x v="2663"/>
    <d v="2014-10-10T1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2664"/>
    <d v="2014-10-17T19:55: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7"/>
    <s v="drama"/>
    <x v="2665"/>
    <d v="2014-10-17T19:00:32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60000000001"/>
    <n v="44.66673529411765"/>
    <x v="4"/>
    <s v="radio &amp; podcasts"/>
    <x v="2666"/>
    <d v="2014-10-2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0"/>
    <s v="musical"/>
    <x v="2667"/>
    <d v="2014-10-05T05:00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.29714285714286"/>
    <n v="149.44486692015209"/>
    <x v="0"/>
    <s v="spaces"/>
    <x v="2668"/>
    <d v="2014-10-16T06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2000000003"/>
    <n v="73.486268364348675"/>
    <x v="5"/>
    <s v="wearables"/>
    <x v="2669"/>
    <d v="2014-10-29T0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09.88461538461539"/>
    <n v="77.21621621621621"/>
    <x v="0"/>
    <s v="plays"/>
    <x v="2670"/>
    <d v="2014-10-01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5"/>
    <s v="web"/>
    <x v="2671"/>
    <d v="2014-10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2"/>
    <s v="food trucks"/>
    <x v="2672"/>
    <d v="2014-10-15T15:51:36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0.8"/>
    <n v="63"/>
    <x v="0"/>
    <s v="plays"/>
    <x v="2673"/>
    <d v="2014-10-15T14:26:56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.1"/>
    <n v="28.405405405405407"/>
    <x v="0"/>
    <s v="plays"/>
    <x v="2674"/>
    <d v="2014-10-15T12:52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5"/>
    <n v="44.935185185185183"/>
    <x v="6"/>
    <s v="photobooks"/>
    <x v="2675"/>
    <d v="2014-10-1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.00058823529412"/>
    <n v="37.777999999999999"/>
    <x v="0"/>
    <s v="plays"/>
    <x v="2676"/>
    <d v="2014-10-26T00:43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6.71428571428571"/>
    <n v="67.909090909090907"/>
    <x v="7"/>
    <s v="documentary"/>
    <x v="2677"/>
    <d v="2014-10-01T03:59:0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6.53957758620689"/>
    <n v="155.23827397260274"/>
    <x v="0"/>
    <s v="spaces"/>
    <x v="2678"/>
    <d v="2014-11-11T16:10:3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.04600000000001"/>
    <n v="50.020909090909093"/>
    <x v="0"/>
    <s v="plays"/>
    <x v="2679"/>
    <d v="2014-10-02T14:2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.30588235294118"/>
    <n v="58.688622754491021"/>
    <x v="0"/>
    <s v="plays"/>
    <x v="2680"/>
    <d v="2014-10-14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2"/>
    <s v="food trucks"/>
    <x v="2681"/>
    <d v="2014-11-10T01:41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2"/>
    <s v="food trucks"/>
    <x v="2682"/>
    <d v="2014-09-30T23:23:4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683"/>
    <d v="2014-10-01T03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684"/>
    <d v="2014-10-24T23:26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17647058823536"/>
    <x v="0"/>
    <s v="plays"/>
    <x v="2685"/>
    <d v="2014-09-19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12"/>
    <n v="150.5"/>
    <x v="6"/>
    <s v="photobooks"/>
    <x v="2686"/>
    <d v="2014-10-14T18:43:1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1644"/>
    <x v="5"/>
    <s v="wearables"/>
    <x v="2687"/>
    <d v="2014-10-14T16:38:2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.16666666666666"/>
    <n v="41.421052631578945"/>
    <x v="0"/>
    <s v="plays"/>
    <x v="2688"/>
    <d v="2014-10-01T04:00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5"/>
    <s v="gadgets"/>
    <x v="2689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7"/>
    <s v="documentary"/>
    <x v="2690"/>
    <d v="2014-10-08T04:01:0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0"/>
    <s v="plays"/>
    <x v="2691"/>
    <d v="2014-10-08T03:54:1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0"/>
    <s v="plays"/>
    <x v="2692"/>
    <d v="2014-10-22T04:59:0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66666666666668"/>
    <x v="0"/>
    <s v="plays"/>
    <x v="2693"/>
    <d v="2014-10-07T18:26: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5"/>
    <n v="61.701086956521742"/>
    <x v="1"/>
    <s v="rock"/>
    <x v="2694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.49622641509434"/>
    <n v="108.24237288135593"/>
    <x v="0"/>
    <s v="spaces"/>
    <x v="2695"/>
    <d v="2014-10-06T16:11:4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6"/>
    <n v="50"/>
    <x v="2"/>
    <s v="food trucks"/>
    <x v="2696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1"/>
    <s v="faith"/>
    <x v="2697"/>
    <d v="2014-10-05T19:13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1"/>
    <s v="indie rock"/>
    <x v="2698"/>
    <d v="2014-10-05T18:49:0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315789473684"/>
    <x v="7"/>
    <s v="television"/>
    <x v="2699"/>
    <d v="2014-10-05T13:39:1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0000000000001"/>
    <n v="46.5"/>
    <x v="7"/>
    <s v="drama"/>
    <x v="2700"/>
    <d v="2014-10-05T09:12:02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.38249999999999"/>
    <n v="550.04109589041093"/>
    <x v="0"/>
    <s v="plays"/>
    <x v="2701"/>
    <d v="2014-10-05T07:00:45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.19999999999999"/>
    <n v="48.542372881355931"/>
    <x v="0"/>
    <s v="musical"/>
    <x v="2702"/>
    <d v="2014-09-27T04:00:0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"/>
    <n v="70.10526315789474"/>
    <x v="0"/>
    <s v="spaces"/>
    <x v="2703"/>
    <d v="2014-10-04T14:17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3"/>
    <s v="video games"/>
    <x v="2704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7.74666666666667"/>
    <n v="23.275254237288134"/>
    <x v="0"/>
    <s v="spaces"/>
    <x v="2705"/>
    <d v="2014-10-03T11:29:3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0"/>
    <s v="plays"/>
    <x v="2706"/>
    <d v="2014-10-04T06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1"/>
    <s v="faith"/>
    <x v="2707"/>
    <d v="2014-10-02T20:59:0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2.97033333333333"/>
    <n v="297.02980769230766"/>
    <x v="0"/>
    <s v="plays"/>
    <x v="2708"/>
    <d v="2014-10-04T14:48: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8.95833333333333"/>
    <n v="42.296296296296298"/>
    <x v="0"/>
    <s v="plays"/>
    <x v="2709"/>
    <d v="2014-09-18T03:59:0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.13333333333334"/>
    <n v="46.609195402298852"/>
    <x v="0"/>
    <s v="plays"/>
    <x v="2710"/>
    <d v="2014-09-21T02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499999999999998"/>
    <n v="10.25"/>
    <x v="0"/>
    <s v="plays"/>
    <x v="2711"/>
    <d v="2014-09-24T22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7"/>
    <s v="science fiction"/>
    <x v="2712"/>
    <d v="2014-10-30T22:29:4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6.218390804597703"/>
    <x v="1"/>
    <s v="rock"/>
    <x v="2713"/>
    <d v="2014-09-30T14:09:47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.2"/>
    <n v="33.666666666666664"/>
    <x v="0"/>
    <s v="plays"/>
    <x v="2714"/>
    <d v="2014-09-30T16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715"/>
    <d v="2014-09-29T10:53: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.42857142857142"/>
    <n v="45.615384615384613"/>
    <x v="0"/>
    <s v="plays"/>
    <x v="2716"/>
    <d v="2014-09-29T08:40:2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5"/>
    <s v="space exploration"/>
    <x v="2717"/>
    <d v="2014-09-15T20:0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2"/>
    <n v="24.333333333333332"/>
    <x v="0"/>
    <s v="plays"/>
    <x v="2718"/>
    <d v="2014-09-28T18:55:56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1.56"/>
    <n v="137.24324324324326"/>
    <x v="0"/>
    <s v="plays"/>
    <x v="2719"/>
    <d v="2014-09-13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8"/>
    <n v="147.88135593220338"/>
    <x v="0"/>
    <s v="musical"/>
    <x v="2720"/>
    <d v="2014-09-23T03:59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721"/>
    <d v="2014-09-28T01:38: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0689655172413"/>
    <x v="0"/>
    <s v="plays"/>
    <x v="2722"/>
    <d v="2014-09-26T01:35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461538461539"/>
    <x v="0"/>
    <s v="plays"/>
    <x v="2723"/>
    <d v="2014-09-27T23:01: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.33333333333333"/>
    <n v="140"/>
    <x v="0"/>
    <s v="plays"/>
    <x v="2724"/>
    <d v="2014-09-12T21:55:49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.16666666666663"/>
    <n v="44.171348314606739"/>
    <x v="3"/>
    <s v="tabletop games"/>
    <x v="2725"/>
    <d v="2014-10-02T21:37:0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.43333333333334"/>
    <n v="94.054545454545448"/>
    <x v="1"/>
    <s v="indie rock"/>
    <x v="2726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"/>
    <n v="5.75"/>
    <x v="0"/>
    <s v="plays"/>
    <x v="2727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1.53333333333333"/>
    <n v="53.438596491228068"/>
    <x v="0"/>
    <s v="plays"/>
    <x v="2728"/>
    <d v="2014-09-26T22:43:0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0"/>
    <s v="plays"/>
    <x v="2729"/>
    <d v="2014-10-26T21:52: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8918918918919"/>
    <x v="0"/>
    <s v="plays"/>
    <x v="2730"/>
    <d v="2014-09-26T21:04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.13513513513513"/>
    <n v="199.9009900990099"/>
    <x v="7"/>
    <s v="television"/>
    <x v="2731"/>
    <d v="2014-09-26T15:03:09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1"/>
    <s v="jazz"/>
    <x v="2732"/>
    <d v="2014-10-01T12:43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2"/>
    <s v="food trucks"/>
    <x v="2733"/>
    <d v="2014-09-26T03:22:1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n v="42.670731707317074"/>
    <x v="5"/>
    <s v="wearables"/>
    <x v="2734"/>
    <d v="2014-09-16T21:53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2735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2736"/>
    <d v="2014-09-25T21:16:4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737"/>
    <d v="2014-09-30T15:19:0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.099"/>
    <n v="47.666190476190479"/>
    <x v="0"/>
    <s v="plays"/>
    <x v="2738"/>
    <d v="2014-09-28T03:2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8.75"/>
    <n v="64.375"/>
    <x v="0"/>
    <s v="plays"/>
    <x v="2739"/>
    <d v="2014-09-12T19:34:4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0"/>
    <s v="spaces"/>
    <x v="2740"/>
    <d v="2014-10-19T05:00:0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4E-2"/>
    <n v="17.5"/>
    <x v="2"/>
    <s v="food trucks"/>
    <x v="2741"/>
    <d v="2014-09-25T16:24:2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2742"/>
    <d v="2014-10-24T04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4"/>
    <n v="86.956521739130437"/>
    <x v="1"/>
    <s v="rock"/>
    <x v="2743"/>
    <d v="2014-09-15T04:28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1428571428573"/>
    <x v="0"/>
    <s v="plays"/>
    <x v="2744"/>
    <d v="2014-09-23T22:08:5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7"/>
    <s v="science fiction"/>
    <x v="2745"/>
    <d v="2014-09-23T01:51:4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333333333334"/>
    <x v="7"/>
    <s v="television"/>
    <x v="2746"/>
    <d v="2014-10-07T02:22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4.83338095238094"/>
    <n v="164.79651993355483"/>
    <x v="3"/>
    <s v="tabletop games"/>
    <x v="2747"/>
    <d v="2014-09-21T19:00:15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3"/>
    <n v="20"/>
    <x v="0"/>
    <s v="plays"/>
    <x v="2748"/>
    <d v="2014-10-20T19:23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20000000000002"/>
    <n v="18.896551724137932"/>
    <x v="0"/>
    <s v="spaces"/>
    <x v="2749"/>
    <d v="2014-10-05T19:16: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.30333333333333"/>
    <n v="845.70270270270271"/>
    <x v="5"/>
    <s v="hardware"/>
    <x v="2750"/>
    <d v="2014-10-18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3333333333329"/>
    <x v="0"/>
    <s v="musical"/>
    <x v="2751"/>
    <d v="2014-09-15T06:08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2"/>
    <s v="food trucks"/>
    <x v="2752"/>
    <d v="2014-10-19T23:19:4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6.73439999999999"/>
    <n v="36.965660377358489"/>
    <x v="5"/>
    <s v="hardware"/>
    <x v="2753"/>
    <d v="2014-10-01T00:00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.30419999999999"/>
    <n v="69.56513661202186"/>
    <x v="0"/>
    <s v="plays"/>
    <x v="2754"/>
    <d v="2014-09-19T18:08:12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755"/>
    <d v="2014-09-20T15:40:3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2"/>
    <s v="food trucks"/>
    <x v="2756"/>
    <d v="2014-09-18T20:59:3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4.85714285714286"/>
    <n v="68.598130841121488"/>
    <x v="1"/>
    <s v="indie rock"/>
    <x v="2757"/>
    <d v="2014-09-23T20:46:16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0"/>
    <s v="plays"/>
    <x v="2758"/>
    <d v="2014-09-17T20:56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0"/>
    <s v="plays"/>
    <x v="2759"/>
    <d v="2014-10-17T19:1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1052631578945"/>
    <x v="0"/>
    <s v="plays"/>
    <x v="2760"/>
    <d v="2014-09-17T17:46:34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0"/>
    <s v="plays"/>
    <x v="2761"/>
    <d v="2014-08-25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7"/>
    <s v="animation"/>
    <x v="2762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.3211"/>
    <n v="93.264122807017543"/>
    <x v="7"/>
    <s v="television"/>
    <x v="2763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"/>
    <n v="11.666666666666666"/>
    <x v="1"/>
    <s v="faith"/>
    <x v="2764"/>
    <d v="2014-09-17T12:49:5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.1875"/>
    <n v="46.714285714285715"/>
    <x v="0"/>
    <s v="plays"/>
    <x v="2765"/>
    <d v="2014-09-16T2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0"/>
    <s v="plays"/>
    <x v="2766"/>
    <d v="2014-08-24T07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499999999999"/>
    <n v="87.308333333333337"/>
    <x v="7"/>
    <s v="drama"/>
    <x v="2767"/>
    <d v="2014-09-15T02:0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5"/>
    <s v="wearables"/>
    <x v="2768"/>
    <d v="2014-09-18T02:00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.1"/>
    <n v="40.777777777777779"/>
    <x v="0"/>
    <s v="plays"/>
    <x v="2769"/>
    <d v="2014-09-03T04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0"/>
    <s v="plays"/>
    <x v="2770"/>
    <d v="2014-09-16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.46"/>
    <n v="83.42647058823529"/>
    <x v="0"/>
    <s v="plays"/>
    <x v="2771"/>
    <d v="2014-09-01T1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09.66666666666667"/>
    <n v="94.90384615384616"/>
    <x v="0"/>
    <s v="musical"/>
    <x v="2772"/>
    <d v="2014-09-08T21:11: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1"/>
    <n v="86.615384615384613"/>
    <x v="0"/>
    <s v="plays"/>
    <x v="2773"/>
    <d v="2014-10-13T21:05:1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0"/>
    <s v="musical"/>
    <x v="2774"/>
    <d v="2014-09-08T15:50:0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1E-4"/>
    <n v="1"/>
    <x v="5"/>
    <s v="web"/>
    <x v="2775"/>
    <d v="2014-10-13T13:59: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363636363637"/>
    <x v="1"/>
    <s v="rock"/>
    <x v="2776"/>
    <d v="2014-09-12T18:26:5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1999999999999"/>
    <n v="150.65116279069767"/>
    <x v="5"/>
    <s v="wearables"/>
    <x v="2777"/>
    <d v="2014-09-17T12:02:11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5"/>
    <s v="gadgets"/>
    <x v="2778"/>
    <d v="2014-09-02T01:10:2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0"/>
    <s v="spaces"/>
    <x v="2779"/>
    <d v="2014-09-11T18:10:2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2"/>
    <s v="food trucks"/>
    <x v="2780"/>
    <d v="2014-09-12T17:38:1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4"/>
    <s v="children's books"/>
    <x v="2781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.44597777777778"/>
    <n v="231.66175879396985"/>
    <x v="0"/>
    <s v="musical"/>
    <x v="2782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0"/>
    <s v="plays"/>
    <x v="2783"/>
    <d v="2014-09-11T12:39:2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3"/>
    <n v="40.75"/>
    <x v="1"/>
    <s v="rock"/>
    <x v="2784"/>
    <d v="2014-09-11T10:24: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6.88421052631578"/>
    <n v="117.6"/>
    <x v="5"/>
    <s v="hardware"/>
    <x v="2785"/>
    <d v="2014-09-16T10:18:5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500000000000001"/>
    <n v="33.75"/>
    <x v="0"/>
    <s v="plays"/>
    <x v="2786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7"/>
    <s v="animation"/>
    <x v="2787"/>
    <d v="2014-09-11T06:14:57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.13333333333334"/>
    <n v="131.91304347826087"/>
    <x v="0"/>
    <s v="plays"/>
    <x v="2788"/>
    <d v="2014-08-25T20:45:0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.4"/>
    <n v="103.35294117647059"/>
    <x v="0"/>
    <s v="plays"/>
    <x v="2789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0.84810126582278"/>
    <n v="259.94827586206895"/>
    <x v="0"/>
    <s v="spaces"/>
    <x v="2790"/>
    <d v="2014-09-10T04:5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0"/>
    <s v="spaces"/>
    <x v="2791"/>
    <d v="2014-10-02T03:5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0"/>
    <s v="musical"/>
    <x v="2792"/>
    <d v="2014-08-31T18:24:3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5.5"/>
    <n v="41.222222222222221"/>
    <x v="0"/>
    <s v="plays"/>
    <x v="2793"/>
    <d v="2014-09-09T12:35: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.10000000000002"/>
    <n v="147.94736842105263"/>
    <x v="5"/>
    <s v="hardware"/>
    <x v="2794"/>
    <d v="2014-09-24T01:41:37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795"/>
    <d v="2014-08-21T21:50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5"/>
    <s v="gadgets"/>
    <x v="2796"/>
    <d v="2014-09-07T22:13:1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2"/>
    <s v="restaurants"/>
    <x v="2797"/>
    <d v="2014-09-21T19:48:3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0"/>
    <s v="musical"/>
    <x v="2798"/>
    <d v="2014-09-06T21:00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7.63636363636364"/>
    <n v="28.19047619047619"/>
    <x v="0"/>
    <s v="plays"/>
    <x v="2799"/>
    <d v="2014-08-31T13:08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0"/>
    <s v="plays"/>
    <x v="2800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0"/>
    <s v="plays"/>
    <x v="2801"/>
    <d v="2014-09-06T00:10:1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5"/>
    <s v="wearables"/>
    <x v="2802"/>
    <d v="2014-09-05T20:30:02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7"/>
    <s v="drama"/>
    <x v="2803"/>
    <d v="2014-09-05T04:23: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5"/>
    <s v="wearables"/>
    <x v="2804"/>
    <d v="2014-09-04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7.72727272727273"/>
    <n v="79"/>
    <x v="0"/>
    <s v="plays"/>
    <x v="2805"/>
    <d v="2014-08-26T17:09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0"/>
    <s v="plays"/>
    <x v="2806"/>
    <d v="2014-09-04T16:07:5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272727272728"/>
    <x v="0"/>
    <s v="plays"/>
    <x v="2807"/>
    <d v="2014-09-08T03:00:0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2808"/>
    <d v="2014-08-25T20:38: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5"/>
    <s v="wearables"/>
    <x v="2809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n v="42.73322081575246"/>
    <x v="1"/>
    <s v="rock"/>
    <x v="2810"/>
    <d v="2014-09-03T18:48: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7"/>
    <s v="drama"/>
    <x v="2811"/>
    <d v="2014-08-29T18:40:1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3.5"/>
    <n v="38.333333333333336"/>
    <x v="0"/>
    <s v="plays"/>
    <x v="2812"/>
    <d v="2014-08-25T04:59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2"/>
    <s v="food trucks"/>
    <x v="2813"/>
    <d v="2014-10-02T17:56:3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0"/>
    <s v="musical"/>
    <x v="2814"/>
    <d v="2014-09-02T14:27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"/>
    <n v="52.5"/>
    <x v="2"/>
    <s v="restaurants"/>
    <x v="2815"/>
    <d v="2014-08-20T09:21: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8000000000000003"/>
    <n v="18.666666666666668"/>
    <x v="0"/>
    <s v="spaces"/>
    <x v="2816"/>
    <d v="2014-09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.42857142857143"/>
    <n v="125.80645161290323"/>
    <x v="0"/>
    <s v="plays"/>
    <x v="2817"/>
    <d v="2014-08-25T04:59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5"/>
    <n v="76.666666666666671"/>
    <x v="1"/>
    <s v="rock"/>
    <x v="2818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307692307692"/>
    <x v="6"/>
    <s v="photobooks"/>
    <x v="2819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.15625"/>
    <n v="74.534883720930239"/>
    <x v="0"/>
    <s v="plays"/>
    <x v="2820"/>
    <d v="2014-08-31T15:47:5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1"/>
    <s v="faith"/>
    <x v="2821"/>
    <d v="2014-09-01T15:30:3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2822"/>
    <d v="2014-08-15T12:39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.30622"/>
    <n v="82.496921824104234"/>
    <x v="1"/>
    <s v="indie rock"/>
    <x v="2823"/>
    <d v="2014-08-29T0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.41935483870968"/>
    <n v="302.30769230769232"/>
    <x v="0"/>
    <s v="plays"/>
    <x v="2824"/>
    <d v="2014-08-19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0"/>
    <s v="plays"/>
    <x v="2825"/>
    <d v="2014-09-09T16:49:2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2826"/>
    <d v="2014-09-12T10:00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0"/>
    <s v="spaces"/>
    <x v="2827"/>
    <d v="2014-09-29T15:16: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5.9"/>
    <n v="143.1081081081081"/>
    <x v="0"/>
    <s v="plays"/>
    <x v="2828"/>
    <d v="2014-08-21T16:2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.44444444444444"/>
    <n v="114.125"/>
    <x v="0"/>
    <s v="plays"/>
    <x v="2829"/>
    <d v="2014-08-30T04:48:1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7"/>
    <n v="81.571428571428569"/>
    <x v="0"/>
    <s v="plays"/>
    <x v="2830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"/>
    <n v="42.157894736842103"/>
    <x v="4"/>
    <s v="children's books"/>
    <x v="2831"/>
    <d v="2014-08-29T18:45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2832"/>
    <d v="2014-09-13T09:37:2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2833"/>
    <d v="2014-08-27T00:20:2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0"/>
    <s v="musical"/>
    <x v="2834"/>
    <d v="2014-09-27T21:17: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835"/>
    <d v="2014-09-27T13:27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5"/>
    <s v="web"/>
    <x v="2836"/>
    <d v="2014-08-28T00:50:5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4137931034484"/>
    <x v="0"/>
    <s v="plays"/>
    <x v="2837"/>
    <d v="2014-08-17T05:11:0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0"/>
    <s v="plays"/>
    <x v="2838"/>
    <d v="2014-09-01T20:09:3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0"/>
    <s v="plays"/>
    <x v="2839"/>
    <d v="2014-08-26T16:28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63"/>
    <n v="10"/>
    <x v="0"/>
    <s v="spaces"/>
    <x v="2840"/>
    <d v="2014-09-26T16:18:55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.2"/>
    <n v="96.063829787234042"/>
    <x v="5"/>
    <s v="hardware"/>
    <x v="2841"/>
    <d v="2014-08-27T00:31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2842"/>
    <d v="2014-08-26T22:20: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7"/>
    <n v="93.666666666666671"/>
    <x v="4"/>
    <s v="children's books"/>
    <x v="2843"/>
    <d v="2014-08-25T23:28:2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1.825"/>
    <n v="84.854166666666671"/>
    <x v="0"/>
    <s v="plays"/>
    <x v="2844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.44929411764707"/>
    <n v="23.808729166666669"/>
    <x v="3"/>
    <s v="tabletop games"/>
    <x v="2845"/>
    <d v="2014-08-16T08:17:5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1"/>
    <s v="faith"/>
    <x v="2846"/>
    <d v="2014-08-24T23:14: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29E-2"/>
    <n v="7.5"/>
    <x v="3"/>
    <s v="video games"/>
    <x v="2847"/>
    <d v="2014-08-24T20:48: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2.875"/>
    <n v="329.2"/>
    <x v="0"/>
    <s v="musical"/>
    <x v="2848"/>
    <d v="2014-08-28T01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7"/>
    <s v="animation"/>
    <x v="2849"/>
    <d v="2014-08-23T22:08:38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6"/>
    <n v="33.25"/>
    <x v="8"/>
    <s v="audio"/>
    <x v="2850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8.6"/>
    <n v="67.261538461538464"/>
    <x v="5"/>
    <s v="hardware"/>
    <x v="2851"/>
    <d v="2014-08-23T18:31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0"/>
    <s v="spaces"/>
    <x v="2852"/>
    <d v="2014-08-28T03:00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0"/>
    <s v="plays"/>
    <x v="2853"/>
    <d v="2014-08-12T18:36:0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6"/>
    <n v="25"/>
    <x v="3"/>
    <s v="video games"/>
    <x v="2854"/>
    <d v="2014-09-21T18:32: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0"/>
    <s v="plays"/>
    <x v="2855"/>
    <d v="2014-08-04T16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4"/>
    <n v="118.2007874015748"/>
    <x v="1"/>
    <s v="rock"/>
    <x v="2856"/>
    <d v="2014-09-06T15:25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0"/>
    <s v="spaces"/>
    <x v="2857"/>
    <d v="2014-09-21T15:10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2.70650000000001"/>
    <n v="82.941562500000003"/>
    <x v="0"/>
    <s v="spaces"/>
    <x v="2858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2"/>
    <s v="food trucks"/>
    <x v="2859"/>
    <d v="2014-08-21T23:32:2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.09431428571429"/>
    <n v="54.883162444113267"/>
    <x v="2"/>
    <s v="small batch"/>
    <x v="2860"/>
    <d v="2014-08-26T22:00: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0"/>
    <s v="plays"/>
    <x v="2861"/>
    <d v="2014-08-31T19:51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.25"/>
    <n v="44.537037037037038"/>
    <x v="0"/>
    <s v="plays"/>
    <x v="2862"/>
    <d v="2014-08-13T22:00:0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.29975"/>
    <n v="76.45264150943396"/>
    <x v="7"/>
    <s v="television"/>
    <x v="2863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0"/>
    <s v="plays"/>
    <x v="2864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1"/>
    <s v="indie rock"/>
    <x v="2865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5.84090909090909"/>
    <n v="146.44654088050314"/>
    <x v="0"/>
    <s v="spaces"/>
    <x v="2866"/>
    <d v="2014-08-20T20:24:0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4.6"/>
    <n v="35.766666666666666"/>
    <x v="0"/>
    <s v="plays"/>
    <x v="2867"/>
    <d v="2014-08-31T2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7"/>
    <s v="drama"/>
    <x v="2868"/>
    <d v="2014-09-19T18:18:2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2"/>
    <s v="food trucks"/>
    <x v="2869"/>
    <d v="2014-08-20T16:22:3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0"/>
    <s v="plays"/>
    <x v="2870"/>
    <d v="2014-08-30T05:30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1"/>
    <s v="faith"/>
    <x v="2871"/>
    <d v="2014-08-31T19:39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.46153846153845"/>
    <n v="49.882352941176471"/>
    <x v="7"/>
    <s v="television"/>
    <x v="2872"/>
    <d v="2014-08-05T07:43:21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1.53333333333333"/>
    <n v="80.15789473684211"/>
    <x v="0"/>
    <s v="plays"/>
    <x v="2873"/>
    <d v="2014-08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4"/>
    <s v="fiction"/>
    <x v="2874"/>
    <d v="2014-09-03T23:36: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38095238095241"/>
    <x v="0"/>
    <s v="plays"/>
    <x v="2875"/>
    <d v="2014-08-18T17:32: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876"/>
    <d v="2014-09-17T05:06:3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.16666666666667"/>
    <n v="63.363636363636367"/>
    <x v="0"/>
    <s v="plays"/>
    <x v="2877"/>
    <d v="2014-08-02T04:13:0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.31375"/>
    <n v="40.795406360424032"/>
    <x v="2"/>
    <s v="small batch"/>
    <x v="2878"/>
    <d v="2014-08-18T00:08: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499999999999999"/>
    <n v="68.333333333333329"/>
    <x v="5"/>
    <s v="wearables"/>
    <x v="2879"/>
    <d v="2014-09-01T20:10:1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5"/>
    <s v="wearables"/>
    <x v="2880"/>
    <d v="2014-08-17T19:58: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4"/>
    <s v="translations"/>
    <x v="2881"/>
    <d v="2014-08-12T12:52:5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4"/>
    <s v="fiction"/>
    <x v="2882"/>
    <d v="2014-09-16T11:24: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3"/>
    <s v="video games"/>
    <x v="2883"/>
    <d v="2014-09-11T09:04:1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5"/>
    <s v="wearables"/>
    <x v="2884"/>
    <d v="2014-08-20T00:44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2"/>
    <s v="food trucks"/>
    <x v="2885"/>
    <d v="2014-08-16T21:44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50000000000001"/>
    <n v="23.083333333333332"/>
    <x v="2"/>
    <s v="food trucks"/>
    <x v="2886"/>
    <d v="2014-09-15T19:55:0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7"/>
    <s v="animation"/>
    <x v="2887"/>
    <d v="2014-08-16T18:25:1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6.8"/>
    <n v="44.92307692307692"/>
    <x v="0"/>
    <s v="plays"/>
    <x v="2888"/>
    <d v="2014-07-27T23:00:0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8"/>
    <n v="139.53488372093022"/>
    <x v="7"/>
    <s v="documentary"/>
    <x v="2889"/>
    <d v="2014-08-08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5"/>
    <s v="wearables"/>
    <x v="2890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2.51495"/>
    <n v="130.23469453376205"/>
    <x v="2"/>
    <s v="small batch"/>
    <x v="2891"/>
    <d v="2014-08-15T15:00:2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5"/>
    <s v="wearables"/>
    <x v="2892"/>
    <d v="2014-08-15T14:17:3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3333333333336"/>
    <x v="0"/>
    <s v="plays"/>
    <x v="2893"/>
    <d v="2014-07-30T11:18: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0"/>
    <s v="plays"/>
    <x v="2894"/>
    <d v="2014-09-14T04:34: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3"/>
    <s v="video games"/>
    <x v="2895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2"/>
    <s v="restaurants"/>
    <x v="2896"/>
    <d v="2014-08-14T22:50:3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7.52857142857142"/>
    <n v="132.05263157894737"/>
    <x v="7"/>
    <s v="shorts"/>
    <x v="2897"/>
    <d v="2014-08-11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2"/>
    <s v="food trucks"/>
    <x v="2898"/>
    <d v="2014-08-14T18:20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.29333333333334"/>
    <n v="71.491803278688522"/>
    <x v="0"/>
    <s v="plays"/>
    <x v="2899"/>
    <d v="2014-08-04T15:59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5"/>
    <s v="web"/>
    <x v="2900"/>
    <d v="2014-08-14T15:20: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5"/>
    <s v="wearables"/>
    <x v="2901"/>
    <d v="2014-09-13T13:56: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6.74309"/>
    <n v="136.6444745538665"/>
    <x v="5"/>
    <s v="hardware"/>
    <x v="2902"/>
    <d v="2014-08-14T12:58:1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7"/>
    <s v="drama"/>
    <x v="2903"/>
    <d v="2014-08-16T23:42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40000000002"/>
    <n v="72.16970873786407"/>
    <x v="6"/>
    <s v="photobooks"/>
    <x v="2904"/>
    <d v="2014-08-13T23:31:52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.41"/>
    <n v="118.12941176470588"/>
    <x v="0"/>
    <s v="plays"/>
    <x v="2905"/>
    <d v="2014-08-28T22:53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0"/>
    <s v="spaces"/>
    <x v="2906"/>
    <d v="2014-08-13T18:49:0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.22777777777777"/>
    <n v="109.10778443113773"/>
    <x v="1"/>
    <s v="indie rock"/>
    <x v="2907"/>
    <d v="2014-08-08T18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19.74347826086957"/>
    <n v="85.531055900621112"/>
    <x v="0"/>
    <s v="plays"/>
    <x v="2908"/>
    <d v="2014-08-15T02:00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2"/>
    <s v="food trucks"/>
    <x v="2909"/>
    <d v="2014-08-13T03:19:2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61"/>
    <n v="16.25"/>
    <x v="0"/>
    <s v="plays"/>
    <x v="2910"/>
    <d v="2014-07-29T03:14:5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0"/>
    <s v="plays"/>
    <x v="2911"/>
    <d v="2014-08-12T22:50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0"/>
    <s v="plays"/>
    <x v="2912"/>
    <d v="2014-08-12T15:51:5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26.554216867469879"/>
    <x v="1"/>
    <s v="pop"/>
    <x v="2913"/>
    <d v="2014-08-14T18:1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0"/>
    <s v="plays"/>
    <x v="2914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39.074444444444445"/>
    <x v="5"/>
    <s v="wearables"/>
    <x v="2915"/>
    <d v="2014-08-11T20:27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4"/>
    <s v="translations"/>
    <x v="2916"/>
    <d v="2014-09-05T13:39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8"/>
    <n v="21.25"/>
    <x v="3"/>
    <s v="video games"/>
    <x v="2917"/>
    <d v="2014-08-16T02:04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2"/>
    <s v="food trucks"/>
    <x v="2918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2919"/>
    <d v="2014-08-10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45.56818181818182"/>
    <x v="4"/>
    <s v="nonfiction"/>
    <x v="2920"/>
    <d v="2014-08-10T20:19:2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0"/>
    <s v="plays"/>
    <x v="2921"/>
    <d v="2014-08-09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2"/>
    <n v="205"/>
    <x v="0"/>
    <s v="musical"/>
    <x v="2922"/>
    <d v="2014-08-10T17:20:4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5"/>
    <s v="web"/>
    <x v="2923"/>
    <d v="2014-08-25T17:12: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4"/>
    <s v="translations"/>
    <x v="2924"/>
    <d v="2014-08-11T04:00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0"/>
    <s v="plays"/>
    <x v="2925"/>
    <d v="2014-08-10T16:45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0"/>
    <s v="plays"/>
    <x v="2926"/>
    <d v="2014-09-09T16:12:0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2927"/>
    <d v="2014-07-31T01:26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5"/>
    <s v="wearables"/>
    <x v="2928"/>
    <d v="2014-08-09T22:43: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0"/>
    <s v="plays"/>
    <x v="2929"/>
    <d v="2014-08-01T07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2"/>
    <s v="food trucks"/>
    <x v="2930"/>
    <d v="2014-08-04T19:41: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2"/>
    <s v="food trucks"/>
    <x v="2931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7"/>
    <s v="animation"/>
    <x v="2932"/>
    <d v="2014-08-09T14:44:0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4444444444443"/>
    <x v="0"/>
    <s v="plays"/>
    <x v="2933"/>
    <d v="2014-08-08T2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0"/>
    <s v="plays"/>
    <x v="2934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07"/>
    <n v="486.42857142857144"/>
    <x v="0"/>
    <s v="plays"/>
    <x v="2935"/>
    <d v="2014-08-09T05:37:1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5"/>
    <s v="gadgets"/>
    <x v="2936"/>
    <d v="2014-08-09T00:48:5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66666666666664"/>
    <x v="0"/>
    <s v="plays"/>
    <x v="2937"/>
    <d v="2014-07-16T23:27:2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1"/>
    <s v="jazz"/>
    <x v="2938"/>
    <d v="2014-08-30T15:3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8"/>
    <n v="41"/>
    <x v="0"/>
    <s v="spaces"/>
    <x v="2939"/>
    <d v="2014-08-08T22:27:26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3"/>
    <s v="video games"/>
    <x v="2940"/>
    <d v="2014-08-08T21:53:2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2"/>
    <s v="food trucks"/>
    <x v="2941"/>
    <d v="2014-08-08T21:31:0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2942"/>
    <d v="2014-08-08T21:20:12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.25"/>
    <n v="53.723404255319146"/>
    <x v="0"/>
    <s v="plays"/>
    <x v="2943"/>
    <d v="2014-08-08T19:05:5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36585365853654"/>
    <x v="0"/>
    <s v="plays"/>
    <x v="2944"/>
    <d v="2014-07-19T05:00:0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.16666666666667"/>
    <n v="83.974358974358978"/>
    <x v="0"/>
    <s v="plays"/>
    <x v="2945"/>
    <d v="2014-08-08T18:53:2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0"/>
    <s v="plays"/>
    <x v="2946"/>
    <d v="2014-08-01T17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1.5"/>
    <n v="105"/>
    <x v="0"/>
    <s v="plays"/>
    <x v="2947"/>
    <d v="2014-08-23T17:37:2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.23636363636363"/>
    <n v="66.152941176470591"/>
    <x v="0"/>
    <s v="plays"/>
    <x v="2948"/>
    <d v="2014-09-07T14:23:4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2"/>
    <s v="food trucks"/>
    <x v="2949"/>
    <d v="2014-08-23T14:12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4"/>
    <n v="68.345323741007192"/>
    <x v="4"/>
    <s v="nonfiction"/>
    <x v="2950"/>
    <d v="2014-08-11T12:03:4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0"/>
    <s v="plays"/>
    <x v="2951"/>
    <d v="2014-09-07T07:48:4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2"/>
    <s v="food trucks"/>
    <x v="2952"/>
    <d v="2014-08-07T23:13:4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0"/>
    <s v="plays"/>
    <x v="2953"/>
    <d v="2014-09-06T22:08: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5"/>
    <s v="gadgets"/>
    <x v="2954"/>
    <d v="2014-08-12T18:57:3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35294117647058"/>
    <x v="0"/>
    <s v="plays"/>
    <x v="2955"/>
    <d v="2014-07-26T07:00:0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2"/>
    <s v="food trucks"/>
    <x v="2956"/>
    <d v="2014-08-07T15:56: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3"/>
    <s v="mobile games"/>
    <x v="2957"/>
    <d v="2014-08-07T15:35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77777777777779"/>
    <x v="0"/>
    <s v="plays"/>
    <x v="2958"/>
    <d v="2014-08-10T15:59:0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.19999999999999"/>
    <n v="102.10526315789474"/>
    <x v="7"/>
    <s v="television"/>
    <x v="2959"/>
    <d v="2014-08-17T12:22:24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3.9"/>
    <n v="69.266666666666666"/>
    <x v="7"/>
    <s v="television"/>
    <x v="2960"/>
    <d v="2014-08-07T12:21:47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3.90035"/>
    <n v="84.871516544117654"/>
    <x v="0"/>
    <s v="spaces"/>
    <x v="2961"/>
    <d v="2014-08-09T02:00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7"/>
    <s v="animation"/>
    <x v="2962"/>
    <d v="2014-09-05T23:45: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1"/>
    <s v="world music"/>
    <x v="2963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0.71379999999999"/>
    <n v="25.692295918367346"/>
    <x v="0"/>
    <s v="plays"/>
    <x v="2964"/>
    <d v="2014-08-06T21:32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50.03846153846154"/>
    <x v="1"/>
    <s v="rock"/>
    <x v="2965"/>
    <d v="2014-07-28T01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.32"/>
    <n v="79.61904761904762"/>
    <x v="0"/>
    <s v="plays"/>
    <x v="2966"/>
    <d v="2014-08-03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3.5"/>
    <n v="63.109756097560975"/>
    <x v="0"/>
    <s v="plays"/>
    <x v="2967"/>
    <d v="2014-07-28T14:31: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.08673425918037"/>
    <n v="93.977440000000001"/>
    <x v="0"/>
    <s v="plays"/>
    <x v="2968"/>
    <d v="2014-08-08T13:54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0"/>
    <s v="plays"/>
    <x v="2969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"/>
    <n v="25.5"/>
    <x v="7"/>
    <s v="drama"/>
    <x v="2970"/>
    <d v="2014-09-01T03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971"/>
    <d v="2014-08-03T11:39:3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0"/>
    <s v="spaces"/>
    <x v="2972"/>
    <d v="2014-07-30T01:19:3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973"/>
    <d v="2014-08-03T15:48:0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78947368421051"/>
    <x v="0"/>
    <s v="plays"/>
    <x v="2974"/>
    <d v="2014-07-24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.38888888888889"/>
    <n v="292.77777777777777"/>
    <x v="0"/>
    <s v="plays"/>
    <x v="2975"/>
    <d v="2014-07-05T0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047619047619"/>
    <x v="0"/>
    <s v="plays"/>
    <x v="2976"/>
    <d v="2014-08-01T10:01:5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2"/>
    <s v="food trucks"/>
    <x v="2977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0.71428571428571"/>
    <n v="33.571428571428569"/>
    <x v="0"/>
    <s v="plays"/>
    <x v="2978"/>
    <d v="2014-07-31T16:45:5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63"/>
    <n v="20"/>
    <x v="3"/>
    <s v="mobile games"/>
    <x v="2979"/>
    <d v="2014-07-31T09:46:2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.3"/>
    <n v="358.6875"/>
    <x v="0"/>
    <s v="plays"/>
    <x v="2980"/>
    <d v="2014-08-01T0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5"/>
    <n v="41.583333333333336"/>
    <x v="5"/>
    <s v="makerspaces"/>
    <x v="2981"/>
    <d v="2014-07-29T00:29:4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8.54949999999998"/>
    <n v="30.152638888888887"/>
    <x v="0"/>
    <s v="plays"/>
    <x v="2982"/>
    <d v="2014-07-30T22:41: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2"/>
    <s v="food trucks"/>
    <x v="2983"/>
    <d v="2014-08-09T21:57:05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0"/>
    <s v="plays"/>
    <x v="2984"/>
    <d v="2014-07-30T20:53:5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.45714285714286"/>
    <n v="74.224299065420567"/>
    <x v="0"/>
    <s v="musical"/>
    <x v="2985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5"/>
    <n v="6.25"/>
    <x v="6"/>
    <s v="photobooks"/>
    <x v="2986"/>
    <d v="2014-07-30T18:03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.19999999999999"/>
    <n v="41.405405405405403"/>
    <x v="0"/>
    <s v="plays"/>
    <x v="2987"/>
    <d v="2014-07-23T03:59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0.85714285714286"/>
    <n v="88.25"/>
    <x v="0"/>
    <s v="plays"/>
    <x v="2988"/>
    <d v="2014-07-21T03:59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4"/>
    <s v="translations"/>
    <x v="2989"/>
    <d v="2014-07-28T16:52:4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5"/>
    <s v="wearables"/>
    <x v="2990"/>
    <d v="2014-07-27T15:27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53.289473684210527"/>
    <x v="1"/>
    <s v="rock"/>
    <x v="2991"/>
    <d v="2014-07-18T20:31:1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.36363636363637"/>
    <n v="29"/>
    <x v="0"/>
    <s v="plays"/>
    <x v="2992"/>
    <d v="2014-07-27T14:17:2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0"/>
    <s v="plays"/>
    <x v="2993"/>
    <d v="2014-08-02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5"/>
    <s v="wearables"/>
    <x v="2994"/>
    <d v="2014-07-11T16:00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5"/>
    <s v="wearables"/>
    <x v="2995"/>
    <d v="2014-07-25T22:15:0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6"/>
    <n v="57.647058823529413"/>
    <x v="0"/>
    <s v="musical"/>
    <x v="2996"/>
    <d v="2014-07-30T2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.4"/>
    <n v="69.818181818181813"/>
    <x v="0"/>
    <s v="plays"/>
    <x v="2997"/>
    <d v="2014-07-10T18:35:45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7.84"/>
    <n v="39.810810810810814"/>
    <x v="0"/>
    <s v="plays"/>
    <x v="2998"/>
    <d v="2014-07-09T13:39:4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n v="38.860465116279073"/>
    <x v="6"/>
    <s v="photobooks"/>
    <x v="2999"/>
    <d v="2014-07-24T18:51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6.71250000000001"/>
    <n v="90.819148936170208"/>
    <x v="0"/>
    <s v="musical"/>
    <x v="3000"/>
    <d v="2014-08-01T01:00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0"/>
    <s v="plays"/>
    <x v="3001"/>
    <d v="2014-07-15T2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3"/>
    <s v="video games"/>
    <x v="3002"/>
    <d v="2014-07-23T20:40:24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.26666666666667"/>
    <n v="87.103448275862064"/>
    <x v="1"/>
    <s v="rock"/>
    <x v="3003"/>
    <d v="2014-07-24T18:23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5"/>
    <s v="wearables"/>
    <x v="3004"/>
    <d v="2014-07-23T15:54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0"/>
    <s v="plays"/>
    <x v="3005"/>
    <d v="2014-08-21T18:35: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.33333333333333"/>
    <n v="31.623931623931625"/>
    <x v="7"/>
    <s v="television"/>
    <x v="3006"/>
    <d v="2014-07-22T16:09: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0"/>
    <s v="plays"/>
    <x v="3007"/>
    <d v="2014-06-22T21:00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42"/>
    <n v="22.666666666666668"/>
    <x v="0"/>
    <s v="plays"/>
    <x v="3008"/>
    <d v="2014-07-21T12:52:06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46153846153847"/>
    <x v="0"/>
    <s v="plays"/>
    <x v="3009"/>
    <d v="2014-07-04T03:2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89156626506028"/>
    <x v="0"/>
    <s v="plays"/>
    <x v="3010"/>
    <d v="2014-07-19T20:38:5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2"/>
    <s v="food trucks"/>
    <x v="3011"/>
    <d v="2014-08-03T18:05:4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499999999997"/>
    <n v="177.39259259259259"/>
    <x v="5"/>
    <s v="wearables"/>
    <x v="3012"/>
    <d v="2014-07-25T03:00: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0"/>
    <s v="plays"/>
    <x v="3013"/>
    <d v="2014-07-19T09:21: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"/>
    <n v="39.91506172839506"/>
    <x v="6"/>
    <s v="photobooks"/>
    <x v="3014"/>
    <d v="2014-07-19T09:14:3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2"/>
    <s v="restaurants"/>
    <x v="3015"/>
    <d v="2014-07-19T03:43:2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.2184"/>
    <n v="64.157560975609755"/>
    <x v="0"/>
    <s v="plays"/>
    <x v="3016"/>
    <d v="2014-07-11T16:1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1111111111114"/>
    <x v="0"/>
    <s v="plays"/>
    <x v="3017"/>
    <d v="2014-07-18T23:48:24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111111111111"/>
    <x v="0"/>
    <s v="musical"/>
    <x v="3018"/>
    <d v="2014-07-26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0109890109883"/>
    <x v="0"/>
    <s v="plays"/>
    <x v="3019"/>
    <d v="2014-07-18T16:04:1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.45454545454545"/>
    <n v="110.5"/>
    <x v="0"/>
    <s v="plays"/>
    <x v="3020"/>
    <d v="2014-08-17T15:35: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19.7"/>
    <n v="31.5"/>
    <x v="0"/>
    <s v="plays"/>
    <x v="3021"/>
    <d v="2014-07-18T04:45:52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0.93333333333334"/>
    <n v="147.70731707317074"/>
    <x v="7"/>
    <s v="television"/>
    <x v="3022"/>
    <d v="2014-07-13T13:59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.21"/>
    <n v="223.48076923076923"/>
    <x v="7"/>
    <s v="television"/>
    <x v="3023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.238"/>
    <n v="48.339729729729726"/>
    <x v="0"/>
    <s v="plays"/>
    <x v="3024"/>
    <d v="2014-07-17T16:33:4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5.92"/>
    <n v="211.84"/>
    <x v="2"/>
    <s v="small batch"/>
    <x v="3025"/>
    <d v="2014-07-17T14:59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8"/>
    <n v="84.142857142857139"/>
    <x v="4"/>
    <s v="nonfiction"/>
    <x v="3026"/>
    <d v="2014-08-01T13:43: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"/>
    <n v="218.33333333333334"/>
    <x v="6"/>
    <s v="people"/>
    <x v="3027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5.8"/>
    <n v="25.091093117408906"/>
    <x v="3"/>
    <s v="tabletop games"/>
    <x v="3028"/>
    <d v="2014-07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0.83333333333334"/>
    <n v="112.14285714285714"/>
    <x v="0"/>
    <s v="musical"/>
    <x v="3029"/>
    <d v="2014-07-15T05:00:0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3030"/>
    <d v="2014-07-16T15:17:46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1.73333333333332"/>
    <n v="33.025641025641029"/>
    <x v="0"/>
    <s v="plays"/>
    <x v="3031"/>
    <d v="2014-07-16T14:31:15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.1"/>
    <n v="93.611111111111114"/>
    <x v="0"/>
    <s v="plays"/>
    <x v="3032"/>
    <d v="2014-07-23T11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5"/>
    <s v="wearables"/>
    <x v="3033"/>
    <d v="2014-07-16T02:33:4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2"/>
    <s v="food trucks"/>
    <x v="3034"/>
    <d v="2014-07-10T21:2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0"/>
    <s v="plays"/>
    <x v="3035"/>
    <d v="2014-07-01T22:30:0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.349156424581"/>
    <n v="116.35303146309367"/>
    <x v="5"/>
    <s v="hardware"/>
    <x v="3036"/>
    <d v="2014-07-23T21:08:0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5"/>
    <s v="web"/>
    <x v="3037"/>
    <d v="2014-07-13T16:37:37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.33333333333334"/>
    <n v="36.363636363636367"/>
    <x v="0"/>
    <s v="musical"/>
    <x v="3038"/>
    <d v="2014-07-13T10:58:3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5"/>
    <s v="wearables"/>
    <x v="3039"/>
    <d v="2014-08-12T02:47:0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1"/>
    <s v="jazz"/>
    <x v="3040"/>
    <d v="2014-07-14T02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8.66000000000003"/>
    <n v="117.36121673003802"/>
    <x v="7"/>
    <s v="television"/>
    <x v="3041"/>
    <d v="2014-07-13T00:00:00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47"/>
    <x v="1"/>
    <s v="pop"/>
    <x v="3042"/>
    <d v="2014-07-12T18:11: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0.55555555555556"/>
    <n v="60.333333333333336"/>
    <x v="0"/>
    <s v="plays"/>
    <x v="3043"/>
    <d v="2014-07-02T14:54:06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2.90416666666667"/>
    <n v="62.052763819095475"/>
    <x v="0"/>
    <s v="plays"/>
    <x v="3044"/>
    <d v="2014-07-03T03:59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0"/>
    <s v="plays"/>
    <x v="3045"/>
    <d v="2014-07-24T02:59:0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7"/>
    <s v="animation"/>
    <x v="3046"/>
    <d v="2014-06-27T02:52:54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51.044692737430168"/>
    <x v="1"/>
    <s v="rock"/>
    <x v="3047"/>
    <d v="2014-07-10T23:01: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048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.42048"/>
    <n v="331.10237288135596"/>
    <x v="5"/>
    <s v="hardware"/>
    <x v="3049"/>
    <d v="2014-07-10T14:31:0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.25"/>
    <n v="53.289473684210527"/>
    <x v="0"/>
    <s v="plays"/>
    <x v="3050"/>
    <d v="2014-07-30T23:00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.0026"/>
    <n v="56.204984093319197"/>
    <x v="5"/>
    <s v="hardware"/>
    <x v="3051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5.55"/>
    <n v="62.827380952380949"/>
    <x v="0"/>
    <s v="plays"/>
    <x v="3052"/>
    <d v="2014-07-10T09:07: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7"/>
    <s v="animation"/>
    <x v="3053"/>
    <d v="2014-07-0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1428571428569"/>
    <x v="4"/>
    <s v="nonfiction"/>
    <x v="3054"/>
    <d v="2014-07-14T19:32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3055"/>
    <d v="2014-07-09T17:24:2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.15"/>
    <n v="80.730158730158735"/>
    <x v="0"/>
    <s v="plays"/>
    <x v="3056"/>
    <d v="2014-07-07T0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4"/>
    <s v="art books"/>
    <x v="3057"/>
    <d v="2014-07-09T12:34: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0"/>
    <s v="musical"/>
    <x v="3058"/>
    <d v="2014-06-29T06:13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2.64512499999999"/>
    <n v="87.357553191489373"/>
    <x v="0"/>
    <s v="plays"/>
    <x v="3059"/>
    <d v="2014-07-08T22:34:0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.33333333333334"/>
    <n v="51.875"/>
    <x v="0"/>
    <s v="plays"/>
    <x v="3060"/>
    <d v="2014-07-06T18:31:0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"/>
    <n v="36.68181818181818"/>
    <x v="4"/>
    <s v="translations"/>
    <x v="3061"/>
    <d v="2014-07-13T04:59:0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.1"/>
    <n v="31.970149253731343"/>
    <x v="0"/>
    <s v="plays"/>
    <x v="3062"/>
    <d v="2014-07-06T10:08:0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6"/>
    <n v="50"/>
    <x v="2"/>
    <s v="food trucks"/>
    <x v="3063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0"/>
    <s v="plays"/>
    <x v="3064"/>
    <d v="2014-07-05T14:22:27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5.5"/>
    <n v="44"/>
    <x v="0"/>
    <s v="plays"/>
    <x v="3065"/>
    <d v="2014-07-05T12:40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7"/>
    <n v="66.688311688311686"/>
    <x v="1"/>
    <s v="rock"/>
    <x v="3066"/>
    <d v="2014-08-03T17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230769230768"/>
    <x v="0"/>
    <s v="plays"/>
    <x v="3067"/>
    <d v="2014-07-04T11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7"/>
    <s v="science fiction"/>
    <x v="3068"/>
    <d v="2014-08-03T02:59:5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.4875"/>
    <n v="146.87931034482759"/>
    <x v="7"/>
    <s v="television"/>
    <x v="3069"/>
    <d v="2014-06-14T01:44:1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0"/>
    <s v="plays"/>
    <x v="3070"/>
    <d v="2014-07-05T03:59:0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0"/>
    <s v="plays"/>
    <x v="3071"/>
    <d v="2014-07-03T17:02:4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59.9402985074627"/>
    <n v="40.285714285714285"/>
    <x v="0"/>
    <s v="plays"/>
    <x v="3072"/>
    <d v="2014-07-03T16:03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"/>
    <n v="410"/>
    <x v="3"/>
    <s v="video games"/>
    <x v="3073"/>
    <d v="2014-08-02T15:49:4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0"/>
    <s v="plays"/>
    <x v="3074"/>
    <d v="2014-06-17T04:36: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0"/>
    <s v="musical"/>
    <x v="3075"/>
    <d v="2014-07-03T04:07:5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5"/>
    <n v="126.48148148148148"/>
    <x v="5"/>
    <s v="makerspaces"/>
    <x v="3076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7"/>
    <s v="drama"/>
    <x v="3077"/>
    <d v="2014-07-02T16:29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19.97755555555555"/>
    <n v="50.9338679245283"/>
    <x v="1"/>
    <s v="rock"/>
    <x v="3078"/>
    <d v="2014-06-23T16:01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4137931034484"/>
    <x v="0"/>
    <s v="plays"/>
    <x v="3079"/>
    <d v="2014-07-02T15:29:12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.46657233816767"/>
    <n v="83.571428571428569"/>
    <x v="0"/>
    <s v="plays"/>
    <x v="3080"/>
    <d v="2014-06-23T18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4999999999998"/>
    <n v="82.82"/>
    <x v="2"/>
    <s v="food trucks"/>
    <x v="3081"/>
    <d v="2014-07-06T05:08:5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.20930232558139"/>
    <n v="100.21739130434783"/>
    <x v="0"/>
    <s v="plays"/>
    <x v="3082"/>
    <d v="2014-07-01T23:50:3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.29333333333332"/>
    <n v="59.961305925030231"/>
    <x v="7"/>
    <s v="television"/>
    <x v="3083"/>
    <d v="2014-07-16T03:00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.31"/>
    <n v="110.23076923076923"/>
    <x v="0"/>
    <s v="plays"/>
    <x v="3084"/>
    <d v="2014-07-16T11:49:3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"/>
    <n v="40.777777777777779"/>
    <x v="6"/>
    <s v="places"/>
    <x v="3085"/>
    <d v="2014-07-15T05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.14333333333333"/>
    <n v="123.34552845528455"/>
    <x v="2"/>
    <s v="small batch"/>
    <x v="3086"/>
    <d v="2014-06-29T21:31:2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0"/>
    <s v="plays"/>
    <x v="3087"/>
    <d v="2014-06-25T21:00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.4"/>
    <n v="126.66666666666667"/>
    <x v="0"/>
    <s v="plays"/>
    <x v="3088"/>
    <d v="2014-06-09T17:26:51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"/>
    <n v="51.474747474747474"/>
    <x v="4"/>
    <s v="nonfiction"/>
    <x v="3089"/>
    <d v="2014-07-09T07:55: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.35"/>
    <n v="126.6875"/>
    <x v="7"/>
    <s v="television"/>
    <x v="3090"/>
    <d v="2014-06-19T04:00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.25"/>
    <n v="31.619718309859156"/>
    <x v="0"/>
    <s v="plays"/>
    <x v="3091"/>
    <d v="2014-07-02T04:00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1"/>
    <s v="faith"/>
    <x v="3092"/>
    <d v="2014-06-27T22:04:24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3093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3094"/>
    <d v="2014-06-28T14:05: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7"/>
    <s v="science fiction"/>
    <x v="3095"/>
    <d v="2014-07-01T19:00:0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2.65009999999999"/>
    <n v="106.9271875"/>
    <x v="0"/>
    <s v="musical"/>
    <x v="3096"/>
    <d v="2014-07-03T04:00:4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2"/>
    <s v="food trucks"/>
    <x v="3097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0"/>
    <s v="plays"/>
    <x v="3098"/>
    <d v="2014-06-27T16:21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.245"/>
    <n v="200.49"/>
    <x v="0"/>
    <s v="plays"/>
    <x v="3099"/>
    <d v="2014-06-27T05:14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0"/>
    <s v="plays"/>
    <x v="3100"/>
    <d v="2014-06-26T23:02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.1"/>
    <n v="73.400000000000006"/>
    <x v="0"/>
    <s v="plays"/>
    <x v="3101"/>
    <d v="2014-07-01T04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2.85714285714286"/>
    <n v="60"/>
    <x v="7"/>
    <s v="shorts"/>
    <x v="3102"/>
    <d v="2014-06-22T15:48:51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0.65833333333333"/>
    <n v="74.184357541899445"/>
    <x v="2"/>
    <s v="small batch"/>
    <x v="3103"/>
    <d v="2014-06-26T15:22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6"/>
    <n v="97.113744075829388"/>
    <x v="6"/>
    <s v="photobooks"/>
    <x v="3104"/>
    <d v="2014-06-27T14:44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53.005263157894738"/>
    <x v="1"/>
    <s v="rock"/>
    <x v="3105"/>
    <d v="2014-06-25T02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.17647058823529"/>
    <n v="87.7"/>
    <x v="0"/>
    <s v="spaces"/>
    <x v="3106"/>
    <d v="2014-06-11T04:00:0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.25"/>
    <n v="30.928571428571427"/>
    <x v="0"/>
    <s v="plays"/>
    <x v="3107"/>
    <d v="2014-06-25T16:59:0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1.62883248730964"/>
    <n v="78.578424242424248"/>
    <x v="7"/>
    <s v="documentary"/>
    <x v="3108"/>
    <d v="2014-06-25T10:51:3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0"/>
    <s v="plays"/>
    <x v="3109"/>
    <d v="2014-06-21T11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0"/>
    <s v="plays"/>
    <x v="3110"/>
    <d v="2014-06-24T18:57:0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.4"/>
    <n v="35.997067448680355"/>
    <x v="5"/>
    <s v="hardware"/>
    <x v="3111"/>
    <d v="2014-07-23T15:25:5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3112"/>
    <d v="2014-06-20T21:59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7.86666666666666"/>
    <n v="34.25"/>
    <x v="0"/>
    <s v="plays"/>
    <x v="3113"/>
    <d v="2014-06-21T20:31:2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2"/>
    <s v="food trucks"/>
    <x v="3114"/>
    <d v="2014-06-28T19:21: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28.632575757575758"/>
    <x v="4"/>
    <s v="nonfiction"/>
    <x v="3115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.4"/>
    <n v="57.549019607843135"/>
    <x v="0"/>
    <s v="plays"/>
    <x v="3116"/>
    <d v="2014-06-21T16:00: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.39285714285714"/>
    <n v="75.340909090909093"/>
    <x v="0"/>
    <s v="plays"/>
    <x v="3117"/>
    <d v="2014-06-04T04:59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0"/>
    <s v="plays"/>
    <x v="3118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7"/>
    <n v="68.24159292035398"/>
    <x v="7"/>
    <s v="documentary"/>
    <x v="3119"/>
    <d v="2014-06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0"/>
    <s v="plays"/>
    <x v="3120"/>
    <d v="2014-07-20T18:51:2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0.71611253196932"/>
    <n v="53.945205479452056"/>
    <x v="0"/>
    <s v="spaces"/>
    <x v="3121"/>
    <d v="2014-06-20T22:01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3122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.28571428571429"/>
    <n v="36.5"/>
    <x v="0"/>
    <s v="plays"/>
    <x v="3123"/>
    <d v="2014-06-06T23:00:0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19.75"/>
    <n v="31.933333333333334"/>
    <x v="0"/>
    <s v="plays"/>
    <x v="3124"/>
    <d v="2014-06-20T09:54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0.5"/>
    <n v="158.68421052631578"/>
    <x v="7"/>
    <s v="television"/>
    <x v="3125"/>
    <d v="2014-06-25T01:37:5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8000000000000003"/>
    <n v="40"/>
    <x v="6"/>
    <s v="places"/>
    <x v="3126"/>
    <d v="2014-06-18T20:13:0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2857142857142"/>
    <x v="0"/>
    <s v="plays"/>
    <x v="3127"/>
    <d v="2014-06-15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0"/>
    <s v="plays"/>
    <x v="3128"/>
    <d v="2014-06-23T16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0"/>
    <s v="plays"/>
    <x v="3129"/>
    <d v="2014-07-01T06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130"/>
    <d v="2014-05-30T15:35: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0"/>
    <s v="plays"/>
    <x v="3131"/>
    <d v="2014-06-19T15:33:5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3333333333336"/>
    <x v="0"/>
    <s v="plays"/>
    <x v="3132"/>
    <d v="2014-06-15T1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8"/>
    <n v="44.307692307692307"/>
    <x v="0"/>
    <s v="plays"/>
    <x v="3133"/>
    <d v="2014-06-30T17:28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7"/>
    <s v="science fiction"/>
    <x v="3134"/>
    <d v="2014-06-16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7"/>
    <n v="52"/>
    <x v="7"/>
    <s v="animation"/>
    <x v="3135"/>
    <d v="2014-06-16T2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.32315789473684"/>
    <n v="50.157964601769912"/>
    <x v="0"/>
    <s v="plays"/>
    <x v="3136"/>
    <d v="2014-06-2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2.61176470588235"/>
    <n v="242.27777777777777"/>
    <x v="0"/>
    <s v="spaces"/>
    <x v="3137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.029"/>
    <n v="118.97113163972287"/>
    <x v="0"/>
    <s v="spaces"/>
    <x v="3138"/>
    <d v="2014-06-16T04:25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3"/>
    <s v="mobile games"/>
    <x v="3139"/>
    <d v="2014-06-16T06:50:05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.26315789473684"/>
    <n v="134.1549295774648"/>
    <x v="0"/>
    <s v="plays"/>
    <x v="3140"/>
    <d v="2014-06-17T03:00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0.66666666666667"/>
    <n v="75.5"/>
    <x v="0"/>
    <s v="plays"/>
    <x v="3141"/>
    <d v="2014-07-02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.15384615384616"/>
    <n v="200.69444444444446"/>
    <x v="0"/>
    <s v="plays"/>
    <x v="3142"/>
    <d v="2014-06-15T18:05:2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3"/>
    <s v="video games"/>
    <x v="3143"/>
    <d v="2014-06-15T17:08:07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2972972972968"/>
    <x v="0"/>
    <s v="musical"/>
    <x v="3144"/>
    <d v="2014-06-15T15:16:0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45.875"/>
    <x v="1"/>
    <s v="rock"/>
    <x v="3145"/>
    <d v="2014-06-17T17:41:2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0"/>
    <s v="plays"/>
    <x v="3146"/>
    <d v="2014-07-14T15:37: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5"/>
    <n v="141.47058823529412"/>
    <x v="1"/>
    <s v="rock"/>
    <x v="3147"/>
    <d v="2014-06-14T14:23:5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.4"/>
    <n v="54.2"/>
    <x v="1"/>
    <s v="indie rock"/>
    <x v="3148"/>
    <d v="2014-06-21T04:59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5"/>
    <s v="wearables"/>
    <x v="3149"/>
    <d v="2014-06-23T07:04:1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3"/>
    <s v="mobile games"/>
    <x v="3150"/>
    <d v="2014-06-13T00:12:3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3"/>
    <s v="mobile games"/>
    <x v="3151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7.65274999999998"/>
    <n v="74.243275862068955"/>
    <x v="0"/>
    <s v="musical"/>
    <x v="3152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.19999999999999"/>
    <n v="62.328358208955223"/>
    <x v="0"/>
    <s v="plays"/>
    <x v="3153"/>
    <d v="2014-06-16T06:59:0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2"/>
    <n v="67.159851301115239"/>
    <x v="6"/>
    <s v="photobooks"/>
    <x v="3154"/>
    <d v="2014-06-10T08:33:0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.2"/>
    <n v="50.901639344262293"/>
    <x v="0"/>
    <s v="plays"/>
    <x v="3155"/>
    <d v="2014-06-13T2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.11111111111111"/>
    <n v="267.64705882352939"/>
    <x v="0"/>
    <s v="musical"/>
    <x v="3156"/>
    <d v="2014-06-11T19:33:1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5"/>
    <s v="space exploration"/>
    <x v="3157"/>
    <d v="2014-06-13T04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.27200000000001"/>
    <n v="115.69230769230769"/>
    <x v="2"/>
    <s v="small batch"/>
    <x v="3158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3"/>
    <s v="video games"/>
    <x v="3159"/>
    <d v="2014-06-11T09:50:21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0.55263157894737"/>
    <x v="1"/>
    <s v="rock"/>
    <x v="3160"/>
    <d v="2014-06-09T05:00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n v="64.254237288135599"/>
    <x v="1"/>
    <s v="rock"/>
    <x v="3161"/>
    <d v="2014-06-13T06:59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.16666666666666"/>
    <n v="13.542553191489361"/>
    <x v="2"/>
    <s v="small batch"/>
    <x v="3162"/>
    <d v="2014-05-29T17:50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5"/>
    <s v="gadgets"/>
    <x v="3163"/>
    <d v="2014-05-23T14:05:25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27.145833333333332"/>
    <x v="1"/>
    <s v="rock"/>
    <x v="3164"/>
    <d v="2014-06-09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6.76"/>
    <n v="37.591549295774648"/>
    <x v="0"/>
    <s v="plays"/>
    <x v="3165"/>
    <d v="2014-06-09T19:20:1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3166"/>
    <d v="2014-07-06T17:13:5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0"/>
    <s v="musical"/>
    <x v="3167"/>
    <d v="2014-07-06T16:36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9"/>
    <n v="81.319999999999993"/>
    <x v="0"/>
    <s v="plays"/>
    <x v="3168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0"/>
    <s v="plays"/>
    <x v="3169"/>
    <d v="2014-06-01T01:44:2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"/>
    <n v="51"/>
    <x v="0"/>
    <s v="plays"/>
    <x v="3170"/>
    <d v="2014-06-05T22:31:4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0"/>
    <s v="plays"/>
    <x v="3171"/>
    <d v="2014-05-16T22:11:3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058823529412"/>
    <x v="0"/>
    <s v="plays"/>
    <x v="3172"/>
    <d v="2014-05-18T14:39:33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.33333333333333"/>
    <n v="55.892857142857146"/>
    <x v="0"/>
    <s v="plays"/>
    <x v="3173"/>
    <d v="2014-06-01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7"/>
    <s v="animation"/>
    <x v="3174"/>
    <d v="2014-06-01T22:37:1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0"/>
    <s v="plays"/>
    <x v="3175"/>
    <d v="2014-05-09T06:53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.2"/>
    <n v="52.103448275862071"/>
    <x v="0"/>
    <s v="spaces"/>
    <x v="3176"/>
    <d v="2014-05-30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3.76"/>
    <n v="66.512820512820511"/>
    <x v="0"/>
    <s v="plays"/>
    <x v="3177"/>
    <d v="2014-05-13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0"/>
    <s v="spaces"/>
    <x v="3178"/>
    <d v="2014-06-01T03:59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7"/>
    <n v="130.52966101694915"/>
    <x v="6"/>
    <s v="photobooks"/>
    <x v="3179"/>
    <d v="2014-05-31T19:40:52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.24166666666666"/>
    <n v="171.84285714285716"/>
    <x v="7"/>
    <s v="television"/>
    <x v="3180"/>
    <d v="2014-06-16T05:3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2"/>
    <s v="food trucks"/>
    <x v="3181"/>
    <d v="2014-05-31T23:30:0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19999999999"/>
    <n v="71.592003642987251"/>
    <x v="6"/>
    <s v="photobooks"/>
    <x v="3182"/>
    <d v="2014-05-30T22:09:1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.35"/>
    <n v="52.815789473684212"/>
    <x v="1"/>
    <s v="indie rock"/>
    <x v="3183"/>
    <d v="2014-05-28T04:59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7"/>
    <s v="animation"/>
    <x v="3184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.2"/>
    <n v="47.456140350877192"/>
    <x v="0"/>
    <s v="plays"/>
    <x v="3185"/>
    <d v="2014-06-01T03:59:0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2727272727275"/>
    <x v="0"/>
    <s v="plays"/>
    <x v="3186"/>
    <d v="2014-05-1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.23333333333333"/>
    <n v="80.464601769911511"/>
    <x v="0"/>
    <s v="spaces"/>
    <x v="3187"/>
    <d v="2014-05-27T03:00:0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7"/>
    <s v="animation"/>
    <x v="3188"/>
    <d v="2014-06-03T03:59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77"/>
    <n v="20.714285714285715"/>
    <x v="0"/>
    <s v="plays"/>
    <x v="3189"/>
    <d v="2014-05-19T11:26:2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7"/>
    <s v="documentary"/>
    <x v="3190"/>
    <d v="2014-05-19T02:49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30.95774647887324"/>
    <x v="4"/>
    <s v="radio &amp; podcasts"/>
    <x v="3191"/>
    <d v="2014-05-10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.06937499999999"/>
    <n v="255.17343750000001"/>
    <x v="0"/>
    <s v="musical"/>
    <x v="3192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0.97999999999999"/>
    <n v="150.89861751152074"/>
    <x v="7"/>
    <s v="television"/>
    <x v="3193"/>
    <d v="2014-05-25T22:59:0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7"/>
    <s v="animation"/>
    <x v="3194"/>
    <d v="2014-05-14T18:11:3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2.7"/>
    <n v="78.263888888888886"/>
    <x v="0"/>
    <s v="plays"/>
    <x v="3195"/>
    <d v="2014-05-24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5.7"/>
    <n v="41.944444444444443"/>
    <x v="0"/>
    <s v="plays"/>
    <x v="3196"/>
    <d v="2014-05-19T21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1.83333333333333"/>
    <n v="61.1"/>
    <x v="0"/>
    <s v="plays"/>
    <x v="3197"/>
    <d v="2014-05-22T22:07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0.875"/>
    <n v="72.053571428571431"/>
    <x v="0"/>
    <s v="plays"/>
    <x v="3198"/>
    <d v="2014-05-23T20:01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4"/>
    <s v="children's books"/>
    <x v="3199"/>
    <d v="2014-06-17T21:17: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0"/>
    <s v="plays"/>
    <x v="3200"/>
    <d v="2014-05-20T06:59:0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.33333333333333"/>
    <n v="59.03846153846154"/>
    <x v="0"/>
    <s v="musical"/>
    <x v="3201"/>
    <d v="2014-05-19T05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0"/>
    <s v="plays"/>
    <x v="3202"/>
    <d v="2014-05-17T04:32: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0"/>
    <s v="plays"/>
    <x v="3203"/>
    <d v="2014-05-08T21:23:3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50.875"/>
    <x v="1"/>
    <s v="rock"/>
    <x v="3204"/>
    <d v="2014-05-20T04:59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4"/>
    <s v="children's books"/>
    <x v="3205"/>
    <d v="2014-06-05T19:49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7"/>
    <s v="documentary"/>
    <x v="3206"/>
    <d v="2014-05-17T03:30:0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.44444444444444"/>
    <n v="29.611111111111111"/>
    <x v="1"/>
    <s v="classical music"/>
    <x v="3207"/>
    <d v="2014-05-15T17:53:0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.14400000000001"/>
    <n v="54.748948106591868"/>
    <x v="7"/>
    <s v="documentary"/>
    <x v="3208"/>
    <d v="2014-05-30T14:10:3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.11835600000001"/>
    <n v="64.570118779438872"/>
    <x v="5"/>
    <s v="hardware"/>
    <x v="3209"/>
    <d v="2014-05-15T06:58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2.92500000000001"/>
    <n v="63.04738562091503"/>
    <x v="5"/>
    <s v="hardware"/>
    <x v="3210"/>
    <d v="2014-05-13T18:43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0"/>
    <s v="plays"/>
    <x v="3211"/>
    <d v="2014-05-11T11:50:5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3"/>
    <s v="video games"/>
    <x v="3212"/>
    <d v="2014-05-11T03:18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.01540000000001"/>
    <n v="55.502967032967035"/>
    <x v="0"/>
    <s v="musical"/>
    <x v="3213"/>
    <d v="2014-05-05T12:36:26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1.66833333333332"/>
    <n v="46.580778301886795"/>
    <x v="5"/>
    <s v="hardware"/>
    <x v="3214"/>
    <d v="2014-05-09T20:45: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47.189259259259259"/>
    <x v="1"/>
    <s v="pop"/>
    <x v="3215"/>
    <d v="2014-05-23T16:25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.33333333333334"/>
    <n v="23.647540983606557"/>
    <x v="5"/>
    <s v="hardware"/>
    <x v="3216"/>
    <d v="2014-05-14T23:04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"/>
    <n v="417.33333333333331"/>
    <x v="1"/>
    <s v="rock"/>
    <x v="3217"/>
    <d v="2014-05-09T22:00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4"/>
    <n v="58.888888888888886"/>
    <x v="1"/>
    <s v="world music"/>
    <x v="3218"/>
    <d v="2014-06-06T13:11:4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.11111111111111"/>
    <n v="90.09615384615384"/>
    <x v="1"/>
    <s v="indie rock"/>
    <x v="3219"/>
    <d v="2014-05-07T00:06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1"/>
    <s v="jazz"/>
    <x v="3220"/>
    <d v="2014-05-04T0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3"/>
    <s v="mobile games"/>
    <x v="3221"/>
    <d v="2014-05-04T17:11:4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0.80000000000001"/>
    <n v="50.266666666666666"/>
    <x v="1"/>
    <s v="electronic music"/>
    <x v="3222"/>
    <d v="2014-04-14T23:00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.33333333333333"/>
    <n v="70.652173913043484"/>
    <x v="1"/>
    <s v="indie rock"/>
    <x v="3223"/>
    <d v="2014-05-04T06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3.59142857142857"/>
    <n v="64.020933977455712"/>
    <x v="5"/>
    <s v="hardware"/>
    <x v="3224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49.112903225806448"/>
    <x v="1"/>
    <s v="rock"/>
    <x v="3225"/>
    <d v="2014-05-01T23:57: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5"/>
    <s v="space exploration"/>
    <x v="3226"/>
    <d v="2014-04-30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.13"/>
    <n v="182.78024691358024"/>
    <x v="5"/>
    <s v="hardware"/>
    <x v="3227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.05550000000005"/>
    <n v="176.200223588597"/>
    <x v="5"/>
    <s v="hardware"/>
    <x v="3228"/>
    <d v="2014-05-01T14:01:3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.036"/>
    <n v="179.27598566308242"/>
    <x v="0"/>
    <s v="plays"/>
    <x v="3229"/>
    <d v="2014-05-05T06:38:3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4"/>
    <s v="fiction"/>
    <x v="3230"/>
    <d v="2014-04-30T16:51:2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.05454545454545"/>
    <n v="31.444155844155844"/>
    <x v="5"/>
    <s v="space exploration"/>
    <x v="3231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8.67599999999999"/>
    <n v="282.71518987341773"/>
    <x v="5"/>
    <s v="hardware"/>
    <x v="3232"/>
    <d v="2014-04-26T01:58: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5.95294117647059"/>
    <n v="21.497991967871485"/>
    <x v="3"/>
    <s v="tabletop games"/>
    <x v="3233"/>
    <d v="2014-04-25T21:08:47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68292682926827"/>
    <x v="7"/>
    <s v="shorts"/>
    <x v="3234"/>
    <d v="2014-04-25T18:38:1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2"/>
    <s v="food trucks"/>
    <x v="3235"/>
    <d v="2014-05-02T22:52:5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3"/>
    <s v="video games"/>
    <x v="3236"/>
    <d v="2014-04-24T19:11: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08"/>
    <n v="5"/>
    <x v="3"/>
    <s v="video games"/>
    <x v="3237"/>
    <d v="2014-04-06T19:01: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2.9"/>
    <n v="169.51724137931035"/>
    <x v="5"/>
    <s v="hardware"/>
    <x v="3238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.09090909090907"/>
    <n v="22.120418848167539"/>
    <x v="5"/>
    <s v="hardware"/>
    <x v="3239"/>
    <d v="2014-05-05T21:18:3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.38461538461539"/>
    <n v="201.22137404580153"/>
    <x v="7"/>
    <s v="documentary"/>
    <x v="3240"/>
    <d v="2014-04-20T16:01:5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09.63333333333334"/>
    <n v="28.111111111111111"/>
    <x v="7"/>
    <s v="television"/>
    <x v="3241"/>
    <d v="2014-04-04T22:00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7"/>
    <n v="148.78048780487805"/>
    <x v="1"/>
    <s v="rock"/>
    <x v="3242"/>
    <d v="2014-04-19T21:04:3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3"/>
    <s v="video games"/>
    <x v="3243"/>
    <d v="2014-04-19T12:34: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197530864197532"/>
    <x v="7"/>
    <s v="shorts"/>
    <x v="3244"/>
    <d v="2014-04-13T0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5.6"/>
    <n v="40.75"/>
    <x v="1"/>
    <s v="electronic music"/>
    <x v="3245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66666666666668"/>
    <x v="7"/>
    <s v="shorts"/>
    <x v="3246"/>
    <d v="2014-04-07T17:13:42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7.86666666666666"/>
    <n v="40.962025316455694"/>
    <x v="1"/>
    <s v="indie rock"/>
    <x v="3247"/>
    <d v="2014-04-18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40000000000001"/>
    <n v="48.424999999999997"/>
    <x v="1"/>
    <s v="world music"/>
    <x v="3248"/>
    <d v="2014-04-21T01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19999999999997"/>
    <n v="81.954545454545453"/>
    <x v="3"/>
    <s v="video games"/>
    <x v="3249"/>
    <d v="2014-04-13T18:18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1"/>
    <s v="jazz"/>
    <x v="3250"/>
    <d v="2014-05-12T04:03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83.967068965517228"/>
    <x v="1"/>
    <s v="rock"/>
    <x v="3251"/>
    <d v="2014-04-11T14:15:46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8.9324126984127"/>
    <n v="56.344351395730705"/>
    <x v="7"/>
    <s v="documentary"/>
    <x v="3252"/>
    <d v="2014-05-09T21:00:0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.48307999999997"/>
    <n v="73.503898678414089"/>
    <x v="5"/>
    <s v="hardware"/>
    <x v="3253"/>
    <d v="2014-04-21T03:59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3"/>
    <s v="video games"/>
    <x v="3254"/>
    <d v="2014-04-05T02:59: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7"/>
    <s v="animation"/>
    <x v="3255"/>
    <d v="2014-04-19T16:19:3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.29622222222223"/>
    <n v="43.040092592592593"/>
    <x v="7"/>
    <s v="shorts"/>
    <x v="3256"/>
    <d v="2014-03-23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8.66"/>
    <n v="61.044943820224717"/>
    <x v="1"/>
    <s v="indie rock"/>
    <x v="3257"/>
    <d v="2014-04-02T18:36:4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6.92"/>
    <n v="97.297619047619051"/>
    <x v="3"/>
    <s v="tabletop games"/>
    <x v="3258"/>
    <d v="2014-03-26T23:24:1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.07333333333334"/>
    <n v="109.45138888888889"/>
    <x v="1"/>
    <s v="rock"/>
    <x v="3259"/>
    <d v="2014-03-26T19:10:3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9"/>
    <n v="28.553404255319148"/>
    <x v="1"/>
    <s v="metal"/>
    <x v="3260"/>
    <d v="2014-03-10T14:00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3"/>
    <s v="video games"/>
    <x v="3261"/>
    <d v="2014-03-24T02:15:27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36585365853661"/>
    <x v="1"/>
    <s v="rock"/>
    <x v="3262"/>
    <d v="2014-03-29T0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1"/>
    <n v="67.391304347826093"/>
    <x v="4"/>
    <s v="nonfiction"/>
    <x v="3263"/>
    <d v="2014-03-21T21:01:5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49.74666666666667"/>
    <n v="160.44285714285715"/>
    <x v="5"/>
    <s v="hardware"/>
    <x v="3264"/>
    <d v="2014-04-20T02:36:0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50000000001"/>
    <n v="63.098484848484851"/>
    <x v="4"/>
    <s v="children's books"/>
    <x v="3265"/>
    <d v="2014-03-18T15:55:3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6"/>
    <n v="12.5"/>
    <x v="3"/>
    <s v="video games"/>
    <x v="3266"/>
    <d v="2014-03-15T18:58:29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.15384615384616"/>
    <n v="27.897959183673468"/>
    <x v="7"/>
    <s v="shorts"/>
    <x v="3267"/>
    <d v="2014-03-07T19:20: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9"/>
    <n v="4.833333333333333"/>
    <x v="7"/>
    <s v="animation"/>
    <x v="3268"/>
    <d v="2014-03-14T04:40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19"/>
    <n v="73.355396825396824"/>
    <x v="1"/>
    <s v="rock"/>
    <x v="3269"/>
    <d v="2014-03-24T01:22:5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52.597560975609753"/>
    <x v="1"/>
    <s v="pop"/>
    <x v="3270"/>
    <d v="2014-03-11T06:59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1"/>
    <s v="jazz"/>
    <x v="3271"/>
    <d v="2014-03-13T03:33:1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.45669291338582"/>
    <n v="35.551912568306008"/>
    <x v="1"/>
    <s v="indie rock"/>
    <x v="3272"/>
    <d v="2014-03-04T2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"/>
    <n v="18.714285714285715"/>
    <x v="1"/>
    <s v="jazz"/>
    <x v="3273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5"/>
    <n v="102.5"/>
    <x v="1"/>
    <s v="rock"/>
    <x v="3274"/>
    <d v="2014-03-17T02:35:19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7"/>
    <s v="documentary"/>
    <x v="3275"/>
    <d v="2014-03-06T02:02:1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7"/>
    <s v="documentary"/>
    <x v="3276"/>
    <d v="2014-03-07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4"/>
    <s v="art books"/>
    <x v="3277"/>
    <d v="2014-02-17T00:00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3"/>
    <n v="239.93846153846152"/>
    <x v="7"/>
    <s v="documentary"/>
    <x v="3278"/>
    <d v="2014-02-28T14:33:1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4.62"/>
    <n v="89.100502512562812"/>
    <x v="5"/>
    <s v="space exploration"/>
    <x v="3279"/>
    <d v="2014-02-27T2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4"/>
    <n v="56.666666666666664"/>
    <x v="4"/>
    <s v="nonfiction"/>
    <x v="3280"/>
    <d v="2014-02-14T20:00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0.73254999999995"/>
    <n v="48.104623556581984"/>
    <x v="2"/>
    <s v="small batch"/>
    <x v="3281"/>
    <d v="2014-03-08T22:11: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50.689189189189186"/>
    <x v="1"/>
    <s v="rock"/>
    <x v="3282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3"/>
    <n v="67.389380530973455"/>
    <x v="1"/>
    <s v="rock"/>
    <x v="3283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2"/>
    <n v="39"/>
    <x v="4"/>
    <s v="fiction"/>
    <x v="3284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.16666666666667"/>
    <n v="21.194444444444443"/>
    <x v="7"/>
    <s v="shorts"/>
    <x v="3285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19.6"/>
    <n v="30.202020202020201"/>
    <x v="3"/>
    <s v="tabletop games"/>
    <x v="3286"/>
    <d v="2014-02-23T12:00:5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4"/>
    <n v="36.244897959183675"/>
    <x v="1"/>
    <s v="pop"/>
    <x v="3287"/>
    <d v="2014-02-06T20:31: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2.592"/>
    <n v="78.195121951219505"/>
    <x v="7"/>
    <s v="documentary"/>
    <x v="3288"/>
    <d v="2014-02-22T01:08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3"/>
    <s v="video games"/>
    <x v="3289"/>
    <d v="2014-02-19T09:08: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3"/>
    <s v="video games"/>
    <x v="3290"/>
    <d v="2014-03-02T19:01:17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.0250000000001"/>
    <n v="53.475252525252522"/>
    <x v="3"/>
    <s v="tabletop games"/>
    <x v="3291"/>
    <d v="2014-02-21T1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7"/>
    <s v="documentary"/>
    <x v="3292"/>
    <d v="2014-03-01T17:18:00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57894736842103"/>
    <x v="1"/>
    <s v="rock"/>
    <x v="3293"/>
    <d v="2014-02-17T22:10: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1"/>
    <n v="77.638095238095232"/>
    <x v="1"/>
    <s v="rock"/>
    <x v="3294"/>
    <d v="2014-02-16T18:18:12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52.684210526315788"/>
    <x v="1"/>
    <s v="rock"/>
    <x v="3295"/>
    <d v="2014-02-06T17:01:2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7"/>
    <s v="animation"/>
    <x v="3296"/>
    <d v="2014-02-14T22:43: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7"/>
    <n v="42.5"/>
    <x v="4"/>
    <s v="art books"/>
    <x v="3297"/>
    <d v="2014-03-14T16:49:1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7"/>
    <s v="animation"/>
    <x v="3298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"/>
    <n v="48.086800000000004"/>
    <x v="7"/>
    <s v="documentary"/>
    <x v="3299"/>
    <d v="2014-02-08T09:30:3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3"/>
    <s v="video games"/>
    <x v="3300"/>
    <d v="2014-01-28T15:10:27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2.50166666666667"/>
    <n v="73.125416666666666"/>
    <x v="1"/>
    <s v="electronic music"/>
    <x v="3301"/>
    <d v="2014-02-06T19:00:4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7"/>
    <s v="documentary"/>
    <x v="3302"/>
    <d v="2014-02-05T23:04:0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7"/>
    <n v="75.853658536585371"/>
    <x v="1"/>
    <s v="rock"/>
    <x v="3303"/>
    <d v="2014-02-20T20:48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3"/>
    <s v="video games"/>
    <x v="3304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9"/>
    <n v="21.34333333333333"/>
    <x v="3"/>
    <s v="video games"/>
    <x v="3305"/>
    <d v="2014-02-03T11:41:3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4"/>
    <s v="fiction"/>
    <x v="3306"/>
    <d v="2014-02-02T18:02: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1"/>
    <s v="jazz"/>
    <x v="3307"/>
    <d v="2014-01-24T00:07:25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38.942307692307693"/>
    <x v="1"/>
    <s v="rock"/>
    <x v="3308"/>
    <d v="2014-01-29T08:13:4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2727272727273"/>
    <x v="1"/>
    <s v="rock"/>
    <x v="3309"/>
    <d v="2014-01-31T19:01: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7"/>
    <s v="animation"/>
    <x v="3310"/>
    <d v="2014-01-25T17:09:5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.01933333333334"/>
    <n v="40.776666666666664"/>
    <x v="7"/>
    <s v="shorts"/>
    <x v="3311"/>
    <d v="2014-01-22T21:39:5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500000000001"/>
    <n v="79.82692307692308"/>
    <x v="1"/>
    <s v="rock"/>
    <x v="3312"/>
    <d v="2014-01-19T20:00:3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75.05"/>
    <x v="1"/>
    <s v="rock"/>
    <x v="3313"/>
    <d v="2014-01-08T02:08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.4"/>
    <n v="104"/>
    <x v="1"/>
    <s v="indie rock"/>
    <x v="3314"/>
    <d v="2014-01-15T19:33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7"/>
    <s v="animation"/>
    <x v="3315"/>
    <d v="2014-02-10T22:21:1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4"/>
    <s v="children's books"/>
    <x v="3316"/>
    <d v="2014-01-11T21:36:41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190.9"/>
    <x v="1"/>
    <s v="rock"/>
    <x v="3317"/>
    <d v="2014-01-11T21:02:2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5"/>
    <n v="31.071428571428573"/>
    <x v="1"/>
    <s v="rock"/>
    <x v="3318"/>
    <d v="2013-12-21T04:44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.48571428571428"/>
    <n v="35.520000000000003"/>
    <x v="5"/>
    <s v="space exploration"/>
    <x v="3319"/>
    <d v="2013-12-23T21:54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1"/>
    <s v="jazz"/>
    <x v="3320"/>
    <d v="2014-01-07T00:39:5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5.81826105905427"/>
    <n v="64.74666666666667"/>
    <x v="3"/>
    <s v="tabletop games"/>
    <x v="3321"/>
    <d v="2014-01-05T15:38:0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4"/>
    <s v="fiction"/>
    <x v="3322"/>
    <d v="2014-01-05T13:3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93"/>
    <n v="113.56666666666666"/>
    <x v="3"/>
    <s v="video games"/>
    <x v="3323"/>
    <d v="2014-01-04T04:09:0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3.5185"/>
    <n v="35.474531249999998"/>
    <x v="7"/>
    <s v="shorts"/>
    <x v="3324"/>
    <d v="2013-12-28T04:59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4.68"/>
    <n v="109.42160278745645"/>
    <x v="7"/>
    <s v="documentary"/>
    <x v="3325"/>
    <d v="2014-01-02T0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.06080000000003"/>
    <n v="161.88210526315791"/>
    <x v="5"/>
    <s v="hardware"/>
    <x v="3326"/>
    <d v="2014-01-15T19:00:0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8.7139"/>
    <n v="92.130423728813554"/>
    <x v="0"/>
    <s v="spaces"/>
    <x v="3327"/>
    <d v="2013-12-29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52.826086956521742"/>
    <x v="1"/>
    <s v="rock"/>
    <x v="3328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0.65217391304347"/>
    <n v="46.176470588235297"/>
    <x v="1"/>
    <s v="indie rock"/>
    <x v="3329"/>
    <d v="2013-12-31T07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7"/>
    <s v="animation"/>
    <x v="3330"/>
    <d v="2014-01-16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4"/>
    <s v="fiction"/>
    <x v="3331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.36250000000001"/>
    <n v="43.095041322314053"/>
    <x v="5"/>
    <s v="hardware"/>
    <x v="3332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.215125"/>
    <n v="51.212114395886893"/>
    <x v="5"/>
    <s v="hardware"/>
    <x v="3333"/>
    <d v="2013-12-25T08:00:2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70.576753926701571"/>
    <x v="1"/>
    <s v="rock"/>
    <x v="3334"/>
    <d v="2014-01-06T12:55:4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3"/>
    <s v="video games"/>
    <x v="3335"/>
    <d v="2013-12-21T20:32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17.822485207100591"/>
    <x v="4"/>
    <s v="nonfiction"/>
    <x v="3336"/>
    <d v="2013-12-20T10:04:52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7"/>
    <s v="documentary"/>
    <x v="3337"/>
    <d v="2013-12-22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1"/>
    <s v="jazz"/>
    <x v="3338"/>
    <d v="2013-12-19T18:56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8"/>
    <n v="12.533333333333333"/>
    <x v="1"/>
    <s v="pop"/>
    <x v="3339"/>
    <d v="2013-12-17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4"/>
    <s v="fiction"/>
    <x v="3340"/>
    <d v="2013-12-16T04:58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7.7"/>
    <n v="41.961038961038959"/>
    <x v="1"/>
    <s v="indie rock"/>
    <x v="3341"/>
    <d v="2013-12-15T01:58:0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0.880375"/>
    <n v="116.96275362318841"/>
    <x v="1"/>
    <s v="indie rock"/>
    <x v="3342"/>
    <d v="2014-01-01T23:08:56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.0125"/>
    <n v="100.5"/>
    <x v="0"/>
    <s v="plays"/>
    <x v="3343"/>
    <d v="2013-12-13T04:59:0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5.55"/>
    <n v="36.109375"/>
    <x v="1"/>
    <s v="indie rock"/>
    <x v="3344"/>
    <d v="2013-12-12T06:08:2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0.80333333333333"/>
    <n v="95.699367088607602"/>
    <x v="7"/>
    <s v="documentary"/>
    <x v="3345"/>
    <d v="2013-12-11T16:14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7.671532846715323"/>
    <x v="1"/>
    <s v="rock"/>
    <x v="3346"/>
    <d v="2013-12-09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1"/>
    <s v="world music"/>
    <x v="3347"/>
    <d v="2013-12-15T03:14:5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.25"/>
    <n v="273.82978723404256"/>
    <x v="7"/>
    <s v="shorts"/>
    <x v="3348"/>
    <d v="2013-12-10T02:00:5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"/>
    <n v="74.953703703703709"/>
    <x v="1"/>
    <s v="rock"/>
    <x v="3349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5.697247706422019"/>
    <x v="1"/>
    <s v="rock"/>
    <x v="3350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05.04629629629629"/>
    <x v="4"/>
    <s v="nonfiction"/>
    <x v="3351"/>
    <d v="2013-11-2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.17133333333334"/>
    <n v="27.472841328413285"/>
    <x v="5"/>
    <s v="hardware"/>
    <x v="3352"/>
    <d v="2013-11-15T23:15:0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.47640000000001"/>
    <n v="70.041118881118877"/>
    <x v="5"/>
    <s v="hardware"/>
    <x v="3353"/>
    <d v="2013-12-30T06:02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1"/>
    <s v="jazz"/>
    <x v="3354"/>
    <d v="2013-11-29T14:28:1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3"/>
    <s v="video games"/>
    <x v="3355"/>
    <d v="2013-12-09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7"/>
    <s v="animation"/>
    <x v="3356"/>
    <d v="2013-12-01T21:01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5"/>
    <n v="32"/>
    <x v="1"/>
    <s v="jazz"/>
    <x v="3357"/>
    <d v="2013-11-27T22:08:3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.19070000000001"/>
    <n v="80.991037735849048"/>
    <x v="5"/>
    <s v="hardware"/>
    <x v="3358"/>
    <d v="2013-12-02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3"/>
    <s v="video games"/>
    <x v="3359"/>
    <d v="2013-11-27T06:41:5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.02668"/>
    <n v="75.133028169014082"/>
    <x v="3"/>
    <s v="tabletop games"/>
    <x v="3360"/>
    <d v="2013-12-01T04:0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7"/>
    <n v="64.714285714285708"/>
    <x v="1"/>
    <s v="pop"/>
    <x v="3361"/>
    <d v="2013-11-24T12:49:5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3"/>
    <s v="video games"/>
    <x v="3362"/>
    <d v="2013-11-26T06:30:59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.4"/>
    <n v="64.44"/>
    <x v="1"/>
    <s v="rock"/>
    <x v="3363"/>
    <d v="2013-12-06T23:2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1"/>
    <s v="jazz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7"/>
    <n v="31.25"/>
    <x v="1"/>
    <s v="indie rock"/>
    <x v="3365"/>
    <d v="2013-11-21T17:46:19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.0976000000001"/>
    <n v="53.865251485148519"/>
    <x v="3"/>
    <s v="tabletop games"/>
    <x v="3366"/>
    <d v="2013-11-27T03:02:0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1428571428572"/>
    <x v="1"/>
    <s v="electronic music"/>
    <x v="3367"/>
    <d v="2013-11-16T05:39: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691"/>
    <n v="120.39184269662923"/>
    <x v="5"/>
    <s v="wearables"/>
    <x v="3368"/>
    <d v="2013-11-22T16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1"/>
    <s v="jazz"/>
    <x v="3369"/>
    <d v="2013-11-14T17:07: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.37692307692308"/>
    <n v="67.970099667774093"/>
    <x v="3"/>
    <s v="tabletop games"/>
    <x v="3370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246.29032258064515"/>
    <x v="1"/>
    <s v="rock"/>
    <x v="3371"/>
    <d v="2013-11-13T17:24: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.02771750000005"/>
    <n v="272.35590732591254"/>
    <x v="5"/>
    <s v="hardware"/>
    <x v="3372"/>
    <d v="2013-11-15T04:00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4"/>
    <n v="42.5"/>
    <x v="1"/>
    <s v="jazz"/>
    <x v="3373"/>
    <d v="2013-11-11T14:19:0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0.76923076923077"/>
    <n v="65.384615384615387"/>
    <x v="7"/>
    <s v="shorts"/>
    <x v="3374"/>
    <d v="2013-11-14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60.859375"/>
    <x v="1"/>
    <s v="rock"/>
    <x v="3375"/>
    <d v="2013-11-13T05:5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3"/>
    <s v="video games"/>
    <x v="3376"/>
    <d v="2013-11-09T01:18:59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"/>
    <n v="41.851833333333339"/>
    <x v="1"/>
    <s v="rock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4"/>
    <s v="art books"/>
    <x v="3378"/>
    <d v="2013-11-07T02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1"/>
    <s v="jazz"/>
    <x v="3379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4"/>
    <s v="fiction"/>
    <x v="3380"/>
    <d v="2013-11-02T22:09:0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5.95454545454545"/>
    <n v="34.791044776119406"/>
    <x v="0"/>
    <s v="plays"/>
    <x v="3381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7"/>
    <s v="animation"/>
    <x v="3382"/>
    <d v="2013-11-02T19:03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4.82"/>
    <n v="67.771551724137936"/>
    <x v="7"/>
    <s v="documentary"/>
    <x v="3383"/>
    <d v="2013-11-02T10:57:14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7"/>
    <n v="80.588235294117652"/>
    <x v="1"/>
    <s v="rock"/>
    <x v="3384"/>
    <d v="2013-11-01T15:03:4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.38333333333334"/>
    <n v="55.796747967479675"/>
    <x v="1"/>
    <s v="electronic music"/>
    <x v="3385"/>
    <d v="2013-11-04T01:00:0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7"/>
    <n v="77.75"/>
    <x v="1"/>
    <s v="rock"/>
    <x v="3386"/>
    <d v="2013-10-16T00:04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7"/>
    <s v="animation"/>
    <x v="3387"/>
    <d v="2013-10-22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31.823529411764707"/>
    <x v="1"/>
    <s v="rock"/>
    <x v="3388"/>
    <d v="2013-10-29T15:54:4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.125"/>
    <n v="57.535211267605632"/>
    <x v="1"/>
    <s v="classical music"/>
    <x v="3389"/>
    <d v="2013-10-18T03:59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64.620253164556956"/>
    <x v="1"/>
    <s v="rock"/>
    <x v="3390"/>
    <d v="2013-11-01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4.170212765957444"/>
    <x v="1"/>
    <s v="rock"/>
    <x v="3391"/>
    <d v="2013-10-24T23:42:4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7"/>
    <s v="documentary"/>
    <x v="3392"/>
    <d v="2013-11-05T18:39:5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2.9"/>
    <n v="85.75"/>
    <x v="5"/>
    <s v="makerspaces"/>
    <x v="3393"/>
    <d v="2013-10-25T23:00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1"/>
    <s v="jazz"/>
    <x v="3394"/>
    <d v="2013-10-16T09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4"/>
    <s v="children's books"/>
    <x v="3395"/>
    <d v="2013-10-05T20:51: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3"/>
    <s v="video games"/>
    <x v="3396"/>
    <d v="2013-10-19T12:13:06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.33333333333333"/>
    <n v="31.826923076923077"/>
    <x v="1"/>
    <s v="indie rock"/>
    <x v="3397"/>
    <d v="2013-10-11T00:00:0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3.6801"/>
    <n v="194.26193717277485"/>
    <x v="5"/>
    <s v="hardware"/>
    <x v="3398"/>
    <d v="2013-10-16T03:59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7"/>
    <s v="animation"/>
    <x v="3399"/>
    <d v="2013-10-17T13:38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103.20238095238095"/>
    <x v="4"/>
    <s v="radio &amp; podcasts"/>
    <x v="3400"/>
    <d v="2013-10-16T13:01:4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7"/>
    <s v="documentary"/>
    <x v="3401"/>
    <d v="2013-10-12T01:31:05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7"/>
    <s v="documentary"/>
    <x v="3402"/>
    <d v="2013-10-10T17:00:52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.47237142857142"/>
    <n v="101.85532258064516"/>
    <x v="5"/>
    <s v="hardware"/>
    <x v="3403"/>
    <d v="2013-10-16T14:33: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66.871794871794876"/>
    <x v="1"/>
    <s v="metal"/>
    <x v="3404"/>
    <d v="2013-10-14T03:59:0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88.46875"/>
    <x v="1"/>
    <s v="pop"/>
    <x v="3405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6"/>
    <n v="3.3333333333333335"/>
    <x v="3"/>
    <s v="video games"/>
    <x v="3406"/>
    <d v="2013-10-09T08:18:07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1.71428571428571"/>
    <n v="60.153846153846153"/>
    <x v="1"/>
    <s v="classical music"/>
    <x v="3407"/>
    <d v="2013-10-05T05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40000000001"/>
    <n v="109.70695652173914"/>
    <x v="1"/>
    <s v="rock"/>
    <x v="3408"/>
    <d v="2013-10-07T01:21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"/>
    <n v="554"/>
    <x v="1"/>
    <s v="pop"/>
    <x v="3409"/>
    <d v="2013-09-18T14:4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4"/>
    <s v="fiction"/>
    <x v="3410"/>
    <d v="2013-10-02T13:2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.10911999999999"/>
    <n v="100.08204511278196"/>
    <x v="7"/>
    <s v="documentary"/>
    <x v="3411"/>
    <d v="2013-1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7"/>
    <s v="animation"/>
    <x v="3412"/>
    <d v="2013-09-11T02:34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4000000000000004"/>
    <n v="44"/>
    <x v="1"/>
    <s v="world music"/>
    <x v="3413"/>
    <d v="2013-10-22T21:44:3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3.57142857142857"/>
    <n v="55.769230769230766"/>
    <x v="1"/>
    <s v="classical music"/>
    <x v="3414"/>
    <d v="2013-10-01T03:59:0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76.92307692307692"/>
    <x v="1"/>
    <s v="rock"/>
    <x v="3415"/>
    <d v="2013-09-20T20:17: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1"/>
    <s v="world music"/>
    <x v="3416"/>
    <d v="2013-10-06T20:21: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8.82507142857142"/>
    <n v="56.901438721136763"/>
    <x v="7"/>
    <s v="documentary"/>
    <x v="3417"/>
    <d v="2013-09-19T18:08:4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"/>
    <n v="112.61111111111111"/>
    <x v="1"/>
    <s v="rock"/>
    <x v="3418"/>
    <d v="2013-09-15T21:10:0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7"/>
    <s v="animation"/>
    <x v="3419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n v="44.315789473684212"/>
    <x v="4"/>
    <s v="radio &amp; podcasts"/>
    <x v="3420"/>
    <d v="2013-09-13T17:28: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4"/>
    <n v="25.291666666666668"/>
    <x v="3"/>
    <s v="video games"/>
    <x v="3421"/>
    <d v="2013-09-14T13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6.92857142857143"/>
    <n v="59.233333333333334"/>
    <x v="1"/>
    <s v="rock"/>
    <x v="3422"/>
    <d v="2013-09-10T03:59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.06666666666666"/>
    <n v="107.21428571428571"/>
    <x v="1"/>
    <s v="rock"/>
    <x v="3423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2081784386616"/>
    <x v="5"/>
    <s v="hardware"/>
    <x v="3424"/>
    <d v="2013-09-06T19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3529411764703"/>
    <x v="0"/>
    <s v="plays"/>
    <x v="3425"/>
    <d v="2013-08-23T19:04:2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6"/>
    <n v="17.987951807228917"/>
    <x v="3"/>
    <s v="video games"/>
    <x v="3426"/>
    <d v="2013-09-16T20:30: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1"/>
    <s v="jazz"/>
    <x v="3427"/>
    <d v="2013-09-01T00:32:03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3"/>
    <n v="38.175462686567165"/>
    <x v="1"/>
    <s v="rock"/>
    <x v="3428"/>
    <d v="2013-08-31T14:40: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3"/>
    <s v="video games"/>
    <x v="3429"/>
    <d v="2013-08-30T12:53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30769230769234"/>
    <x v="4"/>
    <s v="nonfiction"/>
    <x v="3430"/>
    <d v="2013-09-29T10:11: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.04755366949576"/>
    <n v="25.42547309833024"/>
    <x v="3"/>
    <s v="tabletop games"/>
    <x v="3431"/>
    <d v="2013-09-03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.02857142857142"/>
    <n v="59.460317460317462"/>
    <x v="1"/>
    <s v="classical music"/>
    <x v="3432"/>
    <d v="2013-09-26T10:46:5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4"/>
    <s v="art books"/>
    <x v="3433"/>
    <d v="2013-08-28T23:54:5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4.84210526315789"/>
    <n v="39.672727272727272"/>
    <x v="0"/>
    <s v="plays"/>
    <x v="3434"/>
    <d v="2013-08-18T1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4"/>
    <s v="fiction"/>
    <x v="3435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6.732"/>
    <n v="96.300911854103347"/>
    <x v="0"/>
    <s v="spaces"/>
    <x v="3436"/>
    <d v="2013-08-16T11:59:0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7"/>
    <s v="animation"/>
    <x v="3437"/>
    <d v="2013-08-10T13:15:2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7"/>
    <s v="animation"/>
    <x v="3438"/>
    <d v="2013-08-09T12:00:1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43.64"/>
    <x v="4"/>
    <s v="nonfiction"/>
    <x v="3439"/>
    <d v="2013-09-07T22:25:31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92.157795275590544"/>
    <x v="4"/>
    <s v="radio &amp; podcasts"/>
    <x v="3440"/>
    <d v="2013-07-26T17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1"/>
    <s v="classical music"/>
    <x v="3441"/>
    <d v="2013-07-30T02:32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1"/>
    <n v="104.72972972972973"/>
    <x v="1"/>
    <s v="rock"/>
    <x v="3442"/>
    <d v="2013-07-28T17:50:3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62.522107969151669"/>
    <x v="1"/>
    <s v="rock"/>
    <x v="3443"/>
    <d v="2013-08-07T20:49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"/>
    <n v="7"/>
    <x v="4"/>
    <s v="fiction"/>
    <x v="3444"/>
    <d v="2013-07-31T23:32:5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7"/>
    <s v="animation"/>
    <x v="3445"/>
    <d v="2013-07-31T08:41: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42.111111111111114"/>
    <x v="1"/>
    <s v="rock"/>
    <x v="3446"/>
    <d v="2013-08-27T16:31:29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.4004"/>
    <n v="48.54854838709678"/>
    <x v="1"/>
    <s v="indie rock"/>
    <x v="3447"/>
    <d v="2013-08-02T01:49:5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.14285714285714"/>
    <n v="51.304347826086953"/>
    <x v="1"/>
    <s v="electronic music"/>
    <x v="3448"/>
    <d v="2013-07-27T01:27:16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5"/>
    <n v="62.166666666666664"/>
    <x v="1"/>
    <s v="rock"/>
    <x v="3449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.3738373837384"/>
    <n v="20.465926829268295"/>
    <x v="5"/>
    <s v="hardware"/>
    <x v="3450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40.85534591194968"/>
    <x v="1"/>
    <s v="rock"/>
    <x v="3451"/>
    <d v="2013-07-24T14:02:38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08695652173907"/>
    <x v="0"/>
    <s v="plays"/>
    <x v="3452"/>
    <d v="2013-07-22T20:09:1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3"/>
    <s v="video games"/>
    <x v="3453"/>
    <d v="2013-08-04T23:06: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.49599999999998"/>
    <n v="186.81393034825871"/>
    <x v="5"/>
    <s v="hardware"/>
    <x v="3454"/>
    <d v="2013-08-19T08:01:0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4"/>
    <s v="fiction"/>
    <x v="3455"/>
    <d v="2013-07-31T19:43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42.02"/>
    <x v="1"/>
    <s v="rock"/>
    <x v="3456"/>
    <d v="2013-07-11T20:01:43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66666666666671"/>
    <x v="1"/>
    <s v="rock"/>
    <x v="3457"/>
    <d v="2013-07-10T16:52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3"/>
    <n v="88.325937499999995"/>
    <x v="1"/>
    <s v="rock"/>
    <x v="3458"/>
    <d v="2013-07-03T04:59:0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6.6"/>
    <n v="29.310782241014799"/>
    <x v="5"/>
    <s v="hardware"/>
    <x v="3459"/>
    <d v="2013-07-13T21:35:2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.33333333333334"/>
    <n v="86.666666666666671"/>
    <x v="7"/>
    <s v="shorts"/>
    <x v="3460"/>
    <d v="2013-07-08T00:2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.38181818181818"/>
    <n v="50.531468531468533"/>
    <x v="0"/>
    <s v="spaces"/>
    <x v="3461"/>
    <d v="2013-07-13T18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71.443218390804603"/>
    <x v="4"/>
    <s v="nonfiction"/>
    <x v="3462"/>
    <d v="2013-07-05T00:5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5.93333333333334"/>
    <n v="152.54385964912279"/>
    <x v="1"/>
    <s v="indie rock"/>
    <x v="3463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0.51249999999999"/>
    <n v="164.90686274509804"/>
    <x v="5"/>
    <s v="hardware"/>
    <x v="3464"/>
    <d v="2013-07-01T18:00:0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.1296"/>
    <n v="27.226630727762803"/>
    <x v="3"/>
    <s v="tabletop games"/>
    <x v="3465"/>
    <d v="2013-06-25T05:00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3"/>
    <n v="96.08"/>
    <x v="1"/>
    <s v="rock"/>
    <x v="3466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8.449664429530202"/>
    <x v="4"/>
    <s v="nonfiction"/>
    <x v="3467"/>
    <d v="2013-06-27T01:49: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3"/>
    <s v="video games"/>
    <x v="3468"/>
    <d v="2013-07-07T05:28: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1"/>
    <s v="jazz"/>
    <x v="3469"/>
    <d v="2013-06-30T19:58:0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3.6044"/>
    <n v="31.659810426540286"/>
    <x v="1"/>
    <s v="indie rock"/>
    <x v="3470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4"/>
    <s v="children's books"/>
    <x v="3471"/>
    <d v="2013-06-20T11:04:1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4"/>
    <s v="fiction"/>
    <x v="3472"/>
    <d v="2013-06-16T20:47:5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3"/>
    <s v="video games"/>
    <x v="3473"/>
    <d v="2013-05-30T16:53:45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.30000000000001"/>
    <n v="322.39130434782606"/>
    <x v="7"/>
    <s v="shorts"/>
    <x v="3474"/>
    <d v="2013-06-06T19:32:3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5000000000002"/>
    <n v="30.125"/>
    <x v="1"/>
    <s v="world music"/>
    <x v="3475"/>
    <d v="2013-07-12T21:51:0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37.074074074074076"/>
    <x v="1"/>
    <s v="rock"/>
    <x v="3476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7"/>
    <s v="animation"/>
    <x v="3477"/>
    <d v="2013-06-02T20:19:2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n v="42.609200000000001"/>
    <x v="1"/>
    <s v="rock"/>
    <x v="3478"/>
    <d v="2013-06-08T00:01:1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.06666666666666"/>
    <n v="123.28571428571429"/>
    <x v="7"/>
    <s v="shorts"/>
    <x v="3479"/>
    <d v="2013-06-02T18:03:12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46153846153847"/>
    <x v="1"/>
    <s v="indie rock"/>
    <x v="3480"/>
    <d v="2013-07-07T13:24:4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6"/>
    <n v="141.42340425531913"/>
    <x v="4"/>
    <s v="nonfiction"/>
    <x v="3481"/>
    <d v="2013-06-11T15:33:2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5.58333333333333"/>
    <n v="72.482837528604122"/>
    <x v="7"/>
    <s v="documentary"/>
    <x v="3482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7"/>
    <s v="animation"/>
    <x v="3483"/>
    <d v="2013-06-05T22:13: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"/>
    <n v="51.720833333333331"/>
    <x v="1"/>
    <s v="rock"/>
    <x v="3484"/>
    <d v="2013-05-26T23:54:3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29.187190495010373"/>
    <x v="4"/>
    <s v="radio &amp; podcasts"/>
    <x v="3485"/>
    <d v="2013-05-14T20:55:13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7"/>
    <s v="documentary"/>
    <x v="3486"/>
    <d v="2013-06-29T20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29.5"/>
    <n v="28"/>
    <x v="1"/>
    <s v="indie rock"/>
    <x v="3487"/>
    <d v="2013-05-3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0.84462500000001"/>
    <n v="71.237487309644663"/>
    <x v="0"/>
    <s v="spaces"/>
    <x v="3488"/>
    <d v="2013-05-27T06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2.80254777070064"/>
    <n v="43.621621621621621"/>
    <x v="1"/>
    <s v="classical music"/>
    <x v="3489"/>
    <d v="2013-05-31T1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.25"/>
    <n v="97.191780821917803"/>
    <x v="5"/>
    <s v="hardware"/>
    <x v="3490"/>
    <d v="2013-05-28T00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4"/>
    <s v="art books"/>
    <x v="3491"/>
    <d v="2013-05-25T16:18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.16676082790633"/>
    <n v="86.163845492085343"/>
    <x v="5"/>
    <s v="hardware"/>
    <x v="3492"/>
    <d v="2013-05-31T1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7"/>
    <n v="88.037643678160919"/>
    <x v="1"/>
    <s v="rock"/>
    <x v="3493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.33229411764705"/>
    <n v="91.82989803350327"/>
    <x v="5"/>
    <s v="hardware"/>
    <x v="3494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.1"/>
    <n v="55.806451612903224"/>
    <x v="5"/>
    <s v="hardware"/>
    <x v="3495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7.466029411764708"/>
    <x v="4"/>
    <s v="nonfiction"/>
    <x v="3496"/>
    <d v="2013-05-20T00:41:0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75.384615384615387"/>
    <x v="1"/>
    <s v="rock"/>
    <x v="3497"/>
    <d v="2013-05-07T04:59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7"/>
    <s v="animation"/>
    <x v="3498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1.82857142857142"/>
    <n v="104.82352941176471"/>
    <x v="7"/>
    <s v="documentary"/>
    <x v="3499"/>
    <d v="2013-05-17T03:59:0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7"/>
    <s v="animation"/>
    <x v="3500"/>
    <d v="2013-05-14T16:47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.02"/>
    <n v="46.8828125"/>
    <x v="7"/>
    <s v="documentary"/>
    <x v="3501"/>
    <d v="2013-05-01T00:01:0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.16238095238096"/>
    <n v="77.335806451612896"/>
    <x v="0"/>
    <s v="plays"/>
    <x v="3502"/>
    <d v="2013-05-06T16:51:1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.04"/>
    <n v="41.68181818181818"/>
    <x v="7"/>
    <s v="television"/>
    <x v="3503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3.67142857142858"/>
    <n v="62.38"/>
    <x v="1"/>
    <s v="indie rock"/>
    <x v="3504"/>
    <d v="2013-05-09T16:33:5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29"/>
    <n v="30"/>
    <x v="4"/>
    <s v="children's books"/>
    <x v="3505"/>
    <d v="2013-05-24T13:54:4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7692307692308"/>
    <x v="1"/>
    <s v="indie rock"/>
    <x v="3506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.13725490196079"/>
    <n v="77.352941176470594"/>
    <x v="1"/>
    <s v="indie rock"/>
    <x v="3507"/>
    <d v="2013-05-07T15:33:1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56.412162162162161"/>
    <x v="1"/>
    <s v="rock"/>
    <x v="3508"/>
    <d v="2013-05-06T19:12:1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4"/>
    <n v="85.5"/>
    <x v="1"/>
    <s v="rock"/>
    <x v="3509"/>
    <d v="2013-05-06T07:00: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2"/>
    <n v="34.761904761904759"/>
    <x v="1"/>
    <s v="jazz"/>
    <x v="3510"/>
    <d v="2013-05-04T14:00:3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8.78684"/>
    <n v="88.588631921824103"/>
    <x v="0"/>
    <s v="spaces"/>
    <x v="3511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11"/>
    <n v="53.729729729729726"/>
    <x v="4"/>
    <s v="nonfiction"/>
    <x v="3512"/>
    <d v="2013-05-03T13:44:05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2727272727273"/>
    <x v="1"/>
    <s v="indie rock"/>
    <x v="3513"/>
    <d v="2013-04-15T22:16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4"/>
    <s v="fiction"/>
    <x v="3514"/>
    <d v="2013-05-01T21:42:3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6.66666666666666"/>
    <n v="78.723404255319153"/>
    <x v="7"/>
    <s v="shorts"/>
    <x v="3515"/>
    <d v="2013-05-31T14:42:5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4"/>
    <n v="34.666666666666664"/>
    <x v="3"/>
    <s v="video games"/>
    <x v="3516"/>
    <d v="2013-04-27T21:16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7"/>
    <s v="documentary"/>
    <x v="3517"/>
    <d v="2013-04-08T04:33:0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.42857142857143"/>
    <n v="85.957446808510639"/>
    <x v="7"/>
    <s v="shorts"/>
    <x v="3518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n v="46.133333333333333"/>
    <x v="1"/>
    <s v="rock"/>
    <x v="3519"/>
    <d v="2013-04-22T21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7"/>
    <s v="documentary"/>
    <x v="3520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7.63413333333334"/>
    <n v="117.84759124087591"/>
    <x v="7"/>
    <s v="documentary"/>
    <x v="3521"/>
    <d v="2013-05-05T17:00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.452"/>
    <n v="138.49458483754512"/>
    <x v="5"/>
    <s v="hardware"/>
    <x v="3522"/>
    <d v="2013-04-17T18:15:42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.29262962962963"/>
    <n v="67.417903225806455"/>
    <x v="5"/>
    <s v="hardware"/>
    <x v="3523"/>
    <d v="2013-04-22T12:59:3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1.875"/>
    <n v="61.301369863013697"/>
    <x v="7"/>
    <s v="documentary"/>
    <x v="3524"/>
    <d v="2013-04-14T21:03:5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8.69999999999999"/>
    <n v="99.382239382239376"/>
    <x v="1"/>
    <s v="indie rock"/>
    <x v="3525"/>
    <d v="2013-04-29T04:02:2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72.428571428571431"/>
    <x v="4"/>
    <s v="nonfiction"/>
    <x v="3526"/>
    <d v="2013-04-12T01:01:27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n v="28.937999999999999"/>
    <x v="4"/>
    <s v="radio &amp; podcasts"/>
    <x v="3527"/>
    <d v="2013-04-10T15:54:3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1"/>
    <s v="jazz"/>
    <x v="3528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39.31"/>
    <x v="1"/>
    <s v="rock"/>
    <x v="3529"/>
    <d v="2013-04-09T06:30:0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.25"/>
    <n v="31"/>
    <x v="1"/>
    <s v="indie rock"/>
    <x v="3530"/>
    <d v="2013-04-16T19:00:0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7"/>
    <s v="animation"/>
    <x v="3531"/>
    <d v="2013-04-06T06:16:22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8.77142857142857"/>
    <n v="32.81666666666667"/>
    <x v="3"/>
    <s v="tabletop games"/>
    <x v="3532"/>
    <d v="2013-04-02T15:52:4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2.89999999999998"/>
    <n v="36.612499999999997"/>
    <x v="7"/>
    <s v="documentary"/>
    <x v="3533"/>
    <d v="2013-03-20T19:05:3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7"/>
    <s v="animation"/>
    <x v="3534"/>
    <d v="2013-03-23T12:19:23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1.04081632653061"/>
    <x v="1"/>
    <s v="pop"/>
    <x v="3535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.32"/>
    <n v="49.880281690140848"/>
    <x v="7"/>
    <s v="documentary"/>
    <x v="3536"/>
    <d v="2013-03-26T23:55:51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1"/>
    <s v="indie rock"/>
    <x v="3537"/>
    <d v="2013-03-29T22:54:5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5.5717142857143"/>
    <n v="74.107684365781708"/>
    <x v="5"/>
    <s v="hardware"/>
    <x v="3538"/>
    <d v="2013-03-23T22:42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n v="35.44"/>
    <x v="4"/>
    <s v="radio &amp; podcasts"/>
    <x v="3539"/>
    <d v="2013-04-07T20:52:1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3"/>
    <n v="60.65625"/>
    <x v="1"/>
    <s v="rock"/>
    <x v="3540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8.83978378378379"/>
    <n v="64.816470588235291"/>
    <x v="1"/>
    <s v="indie rock"/>
    <x v="3541"/>
    <d v="2013-03-21T18:03: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3.7822333333334"/>
    <n v="88.601680840609291"/>
    <x v="5"/>
    <s v="hardware"/>
    <x v="3542"/>
    <d v="2013-03-25T04:08:5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1.8"/>
    <n v="80.727532097004286"/>
    <x v="5"/>
    <s v="hardware"/>
    <x v="3543"/>
    <d v="2013-04-20T03:38:21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0588235294116"/>
    <x v="1"/>
    <s v="rock"/>
    <x v="3544"/>
    <d v="2013-02-23T08:0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95.931818181818187"/>
    <x v="1"/>
    <s v="rock"/>
    <x v="3545"/>
    <d v="2013-03-11T0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.1"/>
    <n v="65.756363636363631"/>
    <x v="7"/>
    <s v="documentary"/>
    <x v="3546"/>
    <d v="2013-03-16T18:27:47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6.97"/>
    <n v="149.03451043338683"/>
    <x v="3"/>
    <s v="tabletop games"/>
    <x v="3547"/>
    <d v="2013-03-26T08:23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.1346666666667"/>
    <n v="21.640147492625371"/>
    <x v="5"/>
    <s v="hardware"/>
    <x v="3548"/>
    <d v="2013-03-13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0.7"/>
    <n v="115.3125"/>
    <x v="1"/>
    <s v="indie rock"/>
    <x v="3549"/>
    <d v="2013-03-10T22:38:2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.15333333333334"/>
    <n v="121.28148148148148"/>
    <x v="7"/>
    <s v="documentary"/>
    <x v="3550"/>
    <d v="2013-03-25T18:35:2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8.70837499999996"/>
    <n v="131.98948616600788"/>
    <x v="5"/>
    <s v="hardware"/>
    <x v="3551"/>
    <d v="2013-03-10T18:07:3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1.54219999999998"/>
    <n v="192.38876826722338"/>
    <x v="5"/>
    <s v="hardware"/>
    <x v="3552"/>
    <d v="2013-03-09T21:08:1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8.735"/>
    <n v="61.496215139442228"/>
    <x v="7"/>
    <s v="documentary"/>
    <x v="3553"/>
    <d v="2013-03-19T16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2.86666666666667"/>
    <n v="27.301369863013697"/>
    <x v="1"/>
    <s v="electronic music"/>
    <x v="3554"/>
    <d v="2013-03-09T07:28: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4.73333333333332"/>
    <n v="96.708333333333329"/>
    <x v="7"/>
    <s v="shorts"/>
    <x v="3555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5"/>
    <n v="43.846153846153847"/>
    <x v="4"/>
    <s v="children's books"/>
    <x v="3556"/>
    <d v="2013-03-08T03:02:0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1"/>
    <s v="jazz"/>
    <x v="3557"/>
    <d v="2013-03-22T22:15:45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1.80952380952381"/>
    <x v="4"/>
    <s v="nonfiction"/>
    <x v="3558"/>
    <d v="2013-03-11T0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6.67449999999999"/>
    <n v="59.817476635514019"/>
    <x v="1"/>
    <s v="indie rock"/>
    <x v="3559"/>
    <d v="2013-03-09T23:42:17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182.12727272727273"/>
    <x v="1"/>
    <s v="rock"/>
    <x v="3560"/>
    <d v="2013-02-17T19:25:29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3"/>
    <n v="38.553846153846152"/>
    <x v="4"/>
    <s v="nonfiction"/>
    <x v="3561"/>
    <d v="2013-03-01T0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.15"/>
    <n v="32.095833333333331"/>
    <x v="7"/>
    <s v="documentary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0.66666666666667"/>
    <n v="61.029411764705884"/>
    <x v="1"/>
    <s v="classical music"/>
    <x v="3563"/>
    <d v="2013-03-01T18:01:0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n v="31.142758620689655"/>
    <x v="1"/>
    <s v="rock"/>
    <x v="3564"/>
    <d v="2013-02-28T14:15: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42"/>
    <x v="1"/>
    <s v="rock"/>
    <x v="3565"/>
    <d v="2013-03-02T07:59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58.370370370370374"/>
    <x v="1"/>
    <s v="rock"/>
    <x v="3566"/>
    <d v="2013-03-08T15:42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9"/>
    <n v="77.271186440677965"/>
    <x v="4"/>
    <s v="nonfiction"/>
    <x v="3567"/>
    <d v="2013-02-24T21:04:32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6.6"/>
    <n v="48.454545454545453"/>
    <x v="1"/>
    <s v="indie rock"/>
    <x v="3568"/>
    <d v="2013-03-11T18:02:2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.040375"/>
    <n v="57.520187499999999"/>
    <x v="1"/>
    <s v="indie rock"/>
    <x v="3569"/>
    <d v="2013-02-24T09:09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.01761111111109"/>
    <n v="109.96308108108107"/>
    <x v="1"/>
    <s v="classical music"/>
    <x v="3570"/>
    <d v="2013-02-24T04:59:0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34.871794871794869"/>
    <x v="4"/>
    <s v="radio &amp; podcasts"/>
    <x v="3571"/>
    <d v="2013-02-16T15:52:3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5"/>
    <n v="149.46417445482865"/>
    <x v="4"/>
    <s v="radio &amp; podcasts"/>
    <x v="3572"/>
    <d v="2013-02-15T14:21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4"/>
    <s v="fiction"/>
    <x v="3573"/>
    <d v="2013-02-24T23:59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1"/>
    <s v="jazz"/>
    <x v="3574"/>
    <d v="2013-02-13T22:37:4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88888888888886"/>
    <x v="1"/>
    <s v="rock"/>
    <x v="3575"/>
    <d v="2013-02-28T21:25:00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.31818181818181"/>
    <n v="42.517361111111114"/>
    <x v="7"/>
    <s v="documentary"/>
    <x v="3576"/>
    <d v="2013-02-07T22:40: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27.606060606060606"/>
    <x v="1"/>
    <s v="rock"/>
    <x v="3577"/>
    <d v="2013-03-01T13:5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5"/>
    <n v="132.85714285714286"/>
    <x v="1"/>
    <s v="rock"/>
    <x v="3578"/>
    <d v="2013-01-21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2.71818181818179"/>
    <n v="15.035357142857142"/>
    <x v="1"/>
    <s v="electronic music"/>
    <x v="3579"/>
    <d v="2013-01-16T20:19:2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1"/>
    <s v="jazz"/>
    <x v="3580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92.547820512820508"/>
    <x v="1"/>
    <s v="rock"/>
    <x v="3581"/>
    <d v="2013-02-01T01:08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7"/>
    <s v="shorts"/>
    <x v="3582"/>
    <d v="2013-01-24T18:38: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.25"/>
    <n v="44.205882352941174"/>
    <x v="1"/>
    <s v="rock"/>
    <x v="3583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.04545454545455"/>
    <n v="53.522727272727273"/>
    <x v="1"/>
    <s v="indie rock"/>
    <x v="3584"/>
    <d v="2013-01-26T05:09:3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3"/>
    <n v="63.569485530546629"/>
    <x v="3"/>
    <s v="video games"/>
    <x v="3585"/>
    <d v="2013-02-04T20:29: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.08080000000001"/>
    <n v="65.214642857142863"/>
    <x v="1"/>
    <s v="rock"/>
    <x v="3586"/>
    <d v="2013-01-20T17:21:2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7"/>
    <s v="documentary"/>
    <x v="3587"/>
    <d v="2013-02-01T18:25: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7.5"/>
    <n v="129.1139240506329"/>
    <x v="1"/>
    <s v="indie rock"/>
    <x v="3588"/>
    <d v="2013-01-13T22:48: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4"/>
    <s v="children's books"/>
    <x v="3589"/>
    <d v="2013-02-01T17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2"/>
    <n v="50.909090909090907"/>
    <x v="3"/>
    <s v="video games"/>
    <x v="3590"/>
    <d v="2013-01-11T20:00: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n v="23.172839506172838"/>
    <x v="4"/>
    <s v="radio &amp; podcasts"/>
    <x v="3591"/>
    <d v="2012-12-28T19:51: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3"/>
    <s v="video games"/>
    <x v="3592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"/>
    <n v="42.346938775510203"/>
    <x v="4"/>
    <s v="nonfiction"/>
    <x v="3593"/>
    <d v="2013-01-05T17:58:4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23.963127962085309"/>
    <x v="1"/>
    <s v="electronic music"/>
    <x v="3594"/>
    <d v="2013-01-07T08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4"/>
    <s v="children's books"/>
    <x v="3595"/>
    <d v="2013-01-03T01:31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n v="36.530201342281877"/>
    <x v="4"/>
    <s v="nonfiction"/>
    <x v="3596"/>
    <d v="2013-01-14T21:20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1"/>
    <s v="rock"/>
    <x v="3597"/>
    <d v="2013-01-02T20:59:44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1"/>
    <s v="rock"/>
    <x v="3598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7"/>
    <s v="animation"/>
    <x v="3599"/>
    <d v="2013-01-29T04:44:3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8.50614285714286"/>
    <n v="73.032980769230775"/>
    <x v="0"/>
    <s v="spaces"/>
    <x v="3600"/>
    <d v="2012-12-26T20:04: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55555555555557"/>
    <x v="4"/>
    <s v="nonfiction"/>
    <x v="3601"/>
    <d v="2012-12-06T01:18:3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8.50460000000001"/>
    <n v="31.209370860927152"/>
    <x v="0"/>
    <s v="plays"/>
    <x v="3602"/>
    <d v="2012-12-20T11:58: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1"/>
    <s v="jazz"/>
    <x v="3603"/>
    <d v="2013-01-16T18:33:17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48.544642857142854"/>
    <x v="1"/>
    <s v="rock"/>
    <x v="3604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4.58441666666667"/>
    <n v="70.5289837398374"/>
    <x v="1"/>
    <s v="indie rock"/>
    <x v="3605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98.990430622009569"/>
    <x v="1"/>
    <s v="rock"/>
    <x v="3606"/>
    <d v="2012-12-15T15:36:17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1"/>
    <s v="jazz"/>
    <x v="3607"/>
    <d v="2012-12-19T15:24:0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"/>
    <n v="82.516129032258064"/>
    <x v="4"/>
    <s v="nonfiction"/>
    <x v="3608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156.77333333333334"/>
    <x v="1"/>
    <s v="pop"/>
    <x v="3609"/>
    <d v="2012-12-13T22:17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2.625"/>
    <n v="47.676470588235297"/>
    <x v="1"/>
    <s v="indie rock"/>
    <x v="3610"/>
    <d v="2012-12-31T18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3611"/>
    <d v="2012-12-07T02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2"/>
    <n v="74.149532710280369"/>
    <x v="1"/>
    <s v="pop"/>
    <x v="3612"/>
    <d v="2012-12-18T14:2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5.50335570469798"/>
    <n v="23.117647058823529"/>
    <x v="1"/>
    <s v="classical music"/>
    <x v="3613"/>
    <d v="2012-12-24T23:47:3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3"/>
    <s v="video games"/>
    <x v="3614"/>
    <d v="2012-12-07T22:23: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7"/>
    <s v="animation"/>
    <x v="3615"/>
    <d v="2012-12-05T09:23:41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.25"/>
    <n v="56.666666666666664"/>
    <x v="7"/>
    <s v="shorts"/>
    <x v="3616"/>
    <d v="2012-12-07T23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8"/>
    <n v="25.347107438016529"/>
    <x v="4"/>
    <s v="nonfiction"/>
    <x v="3617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.239013671875"/>
    <n v="118.6144"/>
    <x v="5"/>
    <s v="hardware"/>
    <x v="3618"/>
    <d v="2012-11-29T23:54:5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1"/>
    <s v="indie rock"/>
    <x v="3619"/>
    <d v="2012-11-28T17:31:4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.40909090909091"/>
    <n v="58.170731707317074"/>
    <x v="7"/>
    <s v="shorts"/>
    <x v="3620"/>
    <d v="2012-11-15T00:00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.46666666666667"/>
    <n v="66.826086956521735"/>
    <x v="1"/>
    <s v="indie rock"/>
    <x v="3621"/>
    <d v="2012-12-22T21:30:3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78947368421055"/>
    <x v="1"/>
    <s v="rock"/>
    <x v="3622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.1"/>
    <n v="51.96153846153846"/>
    <x v="1"/>
    <s v="indie rock"/>
    <x v="3623"/>
    <d v="2012-11-27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.48"/>
    <n v="70.848739495798313"/>
    <x v="5"/>
    <s v="hardware"/>
    <x v="3624"/>
    <d v="2012-11-18T01:17: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4"/>
    <s v="fiction"/>
    <x v="3625"/>
    <d v="2012-11-15T15:40:5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0769230769232"/>
    <x v="7"/>
    <s v="shorts"/>
    <x v="3626"/>
    <d v="2012-11-04T19:04:4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n v="66.369426751592357"/>
    <x v="1"/>
    <s v="rock"/>
    <x v="3627"/>
    <d v="2012-11-22T22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4"/>
    <s v="children's books"/>
    <x v="3628"/>
    <d v="2012-10-28T13:53:4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1"/>
    <n v="15"/>
    <x v="1"/>
    <s v="jazz"/>
    <x v="3629"/>
    <d v="2012-12-11T03:37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3191489361701"/>
    <x v="1"/>
    <s v="indie rock"/>
    <x v="3630"/>
    <d v="2012-11-10T18:57:49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.395"/>
    <n v="65.298192771084331"/>
    <x v="7"/>
    <s v="documentary"/>
    <x v="3631"/>
    <d v="2012-11-10T01:46:0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1.66666666666667"/>
    <n v="43.571428571428569"/>
    <x v="1"/>
    <s v="indie rock"/>
    <x v="3632"/>
    <d v="2012-10-26T03:59:0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.12318374694613"/>
    <n v="98.817391304347822"/>
    <x v="1"/>
    <s v="indie rock"/>
    <x v="3633"/>
    <d v="2012-11-09T19:07:07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"/>
    <n v="126.8080808080808"/>
    <x v="1"/>
    <s v="rock"/>
    <x v="3634"/>
    <d v="2012-10-29T07:21:2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.18124999999998"/>
    <n v="39.066920943134534"/>
    <x v="1"/>
    <s v="electronic music"/>
    <x v="3635"/>
    <d v="2012-11-01T20:22:4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.3"/>
    <n v="91.189655172413794"/>
    <x v="7"/>
    <s v="documentary"/>
    <x v="3636"/>
    <d v="2012-11-02T04:00:0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8"/>
    <n v="9"/>
    <x v="1"/>
    <s v="jazz"/>
    <x v="3637"/>
    <d v="2012-11-11T05:00:4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2"/>
    <n v="56.25"/>
    <x v="1"/>
    <s v="jazz"/>
    <x v="3638"/>
    <d v="2012-11-1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1"/>
    <s v="indie rock"/>
    <x v="3639"/>
    <d v="2012-10-30T07:42:1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7.50470000000001"/>
    <n v="76.138500000000008"/>
    <x v="5"/>
    <s v="hardware"/>
    <x v="3640"/>
    <d v="2012-10-27T02:21:5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58.214285714285715"/>
    <x v="1"/>
    <s v="rock"/>
    <x v="364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24.575757575757574"/>
    <x v="1"/>
    <s v="rock"/>
    <x v="3642"/>
    <d v="2012-10-24T16:26:1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85.546875"/>
    <x v="1"/>
    <s v="pop"/>
    <x v="3643"/>
    <d v="2012-11-22T02:26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.217"/>
    <n v="36.97137931034483"/>
    <x v="1"/>
    <s v="indie rock"/>
    <x v="3644"/>
    <d v="2012-10-28T05:00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3"/>
    <n v="37.625"/>
    <x v="1"/>
    <s v="rock"/>
    <x v="3645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117.22556390977444"/>
    <x v="1"/>
    <s v="rock"/>
    <x v="3646"/>
    <d v="2012-10-12T20:37:4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.34814814814814"/>
    <n v="97.816867469879512"/>
    <x v="7"/>
    <s v="documentary"/>
    <x v="3647"/>
    <d v="2012-10-12T00:58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"/>
    <n v="35"/>
    <x v="3"/>
    <s v="video games"/>
    <x v="3648"/>
    <d v="2012-10-01T00:17:0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7"/>
    <s v="animation"/>
    <x v="3649"/>
    <d v="2012-10-10T16:0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.3644"/>
    <n v="50.631666666666668"/>
    <x v="1"/>
    <s v="indie rock"/>
    <x v="3650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.42"/>
    <n v="67.697802197802204"/>
    <x v="0"/>
    <s v="spaces"/>
    <x v="3651"/>
    <d v="2012-10-06T23:51:15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1.811594202898547"/>
    <x v="1"/>
    <s v="rock"/>
    <x v="3652"/>
    <d v="2012-10-05T22:44:1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34.206185567010309"/>
    <x v="4"/>
    <s v="nonfiction"/>
    <x v="3653"/>
    <d v="2012-09-23T03:59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3"/>
    <s v="video games"/>
    <x v="3654"/>
    <d v="2012-10-04T23:07:13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7"/>
    <s v="animation"/>
    <x v="3655"/>
    <d v="2012-10-19T23:00:57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1"/>
    <s v="rock"/>
    <x v="3656"/>
    <d v="2012-09-15T01:35:37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.23529411764706"/>
    <n v="34.074074074074076"/>
    <x v="1"/>
    <s v="rock"/>
    <x v="3657"/>
    <d v="2012-09-25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.4"/>
    <n v="21.900662251655628"/>
    <x v="5"/>
    <s v="space exploration"/>
    <x v="3658"/>
    <d v="2012-09-13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.08108"/>
    <n v="30.654485981308412"/>
    <x v="7"/>
    <s v="documentary"/>
    <x v="3659"/>
    <d v="2012-09-27T22:54:5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1"/>
    <s v="jazz"/>
    <x v="3660"/>
    <d v="2012-09-23T02:25:0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.3812"/>
    <n v="67.690214329454989"/>
    <x v="5"/>
    <s v="hardware"/>
    <x v="3661"/>
    <d v="2012-10-06T03:59:0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"/>
    <n v="168.51351351351352"/>
    <x v="1"/>
    <s v="pop"/>
    <x v="3662"/>
    <d v="2012-09-24T19:46:52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.14285714285714"/>
    <n v="26.270833333333332"/>
    <x v="1"/>
    <s v="indie rock"/>
    <x v="3663"/>
    <d v="2012-09-23T17:15:4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60.737812499999997"/>
    <x v="1"/>
    <s v="rock"/>
    <x v="3664"/>
    <d v="2012-09-22T18:19:1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4"/>
    <n v="69.772727272727266"/>
    <x v="7"/>
    <s v="documentary"/>
    <x v="3665"/>
    <d v="2012-09-06T17:01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.420625"/>
    <n v="31.820544982698959"/>
    <x v="5"/>
    <s v="space exploration"/>
    <x v="3666"/>
    <d v="2012-09-13T10:07:0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.01333333333334"/>
    <n v="270.57142857142856"/>
    <x v="5"/>
    <s v="space exploration"/>
    <x v="3667"/>
    <d v="2012-09-21T19:38: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4"/>
    <s v="fiction"/>
    <x v="3668"/>
    <d v="2012-09-07T07:51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0.90416666666667"/>
    <n v="526.45652173913038"/>
    <x v="1"/>
    <s v="indie rock"/>
    <x v="3669"/>
    <d v="2012-10-02T18:40:0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4"/>
    <n v="112.01923076923077"/>
    <x v="1"/>
    <s v="rock"/>
    <x v="3670"/>
    <d v="2012-09-11T16:47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7"/>
    <s v="animation"/>
    <x v="3671"/>
    <d v="2012-09-28T16:1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.3125"/>
    <n v="89.895287958115176"/>
    <x v="1"/>
    <s v="indie rock"/>
    <x v="3672"/>
    <d v="2012-09-10T03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8.94444444444444"/>
    <n v="89.957983193277315"/>
    <x v="7"/>
    <s v="documentary"/>
    <x v="3673"/>
    <d v="2012-09-03T18:02:14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8.72620000000001"/>
    <n v="230.08953488372092"/>
    <x v="7"/>
    <s v="documentary"/>
    <x v="3674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7"/>
    <s v="animation"/>
    <x v="3675"/>
    <d v="2012-09-07T22:37:4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2.833"/>
    <n v="32.324473684210524"/>
    <x v="1"/>
    <s v="electronic music"/>
    <x v="3676"/>
    <d v="2012-08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1"/>
    <s v="world music"/>
    <x v="3677"/>
    <d v="2012-08-24T06:47: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1"/>
    <s v="jazz"/>
    <x v="3678"/>
    <d v="2012-09-02T11:30: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3333333333336"/>
    <x v="1"/>
    <s v="rock"/>
    <x v="3679"/>
    <d v="2012-09-01T01:21: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3"/>
    <n v="81.066666666666663"/>
    <x v="1"/>
    <s v="rock"/>
    <x v="3680"/>
    <d v="2012-09-17T04:05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4"/>
    <n v="38.543946731234868"/>
    <x v="1"/>
    <s v="rock"/>
    <x v="3681"/>
    <d v="2012-09-04T13:29: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28.684210526315791"/>
    <x v="1"/>
    <s v="rock"/>
    <x v="3682"/>
    <d v="2012-08-07T17:01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4"/>
    <s v="children's books"/>
    <x v="3683"/>
    <d v="2012-08-26T21:37:0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1"/>
    <s v="jazz"/>
    <x v="3684"/>
    <d v="2012-08-25T18:19:07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1"/>
    <s v="rock"/>
    <x v="3685"/>
    <d v="2012-08-25T18:11:4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82.963254817987149"/>
    <x v="1"/>
    <s v="rock"/>
    <x v="3686"/>
    <d v="2012-08-30T16:33:4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1.64705882352942"/>
    <n v="106.43243243243244"/>
    <x v="7"/>
    <s v="documentary"/>
    <x v="3687"/>
    <d v="2012-09-01T02:00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7"/>
    <s v="animation"/>
    <x v="3688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.248"/>
    <n v="200.88888888888889"/>
    <x v="7"/>
    <s v="documentary"/>
    <x v="3689"/>
    <d v="2012-08-22T18:32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5.53333333333333"/>
    <n v="38.883333333333333"/>
    <x v="1"/>
    <s v="classical music"/>
    <x v="3690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43.55"/>
    <x v="4"/>
    <s v="nonfiction"/>
    <x v="3691"/>
    <d v="2012-09-19T04:27:4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1"/>
    <s v="world music"/>
    <x v="3692"/>
    <d v="2012-07-28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.125"/>
    <n v="84.083333333333329"/>
    <x v="1"/>
    <s v="classical music"/>
    <x v="3693"/>
    <d v="2012-08-16T20:22:4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.44333333333333"/>
    <n v="25.020624999999999"/>
    <x v="1"/>
    <s v="indie rock"/>
    <x v="3694"/>
    <d v="2012-07-28T02:00:0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0.75"/>
    <n v="91.590909090909093"/>
    <x v="1"/>
    <s v="indie rock"/>
    <x v="3695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3.72"/>
    <n v="54.020833333333336"/>
    <x v="7"/>
    <s v="documentary"/>
    <x v="3696"/>
    <d v="2012-08-16T01:16:2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6000000000000005"/>
    <n v="18.666666666666668"/>
    <x v="3"/>
    <s v="video games"/>
    <x v="3697"/>
    <d v="2012-08-10T21:44:4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35714285714285"/>
    <x v="7"/>
    <s v="shorts"/>
    <x v="3698"/>
    <d v="2012-07-14T03:02:0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.35"/>
    <n v="222.99047619047619"/>
    <x v="5"/>
    <s v="hardware"/>
    <x v="3699"/>
    <d v="2012-08-13T03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7"/>
    <s v="documentary"/>
    <x v="3700"/>
    <d v="2012-07-25T17:49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.32786885245902"/>
    <n v="50.685714285714283"/>
    <x v="1"/>
    <s v="indie rock"/>
    <x v="3701"/>
    <d v="2012-08-10T22:00:0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32.074074074074076"/>
    <x v="4"/>
    <s v="nonfiction"/>
    <x v="3702"/>
    <d v="2012-08-02T21:3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0.70833333333333"/>
    <n v="28.880434782608695"/>
    <x v="1"/>
    <s v="indie rock"/>
    <x v="3703"/>
    <d v="2012-07-19T04:28:16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.33333333333334"/>
    <n v="31.341463414634145"/>
    <x v="1"/>
    <s v="indie rock"/>
    <x v="3704"/>
    <d v="2012-08-12T16:35:45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3"/>
    <n v="104.31274900398407"/>
    <x v="7"/>
    <s v="documentary"/>
    <x v="3705"/>
    <d v="2012-07-30T05:00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7"/>
    <s v="documentary"/>
    <x v="3706"/>
    <d v="2012-07-07T13:33:2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5"/>
    <n v="39.03846153846154"/>
    <x v="1"/>
    <s v="rock"/>
    <x v="37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1"/>
    <s v="jazz"/>
    <x v="3708"/>
    <d v="2012-07-23T04:00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24.999375000000001"/>
    <x v="1"/>
    <s v="rock"/>
    <x v="3709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7"/>
    <s v="documentary"/>
    <x v="3710"/>
    <d v="2012-07-19T21:03:3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7"/>
    <s v="documentary"/>
    <x v="3711"/>
    <d v="2012-07-18T21:53:1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4"/>
    <s v="children's books"/>
    <x v="3712"/>
    <d v="2012-06-30T2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3.53333333333333"/>
    <n v="89.301204819277103"/>
    <x v="1"/>
    <s v="indie rock"/>
    <x v="3713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"/>
    <n v="116.25"/>
    <x v="7"/>
    <s v="shorts"/>
    <x v="3714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3.80111428571428"/>
    <n v="157.29347633136095"/>
    <x v="5"/>
    <s v="space exploration"/>
    <x v="3715"/>
    <d v="2012-07-15T05:42: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6.66666666666666"/>
    <n v="30.37037037037037"/>
    <x v="1"/>
    <s v="indie rock"/>
    <x v="3716"/>
    <d v="2012-06-30T03:59:0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.25"/>
    <n v="115.71428571428571"/>
    <x v="1"/>
    <s v="rock"/>
    <x v="3717"/>
    <d v="2012-06-28T17:26:56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6.80000000000001"/>
    <n v="54"/>
    <x v="1"/>
    <s v="indie rock"/>
    <x v="3718"/>
    <d v="2012-07-14T05:19: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0526315789474"/>
    <x v="1"/>
    <s v="rock"/>
    <x v="3719"/>
    <d v="2012-06-25T16:24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1"/>
    <s v="rock"/>
    <x v="3720"/>
    <d v="2012-07-12T17:45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.18387755102037"/>
    <n v="152.62361216730039"/>
    <x v="5"/>
    <s v="hardware"/>
    <x v="3721"/>
    <d v="2012-07-09T02:07:2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0.82"/>
    <n v="88.438596491228068"/>
    <x v="1"/>
    <s v="classical music"/>
    <x v="3722"/>
    <d v="2012-07-08T12:29: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0.8955223880597"/>
    <n v="41.728395061728392"/>
    <x v="1"/>
    <s v="indie rock"/>
    <x v="3723"/>
    <d v="2012-07-10T23:48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.1"/>
    <n v="40.04"/>
    <x v="1"/>
    <s v="rock"/>
    <x v="3724"/>
    <d v="2012-06-26T18:00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64.46913580246914"/>
    <x v="1"/>
    <s v="rock"/>
    <x v="3725"/>
    <d v="2012-07-07T17:46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0.6"/>
    <n v="73.733333333333334"/>
    <x v="7"/>
    <s v="shorts"/>
    <x v="3726"/>
    <d v="2012-07-03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.36666666666666"/>
    <n v="46.088607594936711"/>
    <x v="1"/>
    <s v="rock"/>
    <x v="3727"/>
    <d v="2012-06-29T04:27:23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.245"/>
    <n v="38.740344827586206"/>
    <x v="1"/>
    <s v="indie rock"/>
    <x v="3728"/>
    <d v="2012-06-15T03:59:0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59.85441176470588"/>
    <x v="1"/>
    <s v="rock"/>
    <x v="3729"/>
    <d v="2012-07-07T03:59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n v="100.325"/>
    <x v="1"/>
    <s v="classical music"/>
    <x v="3730"/>
    <d v="2012-06-28T20:16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5000000000000004"/>
    <n v="27.5"/>
    <x v="4"/>
    <s v="art books"/>
    <x v="3731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70.785365853658533"/>
    <x v="1"/>
    <s v="rock"/>
    <x v="3732"/>
    <d v="2012-06-14T19:24: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.33333333333333"/>
    <n v="23.448275862068964"/>
    <x v="1"/>
    <s v="indie rock"/>
    <x v="3733"/>
    <d v="2012-06-23T18:32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4"/>
    <s v="fiction"/>
    <x v="3734"/>
    <d v="2012-07-21T14:51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.21062000000001"/>
    <n v="115.44812080536913"/>
    <x v="7"/>
    <s v="documentary"/>
    <x v="3735"/>
    <d v="2012-06-26T04:03:1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4"/>
    <s v="children's books"/>
    <x v="3736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4"/>
    <s v="children's books"/>
    <x v="3737"/>
    <d v="2012-06-16T03:1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7"/>
    <s v="animation"/>
    <x v="3738"/>
    <d v="2012-07-11T03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2"/>
    <n v="113.82608695652173"/>
    <x v="1"/>
    <s v="pop"/>
    <x v="3739"/>
    <d v="2012-06-09T09:49: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6.8451399999999"/>
    <n v="1323.2540463917526"/>
    <x v="5"/>
    <s v="hardware"/>
    <x v="3740"/>
    <d v="2012-06-12T07:00:0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0.601"/>
    <n v="48.240400000000001"/>
    <x v="1"/>
    <s v="indie rock"/>
    <x v="3741"/>
    <d v="2012-05-22T03:3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8"/>
    <n v="21.466666666666665"/>
    <x v="1"/>
    <s v="jazz"/>
    <x v="3742"/>
    <d v="2012-05-29T19:55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6.97"/>
    <n v="37.672800000000002"/>
    <x v="1"/>
    <s v="indie rock"/>
    <x v="3743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7.53666666666666"/>
    <n v="45.548809523809524"/>
    <x v="1"/>
    <s v="indie rock"/>
    <x v="3744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.33333333333333"/>
    <n v="34"/>
    <x v="1"/>
    <s v="indie rock"/>
    <x v="3745"/>
    <d v="2012-06-04T17:19:55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39.183673469387756"/>
    <x v="1"/>
    <s v="pop"/>
    <x v="3746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.46666666666667"/>
    <n v="50.292682926829265"/>
    <x v="7"/>
    <s v="documentary"/>
    <x v="3747"/>
    <d v="2012-06-02T01:42: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2222222222221"/>
    <x v="1"/>
    <s v="electronic music"/>
    <x v="3748"/>
    <d v="2012-06-01T19:43: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4"/>
    <s v="children's books"/>
    <x v="3749"/>
    <d v="2012-05-15T17:16:2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4"/>
    <s v="children's books"/>
    <x v="3750"/>
    <d v="2012-05-30T19:00:0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71428571428569"/>
    <x v="1"/>
    <s v="rock"/>
    <x v="3751"/>
    <d v="2012-05-12T23:54: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1"/>
    <s v="indie rock"/>
    <x v="3752"/>
    <d v="2012-05-27T23:00: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1.81818181818181"/>
    <n v="62.921348314606739"/>
    <x v="0"/>
    <s v="plays"/>
    <x v="3753"/>
    <d v="2012-06-01T22:52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.35"/>
    <n v="61.342857142857142"/>
    <x v="1"/>
    <s v="classical music"/>
    <x v="3754"/>
    <d v="2012-05-28T15:43:1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.05066666666667"/>
    <n v="39.493684210526318"/>
    <x v="1"/>
    <s v="indie rock"/>
    <x v="3755"/>
    <d v="2012-05-27T01:59:57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8.5"/>
    <n v="27.558139534883722"/>
    <x v="1"/>
    <s v="indie rock"/>
    <x v="3756"/>
    <d v="2012-05-10T17:00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77777777777779"/>
    <x v="1"/>
    <s v="indie rock"/>
    <x v="3757"/>
    <d v="2012-06-16T09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118.70339366515837"/>
    <x v="1"/>
    <s v="pop"/>
    <x v="3758"/>
    <d v="2012-05-24T18:46:0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.4"/>
    <n v="37.9375"/>
    <x v="1"/>
    <s v="indie rock"/>
    <x v="3759"/>
    <d v="2012-06-23T05:27: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.16400000000002"/>
    <n v="28.65666666666667"/>
    <x v="1"/>
    <s v="indie rock"/>
    <x v="3760"/>
    <d v="2012-05-24T01:47: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.00533333333334"/>
    <n v="38.848205128205123"/>
    <x v="1"/>
    <s v="indie rock"/>
    <x v="3761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8.59528571428569"/>
    <n v="577.27593103448271"/>
    <x v="5"/>
    <s v="hardware"/>
    <x v="3762"/>
    <d v="2012-05-23T19:00:0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7"/>
    <s v="documentary"/>
    <x v="3763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"/>
    <n v="5.3125"/>
    <x v="3"/>
    <s v="video games"/>
    <x v="3764"/>
    <d v="2012-05-19T17:05:05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.4"/>
    <n v="97.63636363636364"/>
    <x v="7"/>
    <s v="documentary"/>
    <x v="3765"/>
    <d v="2012-06-07T14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5.76666666666667"/>
    <n v="62.883333333333333"/>
    <x v="0"/>
    <s v="plays"/>
    <x v="3766"/>
    <d v="2012-06-01T03:59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1"/>
    <s v="jazz"/>
    <x v="3767"/>
    <d v="2012-05-14T19:44:5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5.57142857142857"/>
    <n v="57.077922077922075"/>
    <x v="7"/>
    <s v="documentary"/>
    <x v="3768"/>
    <d v="2012-05-16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.2"/>
    <n v="64.945054945054949"/>
    <x v="7"/>
    <s v="documentary"/>
    <x v="3769"/>
    <d v="2012-05-11T14:53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E-2"/>
    <n v="17.852"/>
    <x v="3"/>
    <s v="video games"/>
    <x v="3770"/>
    <d v="2012-06-09T20:20:0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3"/>
    <s v="video games"/>
    <x v="3771"/>
    <d v="2012-05-06T21:41:5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"/>
    <n v="58.625"/>
    <x v="1"/>
    <s v="rock"/>
    <x v="3772"/>
    <d v="2012-05-19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6.65777537961894"/>
    <n v="27.936800000000002"/>
    <x v="1"/>
    <s v="indie rock"/>
    <x v="377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2.6"/>
    <n v="40.078125"/>
    <x v="1"/>
    <s v="indie rock"/>
    <x v="3774"/>
    <d v="2012-05-05T17:25:4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4.57142857142857"/>
    <n v="72.909090909090907"/>
    <x v="1"/>
    <s v="indie rock"/>
    <x v="3775"/>
    <d v="2012-05-16T04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1"/>
    <s v="jazz"/>
    <x v="3776"/>
    <d v="2012-05-05T03:20: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163.78378378378378"/>
    <x v="1"/>
    <s v="rock"/>
    <x v="3777"/>
    <d v="2012-05-28T03:59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5.84039999999999"/>
    <n v="56.000127388535034"/>
    <x v="1"/>
    <s v="indie rock"/>
    <x v="3778"/>
    <d v="2012-05-03T23:00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2.91099999999999"/>
    <n v="47.541473684210523"/>
    <x v="1"/>
    <s v="indie rock"/>
    <x v="3779"/>
    <d v="2012-04-30T15:30:0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.21799999999999"/>
    <n v="64.933333333333323"/>
    <x v="5"/>
    <s v="space exploration"/>
    <x v="3780"/>
    <d v="2012-04-29T01:13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3.94444444444444"/>
    <n v="69.71875"/>
    <x v="7"/>
    <s v="shorts"/>
    <x v="3781"/>
    <d v="2012-05-28T06:30:57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2.72727272727273"/>
    <n v="33.235294117647058"/>
    <x v="1"/>
    <s v="electronic music"/>
    <x v="3782"/>
    <d v="2012-04-16T06:10:24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2.5"/>
    <n v="60.384615384615387"/>
    <x v="7"/>
    <s v="shorts"/>
    <x v="3783"/>
    <d v="2012-05-21T02:59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45.436619718309856"/>
    <x v="1"/>
    <s v="rock"/>
    <x v="3784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178.60714285714286"/>
    <x v="1"/>
    <s v="rock"/>
    <x v="3785"/>
    <d v="2012-04-27T16:00:46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175"/>
    <x v="1"/>
    <s v="rock"/>
    <x v="3786"/>
    <d v="2012-04-27T15:31:3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7"/>
    <s v="animation"/>
    <x v="3787"/>
    <d v="2012-05-25T14:14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5.66666666666669"/>
    <n v="26.566666666666666"/>
    <x v="1"/>
    <s v="indie rock"/>
    <x v="3788"/>
    <d v="2012-04-22T16:59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"/>
    <n v="58.719836956521746"/>
    <x v="7"/>
    <s v="documentary"/>
    <x v="3789"/>
    <d v="2012-04-27T21:3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66666666666666"/>
    <x v="4"/>
    <s v="nonfiction"/>
    <x v="3790"/>
    <d v="2012-04-16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4"/>
    <s v="art books"/>
    <x v="3791"/>
    <d v="2012-05-21T01:12: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2.8"/>
    <n v="100.46511627906976"/>
    <x v="1"/>
    <s v="rock"/>
    <x v="3792"/>
    <d v="2012-04-23T0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91"/>
    <n v="38.794117647058826"/>
    <x v="1"/>
    <s v="pop"/>
    <x v="3793"/>
    <d v="2012-04-18T21:22:4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7"/>
    <s v="animation"/>
    <x v="3794"/>
    <d v="2012-05-18T20:02:1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0.5"/>
    <n v="186.11111111111111"/>
    <x v="7"/>
    <s v="shorts"/>
    <x v="3795"/>
    <d v="2012-04-02T18:38: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n v="63.485714285714288"/>
    <x v="1"/>
    <s v="rock"/>
    <x v="3796"/>
    <d v="2012-04-27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.25050000000002"/>
    <n v="46.630652173913049"/>
    <x v="1"/>
    <s v="rock"/>
    <x v="3797"/>
    <d v="2012-04-18T16:44:36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"/>
    <n v="116.85906040268456"/>
    <x v="7"/>
    <s v="documentary"/>
    <x v="3798"/>
    <d v="2012-05-03T16:31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1"/>
    <s v="world music"/>
    <x v="3799"/>
    <d v="2012-04-16T16:00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80000000000001"/>
    <n v="162.27272727272728"/>
    <x v="1"/>
    <s v="rock"/>
    <x v="3800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1"/>
    <s v="indie rock"/>
    <x v="3801"/>
    <d v="2012-05-12T02:31:0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3.94678492239468"/>
    <n v="43"/>
    <x v="1"/>
    <s v="indie rock"/>
    <x v="3802"/>
    <d v="2012-04-12T17:02:4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1"/>
    <s v="jazz"/>
    <x v="3803"/>
    <d v="2012-04-09T04:42:4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0.85533333333333"/>
    <n v="63.03458333333333"/>
    <x v="1"/>
    <s v="rock"/>
    <x v="3804"/>
    <d v="2012-05-09T02:00: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4.8048048048048"/>
    <n v="32.71875"/>
    <x v="1"/>
    <s v="indie rock"/>
    <x v="3805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215.72549019607843"/>
    <x v="4"/>
    <s v="nonfiction"/>
    <x v="3806"/>
    <d v="2012-04-08T18:19:3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44.645833333333336"/>
    <x v="1"/>
    <s v="pop"/>
    <x v="3807"/>
    <d v="2012-04-05T18:00:2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19.85454545454546"/>
    <n v="49.194029850746269"/>
    <x v="1"/>
    <s v="classical music"/>
    <x v="3808"/>
    <d v="2012-04-04T17:33:2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3"/>
    <s v="video games"/>
    <x v="3809"/>
    <d v="2012-04-04T16:46:1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82.38095238095238"/>
    <x v="1"/>
    <s v="pop"/>
    <x v="3810"/>
    <d v="2012-04-21T03:59:0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5"/>
    <n v="113.87755102040816"/>
    <x v="1"/>
    <s v="rock"/>
    <x v="3811"/>
    <d v="2012-03-25T23:55:3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35E-2"/>
    <n v="22.5"/>
    <x v="7"/>
    <s v="animation"/>
    <x v="3812"/>
    <d v="2012-04-17T00:3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2.92857142857143"/>
    <n v="64.268292682926827"/>
    <x v="0"/>
    <s v="plays"/>
    <x v="3813"/>
    <d v="2012-04-01T20:00:5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3.72727272727273"/>
    <n v="65.84210526315789"/>
    <x v="1"/>
    <s v="indie rock"/>
    <x v="3814"/>
    <d v="2012-05-01T17:00:0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1238938053098"/>
    <x v="7"/>
    <s v="documentary"/>
    <x v="3815"/>
    <d v="2012-04-05T06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4"/>
    <s v="children's books"/>
    <x v="3816"/>
    <d v="2012-03-29T13:45:2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7.6"/>
    <n v="95.225806451612897"/>
    <x v="7"/>
    <s v="documentary"/>
    <x v="3817"/>
    <d v="2012-04-28T00:57: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85.054347826086953"/>
    <x v="1"/>
    <s v="rock"/>
    <x v="3818"/>
    <d v="2012-04-07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2.73469387755102"/>
    <n v="67.419642857142861"/>
    <x v="1"/>
    <s v="classical music"/>
    <x v="3819"/>
    <d v="2012-03-21T20:48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.1024"/>
    <n v="73.416901408450698"/>
    <x v="5"/>
    <s v="hardware"/>
    <x v="3820"/>
    <d v="2012-03-24T04:00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.33333333333333"/>
    <n v="56.363636363636367"/>
    <x v="1"/>
    <s v="indie rock"/>
    <x v="3821"/>
    <d v="2012-03-08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n v="52.622732513451197"/>
    <x v="4"/>
    <s v="radio &amp; podcasts"/>
    <x v="3822"/>
    <d v="2012-03-22T03:00:0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.36363636363637"/>
    <n v="26.060606060606062"/>
    <x v="1"/>
    <s v="electronic music"/>
    <x v="3823"/>
    <d v="2012-03-13T06:59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7"/>
    <s v="animation"/>
    <x v="3824"/>
    <d v="2012-03-18T12:17: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.425"/>
    <n v="61.902777777777779"/>
    <x v="1"/>
    <s v="electronic music"/>
    <x v="3825"/>
    <d v="2012-04-14T17:36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3"/>
    <s v="video games"/>
    <x v="3826"/>
    <d v="2012-04-13T14:17: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7"/>
    <s v="animation"/>
    <x v="3827"/>
    <d v="2012-04-10T22:36:2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.33333333333334"/>
    <n v="51.719576719576722"/>
    <x v="7"/>
    <s v="documentary"/>
    <x v="3828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6.75857142857143"/>
    <n v="51.185616438356163"/>
    <x v="1"/>
    <s v="indie rock"/>
    <x v="3829"/>
    <d v="2012-03-10T04:02:09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.28333333333333"/>
    <n v="82.328947368421055"/>
    <x v="1"/>
    <s v="classical music"/>
    <x v="3830"/>
    <d v="2012-03-25T00:56:1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0.6"/>
    <n v="52.94736842105263"/>
    <x v="1"/>
    <s v="rock"/>
    <x v="3831"/>
    <d v="2012-03-1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1.6"/>
    <n v="42.333333333333336"/>
    <x v="1"/>
    <s v="electronic music"/>
    <x v="3832"/>
    <d v="2012-04-07T04:00:0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.33333333333333"/>
    <n v="188.125"/>
    <x v="1"/>
    <s v="indie rock"/>
    <x v="3833"/>
    <d v="2012-03-08T02:43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48.842857142857142"/>
    <x v="1"/>
    <s v="rock"/>
    <x v="3834"/>
    <d v="2012-03-17T19:17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36842105263165"/>
    <x v="1"/>
    <s v="rock"/>
    <x v="3835"/>
    <d v="2012-03-03T15:39:2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5.94666666666666"/>
    <n v="230.55782312925169"/>
    <x v="5"/>
    <s v="hardware"/>
    <x v="3836"/>
    <d v="2012-03-02T03:00:0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38.462553191489363"/>
    <x v="4"/>
    <s v="radio &amp; podcasts"/>
    <x v="3837"/>
    <d v="2012-03-01T23:30: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"/>
    <n v="19.333333333333332"/>
    <x v="1"/>
    <s v="world music"/>
    <x v="3838"/>
    <d v="2012-02-21T22:46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84.206349206349202"/>
    <x v="1"/>
    <s v="rock"/>
    <x v="3839"/>
    <d v="2012-03-02T06:59:0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8"/>
    <n v="34.384494382022467"/>
    <x v="1"/>
    <s v="pop"/>
    <x v="3840"/>
    <d v="2012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0.54285714285714"/>
    <n v="58.597222222222221"/>
    <x v="1"/>
    <s v="indie rock"/>
    <x v="3841"/>
    <d v="2012-03-05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4"/>
    <s v="children's books"/>
    <x v="3842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1"/>
    <s v="jazz"/>
    <x v="3843"/>
    <d v="2012-03-01T04:59:0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.08235294117648"/>
    <n v="57.932367149758456"/>
    <x v="3"/>
    <s v="tabletop games"/>
    <x v="3844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.42857142857142"/>
    <n v="21.904761904761905"/>
    <x v="7"/>
    <s v="shorts"/>
    <x v="3845"/>
    <d v="2012-02-26T00:07:2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69"/>
    <n v="40.78"/>
    <x v="7"/>
    <s v="animation"/>
    <x v="3846"/>
    <d v="2012-03-26T08:01:3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67.881656804733723"/>
    <x v="1"/>
    <s v="rock"/>
    <x v="3847"/>
    <d v="2012-03-25T19:34: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.46"/>
    <n v="93.018518518518519"/>
    <x v="7"/>
    <s v="documentary"/>
    <x v="3848"/>
    <d v="2012-02-24T20:33:5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76.72"/>
    <x v="4"/>
    <s v="radio &amp; podcasts"/>
    <x v="3849"/>
    <d v="2012-03-25T18:14:4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.07142857142858"/>
    <n v="71.965517241379317"/>
    <x v="1"/>
    <s v="rock"/>
    <x v="3850"/>
    <d v="2012-02-23T17:33: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3"/>
    <n v="28.181818181818183"/>
    <x v="1"/>
    <s v="rock"/>
    <x v="3851"/>
    <d v="2012-02-14T19:49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4"/>
    <s v="children's books"/>
    <x v="3852"/>
    <d v="2012-03-18T23:53:15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59.162280701754383"/>
    <x v="1"/>
    <s v="rock"/>
    <x v="3853"/>
    <d v="2012-03-03T07:39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61.366666666666667"/>
    <x v="1"/>
    <s v="rock"/>
    <x v="3854"/>
    <d v="2012-03-18T00:08: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7"/>
    <n v="89.419999999999987"/>
    <x v="1"/>
    <s v="rock"/>
    <x v="3855"/>
    <d v="2012-03-11T0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0.73333333333333"/>
    <n v="215.85714285714286"/>
    <x v="7"/>
    <s v="documentary"/>
    <x v="3856"/>
    <d v="2012-02-15T15:37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0344827586206"/>
    <x v="0"/>
    <s v="plays"/>
    <x v="3857"/>
    <d v="2012-02-14T17:31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n v="98.030831024930734"/>
    <x v="1"/>
    <s v="rock"/>
    <x v="3858"/>
    <d v="2012-02-12T22:03:5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1"/>
    <s v="jazz"/>
    <x v="3859"/>
    <d v="2012-02-12T02:49:2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4.5"/>
    <n v="57.25"/>
    <x v="1"/>
    <s v="indie rock"/>
    <x v="3860"/>
    <d v="2012-02-12T21:43:03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.44444444444446"/>
    <n v="28.727272727272727"/>
    <x v="7"/>
    <s v="shorts"/>
    <x v="3861"/>
    <d v="2012-02-04T17:44: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6.99047619047619"/>
    <n v="70.212500000000006"/>
    <x v="1"/>
    <s v="indie rock"/>
    <x v="3862"/>
    <d v="2012-01-24T19:26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66.707317073170728"/>
    <x v="4"/>
    <s v="nonfiction"/>
    <x v="3863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2.6"/>
    <n v="27.1"/>
    <x v="3"/>
    <s v="tabletop games"/>
    <x v="3864"/>
    <d v="2012-01-28T18:54:07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4.62615"/>
    <n v="55.066394736842106"/>
    <x v="7"/>
    <s v="documentary"/>
    <x v="3865"/>
    <d v="2012-01-21T17:43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.27999999999997"/>
    <n v="127.32038834951456"/>
    <x v="5"/>
    <s v="hardware"/>
    <x v="3866"/>
    <d v="2012-01-12T01:00:0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379310344828"/>
    <x v="1"/>
    <s v="rock"/>
    <x v="386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47.672131147540981"/>
    <x v="1"/>
    <s v="rock"/>
    <x v="3868"/>
    <d v="2012-01-17T21:33:0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7"/>
    <s v="animation"/>
    <x v="3869"/>
    <d v="2012-02-15T21:46: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47058823529413"/>
    <x v="1"/>
    <s v="indie rock"/>
    <x v="3870"/>
    <d v="2012-01-25T23:49:5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7"/>
    <s v="documentary"/>
    <x v="3871"/>
    <d v="2012-01-15T13:14:2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.25"/>
    <n v="51.477272727272727"/>
    <x v="1"/>
    <s v="indie rock"/>
    <x v="3872"/>
    <d v="2012-02-13T03:35:14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.48133333333334"/>
    <n v="38.504230769230773"/>
    <x v="0"/>
    <s v="plays"/>
    <x v="3873"/>
    <d v="2012-01-18T23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1"/>
    <s v="world music"/>
    <x v="3874"/>
    <d v="2012-01-05T23:06:07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0.88571428571429"/>
    <n v="46.768211920529801"/>
    <x v="0"/>
    <s v="plays"/>
    <x v="3875"/>
    <d v="2012-01-31T17:00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1"/>
    <s v="jazz"/>
    <x v="3876"/>
    <d v="2012-01-18T20:0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7"/>
    <s v="animation"/>
    <x v="3877"/>
    <d v="2012-01-05T11:33:0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2394366197184"/>
    <x v="4"/>
    <s v="nonfiction"/>
    <x v="3878"/>
    <d v="2012-01-22T06:00:0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"/>
    <n v="35"/>
    <x v="1"/>
    <s v="indie rock"/>
    <x v="387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1"/>
    <s v="indie rock"/>
    <x v="3880"/>
    <d v="2012-01-14T06:01:2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3"/>
    <n v="66.688666666666663"/>
    <x v="1"/>
    <s v="rock"/>
    <x v="3881"/>
    <d v="2012-01-28T04:04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.33294117647058"/>
    <n v="589.95205479452056"/>
    <x v="7"/>
    <s v="documentary"/>
    <x v="3882"/>
    <d v="2012-01-07T18:35:0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7"/>
    <n v="97.993896103896105"/>
    <x v="1"/>
    <s v="rock"/>
    <x v="3883"/>
    <d v="2012-01-21T08:13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.10165000000001"/>
    <n v="138.8022"/>
    <x v="7"/>
    <s v="documentary"/>
    <x v="3884"/>
    <d v="2012-01-01T0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3.62"/>
    <n v="80.272727272727266"/>
    <x v="1"/>
    <s v="indie rock"/>
    <x v="3885"/>
    <d v="2011-12-25T05:00:0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7"/>
    <s v="documentary"/>
    <x v="3886"/>
    <d v="2011-12-18T00:59:0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"/>
    <n v="34"/>
    <x v="4"/>
    <s v="fiction"/>
    <x v="3887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4"/>
    <s v="children's books"/>
    <x v="3888"/>
    <d v="2011-12-16T00:19:1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.46153846153847"/>
    <n v="73.019801980198025"/>
    <x v="7"/>
    <s v="documentary"/>
    <x v="3889"/>
    <d v="2011-12-20T11:49:5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.33333333333333"/>
    <n v="88.571428571428569"/>
    <x v="7"/>
    <s v="shorts"/>
    <x v="3890"/>
    <d v="2012-01-13T06:34:4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0.7"/>
    <n v="115.08571428571429"/>
    <x v="1"/>
    <s v="indie rock"/>
    <x v="3891"/>
    <d v="2011-12-14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55"/>
    <n v="136.09090909090909"/>
    <x v="7"/>
    <s v="animation"/>
    <x v="3892"/>
    <d v="2011-12-23T18:17: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4"/>
    <n v="39.285714285714285"/>
    <x v="4"/>
    <s v="children's books"/>
    <x v="3893"/>
    <d v="2011-12-18T18:21:4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99.766037735849054"/>
    <x v="4"/>
    <s v="nonfiction"/>
    <x v="3894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6.52013333333333"/>
    <n v="60.26903448275862"/>
    <x v="1"/>
    <s v="indie rock"/>
    <x v="3895"/>
    <d v="2011-12-06T05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.35829457364341"/>
    <n v="68.481650485436887"/>
    <x v="1"/>
    <s v="indie rock"/>
    <x v="3896"/>
    <d v="2011-12-13T03:39: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132.43548387096774"/>
    <x v="1"/>
    <s v="pop"/>
    <x v="3897"/>
    <d v="2011-12-31T05:45: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1"/>
    <s v="jazz"/>
    <x v="3898"/>
    <d v="2011-12-12T05:06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70.784482758620683"/>
    <x v="1"/>
    <s v="pop"/>
    <x v="3899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"/>
    <n v="67.132352941176464"/>
    <x v="1"/>
    <s v="rock"/>
    <x v="3900"/>
    <d v="2011-12-13T02:13:1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.33333333333334"/>
    <n v="30.666666666666668"/>
    <x v="7"/>
    <s v="shorts"/>
    <x v="3901"/>
    <d v="2011-12-27T17:35:5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n v="90.495934959349597"/>
    <x v="4"/>
    <s v="radio &amp; podcasts"/>
    <x v="3902"/>
    <d v="2011-12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3870967741936"/>
    <x v="1"/>
    <s v="rock"/>
    <x v="3903"/>
    <d v="2011-12-06T02:02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6.7"/>
    <n v="49.246153846153845"/>
    <x v="1"/>
    <s v="indie rock"/>
    <x v="3904"/>
    <d v="2011-11-16T16:11: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40.547315436241611"/>
    <x v="1"/>
    <s v="rock"/>
    <x v="3905"/>
    <d v="2011-12-16T05:48:4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.25"/>
    <n v="35.6"/>
    <x v="1"/>
    <s v="classical music"/>
    <x v="3906"/>
    <d v="2011-11-15T19:37:0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.129"/>
    <n v="28.924722222222222"/>
    <x v="7"/>
    <s v="documentary"/>
    <x v="3907"/>
    <d v="2011-10-20T02:00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4736842105263"/>
    <x v="1"/>
    <s v="indie rock"/>
    <x v="3908"/>
    <d v="2011-12-01T15:02:1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1.50693333333334"/>
    <n v="154.42231237322514"/>
    <x v="7"/>
    <s v="documentary"/>
    <x v="3909"/>
    <d v="2011-10-29T0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0.73333333333333"/>
    <n v="43.710526315789473"/>
    <x v="1"/>
    <s v="indie rock"/>
    <x v="3910"/>
    <d v="2011-11-24T03:53:1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.4"/>
    <n v="50.18018018018018"/>
    <x v="7"/>
    <s v="documentary"/>
    <x v="3911"/>
    <d v="2011-11-07T04:39:3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"/>
    <n v="92.318181818181813"/>
    <x v="7"/>
    <s v="documentary"/>
    <x v="3912"/>
    <d v="2011-11-19T21:54: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3"/>
    <n v="10"/>
    <x v="3"/>
    <s v="video games"/>
    <x v="3913"/>
    <d v="2011-10-16T23:09:0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40.416470588235299"/>
    <x v="1"/>
    <s v="pop"/>
    <x v="3914"/>
    <d v="2011-10-16T22:03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7"/>
    <s v="animation"/>
    <x v="3915"/>
    <d v="2011-11-13T16:22:0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3"/>
    <s v="video games"/>
    <x v="3916"/>
    <d v="2011-10-28T20:56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n v="443.75"/>
    <x v="1"/>
    <s v="rock"/>
    <x v="3917"/>
    <d v="2011-11-02T08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.0125"/>
    <n v="40.005000000000003"/>
    <x v="7"/>
    <s v="shorts"/>
    <x v="3918"/>
    <d v="2011-10-09T19:41:0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3"/>
    <s v="video games"/>
    <x v="3919"/>
    <d v="2011-10-09T17:07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.25"/>
    <n v="50.365853658536587"/>
    <x v="1"/>
    <s v="indie rock"/>
    <x v="3920"/>
    <d v="2011-10-12T23:57: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35.767499999999998"/>
    <x v="1"/>
    <s v="rock"/>
    <x v="3921"/>
    <d v="2011-10-01T03:00: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46.953125"/>
    <x v="1"/>
    <s v="rock"/>
    <x v="3922"/>
    <d v="2011-10-14T23:00:0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0.9423"/>
    <n v="62.327134831460668"/>
    <x v="7"/>
    <s v="shorts"/>
    <x v="3923"/>
    <d v="2011-10-02T06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.4"/>
    <n v="95.740740740740748"/>
    <x v="1"/>
    <s v="classical music"/>
    <x v="3924"/>
    <d v="2011-10-29T16:12:0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3.8"/>
    <n v="90.523255813953483"/>
    <x v="1"/>
    <s v="indie rock"/>
    <x v="3925"/>
    <d v="2011-10-01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1"/>
    <s v="world music"/>
    <x v="3926"/>
    <d v="2011-09-11T13:18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5.5"/>
    <n v="71.714285714285708"/>
    <x v="7"/>
    <s v="shorts"/>
    <x v="3927"/>
    <d v="2011-09-23T03:00:3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70.625"/>
    <x v="1"/>
    <s v="rock"/>
    <x v="3928"/>
    <d v="2011-09-22T18:28:4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0.8"/>
    <n v="23.153846153846153"/>
    <x v="1"/>
    <s v="indie rock"/>
    <x v="3929"/>
    <d v="2011-09-27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.31742857142855"/>
    <n v="46.401222222222216"/>
    <x v="1"/>
    <s v="indie rock"/>
    <x v="3930"/>
    <d v="2011-09-15T22:00:03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1"/>
    <s v="jazz"/>
    <x v="3931"/>
    <d v="2011-09-11T04:37:03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n v="43.333275109170302"/>
    <x v="4"/>
    <s v="radio &amp; podcasts"/>
    <x v="3932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.00013888888888"/>
    <n v="50.222283950617282"/>
    <x v="5"/>
    <s v="hardware"/>
    <x v="3933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3.53333333333333"/>
    <n v="62.12"/>
    <x v="1"/>
    <s v="indie rock"/>
    <x v="3934"/>
    <d v="2011-09-08T04:54: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7"/>
    <s v="documentary"/>
    <x v="3935"/>
    <d v="2011-09-08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.28333333333333"/>
    <n v="110.49090909090908"/>
    <x v="1"/>
    <s v="indie rock"/>
    <x v="3936"/>
    <d v="2011-10-07T16:58:52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17.67605633802818"/>
    <x v="1"/>
    <s v="rock"/>
    <x v="3937"/>
    <d v="2011-09-07T16:35: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.07484768810599"/>
    <n v="44.853658536585364"/>
    <x v="5"/>
    <s v="hardware"/>
    <x v="3938"/>
    <d v="2011-09-19T14:30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1"/>
    <s v="indie rock"/>
    <x v="3939"/>
    <d v="2011-09-06T20:39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3636363636364"/>
    <x v="1"/>
    <s v="indie rock"/>
    <x v="3940"/>
    <d v="2011-10-02T17:36: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7"/>
    <s v="documentary"/>
    <x v="3941"/>
    <d v="2011-09-16T21:20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3"/>
    <n v="61.041666666666664"/>
    <x v="1"/>
    <s v="world music"/>
    <x v="3942"/>
    <d v="2011-09-28T17:30:0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4615384615387"/>
    <x v="7"/>
    <s v="shorts"/>
    <x v="3943"/>
    <d v="2011-08-06T15:00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4"/>
    <s v="fiction"/>
    <x v="3944"/>
    <d v="2011-08-27T18:57:1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n v="82.540540540540547"/>
    <x v="1"/>
    <s v="rock"/>
    <x v="3945"/>
    <d v="2011-09-25T19:32:4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2"/>
    <n v="18"/>
    <x v="1"/>
    <s v="indie rock"/>
    <x v="3946"/>
    <d v="2011-09-01T06:00:0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7"/>
    <s v="animation"/>
    <x v="3947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"/>
    <n v="86.489361702127653"/>
    <x v="1"/>
    <s v="rock"/>
    <x v="3948"/>
    <d v="2011-09-24T08:10: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3"/>
    <n v="137.30909090909091"/>
    <x v="1"/>
    <s v="rock"/>
    <x v="3949"/>
    <d v="2011-08-01T07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4.55692307692307"/>
    <n v="91.840540540540545"/>
    <x v="7"/>
    <s v="shorts"/>
    <x v="3950"/>
    <d v="2011-08-13T23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4"/>
    <s v="children's books"/>
    <x v="3951"/>
    <d v="2011-08-11T16:01:5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"/>
    <n v="158.96226415094338"/>
    <x v="1"/>
    <s v="rock"/>
    <x v="3952"/>
    <d v="2011-09-05T17:06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7"/>
    <s v="documentary"/>
    <x v="3953"/>
    <d v="2011-08-07T20:12:5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60.903461538461535"/>
    <x v="4"/>
    <s v="nonfiction"/>
    <x v="3954"/>
    <d v="2011-08-21T20:05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1"/>
    <s v="world music"/>
    <x v="3955"/>
    <d v="2011-08-06T14:38:5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.2"/>
    <n v="37.411764705882355"/>
    <x v="7"/>
    <s v="shorts"/>
    <x v="3956"/>
    <d v="2011-09-04T21:30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2.77149999999999"/>
    <n v="80.551071428571419"/>
    <x v="1"/>
    <s v="indie rock"/>
    <x v="3957"/>
    <d v="2011-08-05T21:05: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5555555555554"/>
    <x v="1"/>
    <s v="rock"/>
    <x v="3958"/>
    <d v="2011-07-23T03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1"/>
    <s v="pop"/>
    <x v="3959"/>
    <d v="2011-07-22T01:39:05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.0316"/>
    <n v="144.91230769230768"/>
    <x v="7"/>
    <s v="shorts"/>
    <x v="3960"/>
    <d v="2011-07-29T01:17: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4.61099999999999"/>
    <n v="79.182941176470578"/>
    <x v="1"/>
    <s v="indie rock"/>
    <x v="3961"/>
    <d v="2011-07-24T20:08:5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6"/>
    <n v="75.185714285714283"/>
    <x v="7"/>
    <s v="documentary"/>
    <x v="3962"/>
    <d v="2011-08-10T07:08: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57.338709677419352"/>
    <x v="4"/>
    <s v="nonfiction"/>
    <x v="3963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.1"/>
    <n v="40.04"/>
    <x v="1"/>
    <s v="indie rock"/>
    <x v="3964"/>
    <d v="2011-08-01T18:46: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3"/>
    <s v="video games"/>
    <x v="3965"/>
    <d v="2011-07-16T17:32:5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.4"/>
    <n v="31.375"/>
    <x v="7"/>
    <s v="shorts"/>
    <x v="3966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.25"/>
    <n v="53.125"/>
    <x v="7"/>
    <s v="shorts"/>
    <x v="3967"/>
    <d v="2011-07-12T03:14:42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7"/>
    <s v="animation"/>
    <x v="3968"/>
    <d v="2011-08-10T03:02:2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7"/>
    <s v="animation"/>
    <x v="3969"/>
    <d v="2011-07-09T05:37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6.5"/>
    <n v="54.615384615384613"/>
    <x v="1"/>
    <s v="indie rock"/>
    <x v="3970"/>
    <d v="2011-08-15T01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3"/>
    <s v="video games"/>
    <x v="3971"/>
    <d v="2011-07-22T04:42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7.7758"/>
    <n v="45.667711864406776"/>
    <x v="7"/>
    <s v="documentary"/>
    <x v="3972"/>
    <d v="2011-07-03T11:57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1"/>
    <s v="classical music"/>
    <x v="3973"/>
    <d v="2011-08-01T15:34:15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43.733921568627444"/>
    <x v="1"/>
    <s v="rock"/>
    <x v="3974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2"/>
    <n v="51.62944055944056"/>
    <x v="4"/>
    <s v="nonfiction"/>
    <x v="3975"/>
    <d v="2011-06-30T15:19: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6"/>
    <n v="134.20833333333334"/>
    <x v="1"/>
    <s v="rock"/>
    <x v="3976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3333333333336"/>
    <x v="1"/>
    <s v="rock"/>
    <x v="3977"/>
    <d v="2011-07-16T23:00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68.367346938775512"/>
    <x v="4"/>
    <s v="nonfiction"/>
    <x v="3978"/>
    <d v="2011-06-25T13:42:03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57142857142854"/>
    <x v="1"/>
    <s v="pop"/>
    <x v="3979"/>
    <d v="2011-06-14T00:35:27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4545454545453"/>
    <x v="1"/>
    <s v="rock"/>
    <x v="3980"/>
    <d v="2011-07-25T06:50:0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.3125"/>
    <n v="42.8"/>
    <x v="1"/>
    <s v="indie rock"/>
    <x v="3981"/>
    <d v="2011-07-05T00:31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4"/>
    <s v="fiction"/>
    <x v="3982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.14"/>
    <n v="83.345930232558146"/>
    <x v="7"/>
    <s v="documentary"/>
    <x v="3983"/>
    <d v="2011-06-18T01:14:2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64285714285715"/>
    <x v="1"/>
    <s v="rock"/>
    <x v="3984"/>
    <d v="2011-05-31T18:04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.27249999999999"/>
    <n v="101.8269801980198"/>
    <x v="7"/>
    <s v="documentary"/>
    <x v="3985"/>
    <d v="2011-06-01T04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4"/>
    <s v="art books"/>
    <x v="3986"/>
    <d v="2011-06-08T17:31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1"/>
    <s v="world music"/>
    <x v="3987"/>
    <d v="2011-07-08T2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6.6"/>
    <n v="26.26923076923077"/>
    <x v="1"/>
    <s v="indie rock"/>
    <x v="3988"/>
    <d v="2011-06-07T15:18:01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0.92307692307693"/>
    <n v="35.838709677419352"/>
    <x v="1"/>
    <s v="indie rock"/>
    <x v="3989"/>
    <d v="2011-06-15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40.210526315789473"/>
    <x v="4"/>
    <s v="nonfiction"/>
    <x v="3990"/>
    <d v="2011-07-06T19:33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76.05"/>
    <x v="1"/>
    <s v="rock"/>
    <x v="3991"/>
    <d v="2011-06-1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39"/>
    <n v="74.60526315789474"/>
    <x v="1"/>
    <s v="rock"/>
    <x v="3992"/>
    <d v="2011-05-29T01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53.5632183908046"/>
    <x v="1"/>
    <s v="rock"/>
    <x v="3993"/>
    <d v="2011-06-12T04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5"/>
    <n v="62.8125"/>
    <x v="1"/>
    <s v="rock"/>
    <x v="3994"/>
    <d v="2011-06-02T05:59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28571428571431"/>
    <x v="7"/>
    <s v="shorts"/>
    <x v="3995"/>
    <d v="2011-05-15T18:11:2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1"/>
    <s v="indie rock"/>
    <x v="3996"/>
    <d v="2011-05-28T02:22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33.191126279863482"/>
    <x v="4"/>
    <s v="radio &amp; podcasts"/>
    <x v="3997"/>
    <d v="2011-06-12T00:20:4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2.66666666666666"/>
    <n v="58.095238095238095"/>
    <x v="0"/>
    <s v="plays"/>
    <x v="3998"/>
    <d v="2011-05-03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89473684210527"/>
    <x v="1"/>
    <s v="indie rock"/>
    <x v="3999"/>
    <d v="2011-05-05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.44033333333334"/>
    <n v="87.436000000000007"/>
    <x v="5"/>
    <s v="hardware"/>
    <x v="4000"/>
    <d v="2011-07-04T19:52:2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7"/>
    <s v="documentary"/>
    <x v="4001"/>
    <d v="2011-05-09T05:59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n v="48.325535714285714"/>
    <x v="1"/>
    <s v="rock"/>
    <x v="4002"/>
    <d v="2011-05-05T02:13:5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2.60869565217391"/>
    <n v="57.540983606557376"/>
    <x v="7"/>
    <s v="documentary"/>
    <x v="4003"/>
    <d v="2011-05-2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18518518518519"/>
    <x v="1"/>
    <s v="rock"/>
    <x v="4004"/>
    <d v="2011-05-03T16:10: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.46666666666667"/>
    <n v="111.37681159420291"/>
    <x v="7"/>
    <s v="shorts"/>
    <x v="4005"/>
    <d v="2011-04-24T23:34:4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5.58333333333331"/>
    <n v="41.773858921161825"/>
    <x v="0"/>
    <s v="plays"/>
    <x v="4006"/>
    <d v="2011-05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77777777777779"/>
    <x v="1"/>
    <s v="indie rock"/>
    <x v="4007"/>
    <d v="2011-04-16T03:59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1.72264"/>
    <n v="85.337785234899329"/>
    <x v="7"/>
    <s v="documentary"/>
    <x v="4008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1.854285714285716"/>
    <x v="1"/>
    <s v="pop"/>
    <x v="4009"/>
    <d v="2011-04-24T20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100.75"/>
    <x v="1"/>
    <s v="pop"/>
    <x v="4010"/>
    <d v="2011-04-26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0.51866666666666"/>
    <n v="51.3054157782516"/>
    <x v="5"/>
    <s v="hardware"/>
    <x v="4011"/>
    <d v="2011-04-22T04:21: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869565217391"/>
    <x v="7"/>
    <s v="shorts"/>
    <x v="4012"/>
    <d v="2011-05-17T09:39: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3"/>
    <s v="video games"/>
    <x v="4013"/>
    <d v="2011-04-24T06:59:0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7"/>
    <s v="shorts"/>
    <x v="4014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3.65714285714286"/>
    <n v="69.78947368421052"/>
    <x v="7"/>
    <s v="shorts"/>
    <x v="4015"/>
    <d v="2011-04-08T10:55:5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9"/>
    <n v="32.011111111111113"/>
    <x v="1"/>
    <s v="pop"/>
    <x v="4016"/>
    <d v="2011-03-20T15:54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37.454545454545453"/>
    <x v="4"/>
    <s v="nonfiction"/>
    <x v="4017"/>
    <d v="2011-04-18T17:24:1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6.73325"/>
    <n v="45.418404255319146"/>
    <x v="7"/>
    <s v="documentary"/>
    <x v="4018"/>
    <d v="2011-03-16T11:38: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7"/>
    <s v="shorts"/>
    <x v="4019"/>
    <d v="2011-05-03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92.102272727272734"/>
    <x v="1"/>
    <s v="rock"/>
    <x v="4020"/>
    <d v="2011-04-03T01:03:1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.22116666666666"/>
    <n v="108.02152542372882"/>
    <x v="1"/>
    <s v="rock"/>
    <x v="4021"/>
    <d v="2011-03-12T04:00:0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n v="25"/>
    <x v="1"/>
    <s v="rock"/>
    <x v="4022"/>
    <d v="2011-03-04T12:57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19.5"/>
    <n v="46.702127659574465"/>
    <x v="7"/>
    <s v="shorts"/>
    <x v="4023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1"/>
    <s v="world music"/>
    <x v="4024"/>
    <d v="2011-02-24T23:20:3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1"/>
    <s v="jazz"/>
    <x v="4025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5.56666666666666"/>
    <n v="62.712871287128714"/>
    <x v="7"/>
    <s v="documentary"/>
    <x v="4026"/>
    <d v="2011-03-10T16:40:1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.16666666666669"/>
    <n v="75.035714285714292"/>
    <x v="1"/>
    <s v="rock"/>
    <x v="4027"/>
    <d v="2011-02-06T00:46:4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92.541865671641801"/>
    <x v="1"/>
    <s v="rock"/>
    <x v="4028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44.956989247311824"/>
    <x v="1"/>
    <s v="pop"/>
    <x v="4029"/>
    <d v="2011-02-22T03:00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5.66666666666666"/>
    <n v="94.027777777777771"/>
    <x v="1"/>
    <s v="indie rock"/>
    <x v="4030"/>
    <d v="2011-02-20T01:56: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3.66666666666667"/>
    <n v="29.021276595744681"/>
    <x v="1"/>
    <s v="indie rock"/>
    <x v="4031"/>
    <d v="2011-02-08T10:18: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49999999999"/>
    <n v="83.885416666666671"/>
    <x v="1"/>
    <s v="rock"/>
    <x v="4032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.46777777777778"/>
    <n v="88.147154471544724"/>
    <x v="1"/>
    <s v="indie rock"/>
    <x v="4033"/>
    <d v="2011-03-01T20:00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79310344827587"/>
    <x v="7"/>
    <s v="documentary"/>
    <x v="4034"/>
    <d v="2011-02-26T05:57: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.2"/>
    <n v="51.6"/>
    <x v="1"/>
    <s v="indie rock"/>
    <x v="4035"/>
    <d v="2011-01-16T01:51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n v="87.829673913043479"/>
    <x v="1"/>
    <s v="rock"/>
    <x v="4036"/>
    <d v="2011-03-24T01:40:3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09.56"/>
    <n v="91.3"/>
    <x v="0"/>
    <s v="plays"/>
    <x v="4037"/>
    <d v="2011-02-17T21:17:0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6.68444444444444"/>
    <n v="28.576190476190476"/>
    <x v="7"/>
    <s v="documentary"/>
    <x v="4038"/>
    <d v="2011-02-02T07:59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75.765151515151516"/>
    <x v="1"/>
    <s v="rock"/>
    <x v="4039"/>
    <d v="2011-01-21T2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.4"/>
    <n v="30.076923076923077"/>
    <x v="1"/>
    <s v="classical music"/>
    <x v="4040"/>
    <d v="2011-01-02T03:00:0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7"/>
    <n v="127.97523076923076"/>
    <x v="1"/>
    <s v="rock"/>
    <x v="4041"/>
    <d v="2011-03-01T18:10:5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1"/>
    <s v="jazz"/>
    <x v="4042"/>
    <d v="2011-01-24T05:45:2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1"/>
    <s v="jazz"/>
    <x v="4043"/>
    <d v="2010-12-23T05:35:2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7.75"/>
    <n v="117.92307692307692"/>
    <x v="7"/>
    <s v="shorts"/>
    <x v="4044"/>
    <d v="2010-12-23T03:08:5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0.70033333333333"/>
    <n v="53.469203539823013"/>
    <x v="1"/>
    <s v="indie rock"/>
    <x v="4045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n v="94.489361702127653"/>
    <x v="1"/>
    <s v="rock"/>
    <x v="4046"/>
    <d v="2011-01-01T04:59:0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.45999999999998"/>
    <n v="68.488789237668158"/>
    <x v="7"/>
    <s v="documentary"/>
    <x v="4047"/>
    <d v="2010-12-18T09:43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0384615384613"/>
    <x v="0"/>
    <s v="plays"/>
    <x v="4048"/>
    <d v="2011-01-25T0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8.95249999999999"/>
    <n v="73.341188524590166"/>
    <x v="7"/>
    <s v="documentary"/>
    <x v="4049"/>
    <d v="2010-11-17T06:24: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3.184393939393942"/>
    <x v="1"/>
    <s v="rock"/>
    <x v="405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5"/>
    <n v="23"/>
    <x v="3"/>
    <s v="video games"/>
    <x v="4051"/>
    <d v="2010-11-30T05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4.7"/>
    <n v="35.612244897959187"/>
    <x v="1"/>
    <s v="indie rock"/>
    <x v="4052"/>
    <d v="2010-12-09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.37933333333334"/>
    <n v="27.3896261682243"/>
    <x v="1"/>
    <s v="indie rock"/>
    <x v="4053"/>
    <d v="2010-11-02T00:26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5"/>
    <n v="66.666666666666671"/>
    <x v="4"/>
    <s v="fiction"/>
    <x v="4054"/>
    <d v="2010-10-15T04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1"/>
    <s v="jazz"/>
    <x v="4055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1"/>
    <s v="indie rock"/>
    <x v="4056"/>
    <d v="2010-10-25T03:03:49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.1"/>
    <n v="108.14516129032258"/>
    <x v="7"/>
    <s v="documentary"/>
    <x v="4057"/>
    <d v="2010-10-16T03:39:0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052631578948"/>
    <x v="4"/>
    <s v="nonfiction"/>
    <x v="4058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.00360000000001"/>
    <n v="131.58368421052631"/>
    <x v="1"/>
    <s v="indie rock"/>
    <x v="4059"/>
    <d v="2010-10-11T00:16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4"/>
    <n v="51.25"/>
    <x v="4"/>
    <s v="art books"/>
    <x v="4060"/>
    <d v="2010-09-02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5.51066666666667"/>
    <n v="46.204266666666669"/>
    <x v="1"/>
    <s v="indie rock"/>
    <x v="4061"/>
    <d v="2010-09-1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7"/>
    <s v="documentary"/>
    <x v="4062"/>
    <d v="2010-09-01T03:44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39.967058823529413"/>
    <x v="1"/>
    <s v="rock"/>
    <x v="4063"/>
    <d v="2010-08-03T0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.2"/>
    <n v="33.3125"/>
    <x v="0"/>
    <s v="spaces"/>
    <x v="4064"/>
    <d v="2010-10-02T04:59:0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4.73529411764706"/>
    <n v="80.202702702702709"/>
    <x v="7"/>
    <s v="documentary"/>
    <x v="4065"/>
    <d v="2010-08-11T15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3"/>
    <s v="video games"/>
    <x v="4066"/>
    <d v="2010-07-3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5.76026666666667"/>
    <n v="97.904038461538462"/>
    <x v="1"/>
    <s v="indie rock"/>
    <x v="4067"/>
    <d v="2010-09-04T01:03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5.7092"/>
    <n v="84.459270072992695"/>
    <x v="5"/>
    <s v="hardware"/>
    <x v="4068"/>
    <d v="2010-08-24T04:00:0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4705882352942"/>
    <x v="5"/>
    <s v="hardware"/>
    <x v="4069"/>
    <d v="2010-07-02T2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7"/>
    <s v="documentary"/>
    <x v="4070"/>
    <d v="2010-07-19T16:00:0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1"/>
    <s v="jazz"/>
    <x v="4071"/>
    <d v="2010-07-27T04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1"/>
    <s v="jazz"/>
    <x v="4072"/>
    <d v="2010-07-08T2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5.55"/>
    <n v="87.958333333333329"/>
    <x v="1"/>
    <s v="indie rock"/>
    <x v="4073"/>
    <d v="2010-07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2.92"/>
    <n v="48.051063829787232"/>
    <x v="7"/>
    <s v="documentary"/>
    <x v="4074"/>
    <d v="2010-08-22T17:4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3"/>
    <s v="video games"/>
    <x v="4075"/>
    <d v="2010-07-21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.4"/>
    <n v="120.90909090909091"/>
    <x v="7"/>
    <s v="documentary"/>
    <x v="4076"/>
    <d v="2010-07-17T09:59:0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4.66666666666667"/>
    <n v="50.588235294117645"/>
    <x v="7"/>
    <s v="shorts"/>
    <x v="4077"/>
    <d v="2010-08-01T03:00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"/>
    <n v="104.6"/>
    <x v="7"/>
    <s v="shorts"/>
    <x v="4078"/>
    <d v="2010-06-03T01:4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"/>
    <n v="44.608695652173914"/>
    <x v="1"/>
    <s v="pop"/>
    <x v="4079"/>
    <d v="2010-07-0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1"/>
    <s v="jazz"/>
    <x v="4080"/>
    <d v="2010-06-25T21:32:0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4.72"/>
    <n v="32.320987654320987"/>
    <x v="1"/>
    <s v="indie rock"/>
    <x v="4081"/>
    <d v="2010-07-10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1"/>
    <s v="indie rock"/>
    <x v="4082"/>
    <d v="2010-08-01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.08"/>
    <n v="46.651685393258425"/>
    <x v="1"/>
    <s v="indie rock"/>
    <x v="4083"/>
    <d v="2010-06-01T04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1"/>
    <s v="jazz"/>
    <x v="4084"/>
    <d v="2010-06-08T19:11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8571428571428"/>
    <x v="1"/>
    <s v="rock"/>
    <x v="4085"/>
    <d v="2010-06-15T04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.1"/>
    <n v="95.775862068965523"/>
    <x v="7"/>
    <s v="documentary"/>
    <x v="4086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4.56"/>
    <n v="85.444444444444443"/>
    <x v="7"/>
    <s v="documentary"/>
    <x v="4087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3"/>
    <n v="347.84615384615387"/>
    <x v="7"/>
    <s v="documentary"/>
    <x v="4088"/>
    <d v="2010-05-02T19:22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1818181818187"/>
    <x v="6"/>
    <s v="photobooks"/>
    <x v="4089"/>
    <d v="2010-05-15T08:1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39.816666666666663"/>
    <x v="1"/>
    <s v="rock"/>
    <x v="4090"/>
    <d v="2010-04-18T06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.49377777777778"/>
    <n v="167.48962962962963"/>
    <x v="7"/>
    <s v="shorts"/>
    <x v="4091"/>
    <d v="2010-06-09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5"/>
    <n v="53.75"/>
    <x v="7"/>
    <s v="animation"/>
    <x v="4092"/>
    <d v="2010-05-08T22:1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.43366666666665"/>
    <n v="81.892461538461546"/>
    <x v="7"/>
    <s v="documentary"/>
    <x v="4093"/>
    <d v="2010-04-28T18:49:0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.16666666666667"/>
    <n v="47.911392405063289"/>
    <x v="5"/>
    <s v="hardware"/>
    <x v="4094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3.75714285714285"/>
    <n v="47.398809523809526"/>
    <x v="7"/>
    <s v="documentary"/>
    <x v="4095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5.5"/>
    <n v="40.416666666666664"/>
    <x v="7"/>
    <s v="documentary"/>
    <x v="4096"/>
    <d v="2010-04-23T03:51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3"/>
    <s v="video games"/>
    <x v="4097"/>
    <d v="2010-03-15T06:59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.18888888888888"/>
    <n v="254.38547486033519"/>
    <x v="7"/>
    <s v="documentary"/>
    <x v="4098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0909090909091"/>
    <x v="1"/>
    <s v="indie rock"/>
    <x v="4099"/>
    <d v="2010-02-15T05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1"/>
    <s v="classical music"/>
    <x v="4100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2.68"/>
    <n v="110.47058823529412"/>
    <x v="7"/>
    <s v="documentary"/>
    <x v="4101"/>
    <d v="2010-02-02T07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34.6"/>
    <x v="1"/>
    <s v="rock"/>
    <x v="4102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0.63375000000001"/>
    <n v="35.003043478260871"/>
    <x v="5"/>
    <s v="hardware"/>
    <x v="4103"/>
    <d v="2009-11-23T05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1"/>
    <s v="jazz"/>
    <x v="4104"/>
    <d v="2009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.04266666666666"/>
    <n v="78.031999999999996"/>
    <x v="1"/>
    <s v="indie rock"/>
    <x v="4105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4"/>
    <s v="art books"/>
    <x v="4106"/>
    <d v="2009-12-02T00:5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7"/>
    <s v="animation"/>
    <x v="4107"/>
    <d v="2009-11-27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.06666666666666"/>
    <n v="53.827586206896555"/>
    <x v="1"/>
    <s v="rock"/>
    <x v="4108"/>
    <d v="2009-12-01T17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4"/>
    <s v="fiction"/>
    <x v="4109"/>
    <d v="2009-11-01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.06"/>
    <n v="37.134969325153371"/>
    <x v="1"/>
    <s v="indie rock"/>
    <x v="4110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7"/>
    <s v="animation"/>
    <x v="4111"/>
    <d v="2009-10-12T20:59:0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46.06808823529412"/>
    <x v="1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0.58763636363636"/>
    <n v="83.953417721518989"/>
    <x v="7"/>
    <s v="documentary"/>
    <x v="4113"/>
    <d v="2009-08-10T19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CE995-2CC1-4145-BC0D-14A663AC2F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11"/>
        <item x="20"/>
        <item x="7"/>
        <item x="15"/>
        <item x="8"/>
        <item x="19"/>
        <item x="17"/>
        <item x="1"/>
        <item x="0"/>
        <item x="14"/>
        <item x="3"/>
        <item x="9"/>
        <item x="12"/>
        <item x="6"/>
        <item x="4"/>
        <item x="16"/>
        <item x="10"/>
        <item x="13"/>
        <item x="1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A5D43-1AFC-4610-AD5C-590F46786A9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11"/>
        <item x="20"/>
        <item x="7"/>
        <item x="15"/>
        <item x="8"/>
        <item x="19"/>
        <item x="17"/>
        <item x="1"/>
        <item x="0"/>
        <item x="14"/>
        <item x="3"/>
        <item x="9"/>
        <item x="12"/>
        <item x="6"/>
        <item x="4"/>
        <item x="16"/>
        <item x="10"/>
        <item x="13"/>
        <item x="1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 "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axis="axisRow" showAll="0">
      <items count="42">
        <item x="23"/>
        <item x="8"/>
        <item x="13"/>
        <item x="15"/>
        <item x="16"/>
        <item x="12"/>
        <item x="17"/>
        <item x="21"/>
        <item x="1"/>
        <item x="35"/>
        <item x="20"/>
        <item x="24"/>
        <item x="25"/>
        <item x="31"/>
        <item x="26"/>
        <item x="38"/>
        <item x="34"/>
        <item x="22"/>
        <item x="19"/>
        <item x="9"/>
        <item x="27"/>
        <item x="36"/>
        <item x="11"/>
        <item x="33"/>
        <item x="0"/>
        <item x="37"/>
        <item x="39"/>
        <item x="28"/>
        <item x="6"/>
        <item x="32"/>
        <item x="29"/>
        <item x="2"/>
        <item x="14"/>
        <item x="3"/>
        <item x="4"/>
        <item x="18"/>
        <item x="5"/>
        <item x="30"/>
        <item x="10"/>
        <item x="7"/>
        <item x="4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106A1-A78A-499F-BB28-39DFC1DD360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 "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C1" sqref="A1:XFD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" bestFit="1" customWidth="1"/>
    <col min="5" max="5" width="12" customWidth="1"/>
    <col min="6" max="6" width="10.77734375" bestFit="1" customWidth="1"/>
    <col min="7" max="7" width="8.21875" customWidth="1"/>
    <col min="8" max="8" width="12.21875" customWidth="1"/>
    <col min="9" max="9" width="11.44140625" customWidth="1"/>
    <col min="10" max="10" width="17.109375" bestFit="1" customWidth="1"/>
    <col min="11" max="11" width="16.5546875" customWidth="1"/>
    <col min="12" max="12" width="14.88671875" customWidth="1"/>
    <col min="13" max="13" width="17.44140625" customWidth="1"/>
    <col min="14" max="14" width="19.109375" customWidth="1"/>
    <col min="15" max="15" width="17.44140625" style="5" bestFit="1" customWidth="1"/>
    <col min="16" max="16" width="16.5546875" style="5" bestFit="1" customWidth="1"/>
    <col min="17" max="17" width="14.5546875" bestFit="1" customWidth="1"/>
    <col min="18" max="18" width="18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8359</v>
      </c>
      <c r="R1" s="1" t="s">
        <v>8308</v>
      </c>
      <c r="S1" s="1" t="s">
        <v>8367</v>
      </c>
      <c r="T1" s="1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ROUND(100*E2/D2,0)</f>
        <v>137</v>
      </c>
      <c r="P2" s="16">
        <f>E2/L2</f>
        <v>63.917582417582416</v>
      </c>
      <c r="Q2" t="s">
        <v>8328</v>
      </c>
      <c r="R2" t="s">
        <v>8336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>ROUND(100*E3/D3,0)</f>
        <v>143</v>
      </c>
      <c r="P3" s="16">
        <f>E3/L3</f>
        <v>185.48101265822785</v>
      </c>
      <c r="Q3" t="s">
        <v>8328</v>
      </c>
      <c r="R3" t="s">
        <v>8336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>ROUND(100*E4/D4,0)</f>
        <v>105</v>
      </c>
      <c r="P4" s="16">
        <f>E4/L4</f>
        <v>15</v>
      </c>
      <c r="Q4" t="s">
        <v>8328</v>
      </c>
      <c r="R4" t="s">
        <v>8336</v>
      </c>
      <c r="S4" s="11">
        <f>(((J4/60)/60)/24)+DATE(1970,1,1)</f>
        <v>42405.702349537038</v>
      </c>
      <c r="T4" s="11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>ROUND(100*E5/D5,0)</f>
        <v>104</v>
      </c>
      <c r="P5" s="16">
        <f>E5/L5</f>
        <v>69.266666666666666</v>
      </c>
      <c r="Q5" t="s">
        <v>8328</v>
      </c>
      <c r="R5" t="s">
        <v>8336</v>
      </c>
      <c r="S5" s="11">
        <f>(((J5/60)/60)/24)+DATE(1970,1,1)</f>
        <v>41828.515127314815</v>
      </c>
      <c r="T5" s="11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>ROUND(100*E6/D6,0)</f>
        <v>123</v>
      </c>
      <c r="P6" s="16">
        <f>E6/L6</f>
        <v>190.55028169014085</v>
      </c>
      <c r="Q6" t="s">
        <v>8328</v>
      </c>
      <c r="R6" t="s">
        <v>8336</v>
      </c>
      <c r="S6" s="11">
        <f>(((J6/60)/60)/24)+DATE(1970,1,1)</f>
        <v>42327.834247685183</v>
      </c>
      <c r="T6" s="11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>ROUND(100*E7/D7,0)</f>
        <v>110</v>
      </c>
      <c r="P7" s="16">
        <f>E7/L7</f>
        <v>93.40425531914893</v>
      </c>
      <c r="Q7" t="s">
        <v>8328</v>
      </c>
      <c r="R7" t="s">
        <v>8336</v>
      </c>
      <c r="S7" s="11">
        <f>(((J7/60)/60)/24)+DATE(1970,1,1)</f>
        <v>42563.932951388888</v>
      </c>
      <c r="T7" s="11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>ROUND(100*E8/D8,0)</f>
        <v>106</v>
      </c>
      <c r="P8" s="16">
        <f>E8/L8</f>
        <v>146.87931034482759</v>
      </c>
      <c r="Q8" t="s">
        <v>8328</v>
      </c>
      <c r="R8" t="s">
        <v>8336</v>
      </c>
      <c r="S8" s="11">
        <f>(((J8/60)/60)/24)+DATE(1970,1,1)</f>
        <v>41794.072337962964</v>
      </c>
      <c r="T8" s="11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>ROUND(100*E9/D9,0)</f>
        <v>101</v>
      </c>
      <c r="P9" s="16">
        <f>E9/L9</f>
        <v>159.82456140350877</v>
      </c>
      <c r="Q9" t="s">
        <v>8328</v>
      </c>
      <c r="R9" t="s">
        <v>8336</v>
      </c>
      <c r="S9" s="11">
        <f>(((J9/60)/60)/24)+DATE(1970,1,1)</f>
        <v>42516.047071759262</v>
      </c>
      <c r="T9" s="11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>ROUND(100*E10/D10,0)</f>
        <v>100</v>
      </c>
      <c r="P10" s="16">
        <f>E10/L10</f>
        <v>291.79333333333335</v>
      </c>
      <c r="Q10" t="s">
        <v>8328</v>
      </c>
      <c r="R10" t="s">
        <v>8336</v>
      </c>
      <c r="S10" s="11">
        <f>(((J10/60)/60)/24)+DATE(1970,1,1)</f>
        <v>42468.94458333333</v>
      </c>
      <c r="T10" s="11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>ROUND(100*E11/D11,0)</f>
        <v>126</v>
      </c>
      <c r="P11" s="16">
        <f>E11/L11</f>
        <v>31.499500000000001</v>
      </c>
      <c r="Q11" t="s">
        <v>8328</v>
      </c>
      <c r="R11" t="s">
        <v>8336</v>
      </c>
      <c r="S11" s="11">
        <f>(((J11/60)/60)/24)+DATE(1970,1,1)</f>
        <v>42447.103518518517</v>
      </c>
      <c r="T11" s="11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>ROUND(100*E12/D12,0)</f>
        <v>101</v>
      </c>
      <c r="P12" s="16">
        <f>E12/L12</f>
        <v>158.68421052631578</v>
      </c>
      <c r="Q12" t="s">
        <v>8328</v>
      </c>
      <c r="R12" t="s">
        <v>8336</v>
      </c>
      <c r="S12" s="11">
        <f>(((J12/60)/60)/24)+DATE(1970,1,1)</f>
        <v>41780.068043981482</v>
      </c>
      <c r="T12" s="11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>ROUND(100*E13/D13,0)</f>
        <v>121</v>
      </c>
      <c r="P13" s="16">
        <f>E13/L13</f>
        <v>80.333333333333329</v>
      </c>
      <c r="Q13" t="s">
        <v>8328</v>
      </c>
      <c r="R13" t="s">
        <v>8336</v>
      </c>
      <c r="S13" s="11">
        <f>(((J13/60)/60)/24)+DATE(1970,1,1)</f>
        <v>42572.778495370367</v>
      </c>
      <c r="T13" s="11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>ROUND(100*E14/D14,0)</f>
        <v>165</v>
      </c>
      <c r="P14" s="16">
        <f>E14/L14</f>
        <v>59.961305925030231</v>
      </c>
      <c r="Q14" t="s">
        <v>8328</v>
      </c>
      <c r="R14" t="s">
        <v>8336</v>
      </c>
      <c r="S14" s="11">
        <f>(((J14/60)/60)/24)+DATE(1970,1,1)</f>
        <v>41791.713252314818</v>
      </c>
      <c r="T14" s="11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>ROUND(100*E15/D15,0)</f>
        <v>160</v>
      </c>
      <c r="P15" s="16">
        <f>E15/L15</f>
        <v>109.78431372549019</v>
      </c>
      <c r="Q15" t="s">
        <v>8328</v>
      </c>
      <c r="R15" t="s">
        <v>8336</v>
      </c>
      <c r="S15" s="11">
        <f>(((J15/60)/60)/24)+DATE(1970,1,1)</f>
        <v>42508.677187499998</v>
      </c>
      <c r="T15" s="11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>ROUND(100*E16/D16,0)</f>
        <v>101</v>
      </c>
      <c r="P16" s="16">
        <f>E16/L16</f>
        <v>147.70731707317074</v>
      </c>
      <c r="Q16" t="s">
        <v>8328</v>
      </c>
      <c r="R16" t="s">
        <v>8336</v>
      </c>
      <c r="S16" s="11">
        <f>(((J16/60)/60)/24)+DATE(1970,1,1)</f>
        <v>41808.02648148148</v>
      </c>
      <c r="T16" s="11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>ROUND(100*E17/D17,0)</f>
        <v>107</v>
      </c>
      <c r="P17" s="16">
        <f>E17/L17</f>
        <v>21.755102040816325</v>
      </c>
      <c r="Q17" t="s">
        <v>8328</v>
      </c>
      <c r="R17" t="s">
        <v>8336</v>
      </c>
      <c r="S17" s="11">
        <f>(((J17/60)/60)/24)+DATE(1970,1,1)</f>
        <v>42256.391875000001</v>
      </c>
      <c r="T17" s="11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>ROUND(100*E18/D18,0)</f>
        <v>100</v>
      </c>
      <c r="P18" s="16">
        <f>E18/L18</f>
        <v>171.84285714285716</v>
      </c>
      <c r="Q18" t="s">
        <v>8328</v>
      </c>
      <c r="R18" t="s">
        <v>8336</v>
      </c>
      <c r="S18" s="11">
        <f>(((J18/60)/60)/24)+DATE(1970,1,1)</f>
        <v>41760.796423611115</v>
      </c>
      <c r="T18" s="11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>ROUND(100*E19/D19,0)</f>
        <v>101</v>
      </c>
      <c r="P19" s="16">
        <f>E19/L19</f>
        <v>41.944444444444443</v>
      </c>
      <c r="Q19" t="s">
        <v>8328</v>
      </c>
      <c r="R19" t="s">
        <v>8336</v>
      </c>
      <c r="S19" s="11">
        <f>(((J19/60)/60)/24)+DATE(1970,1,1)</f>
        <v>41917.731736111113</v>
      </c>
      <c r="T19" s="11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>ROUND(100*E20/D20,0)</f>
        <v>106</v>
      </c>
      <c r="P20" s="16">
        <f>E20/L20</f>
        <v>93.264122807017543</v>
      </c>
      <c r="Q20" t="s">
        <v>8328</v>
      </c>
      <c r="R20" t="s">
        <v>8336</v>
      </c>
      <c r="S20" s="11">
        <f>(((J20/60)/60)/24)+DATE(1970,1,1)</f>
        <v>41869.542314814818</v>
      </c>
      <c r="T20" s="11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>ROUND(100*E21/D21,0)</f>
        <v>145</v>
      </c>
      <c r="P21" s="16">
        <f>E21/L21</f>
        <v>56.136363636363633</v>
      </c>
      <c r="Q21" t="s">
        <v>8328</v>
      </c>
      <c r="R21" t="s">
        <v>8336</v>
      </c>
      <c r="S21" s="11">
        <f>(((J21/60)/60)/24)+DATE(1970,1,1)</f>
        <v>42175.816365740742</v>
      </c>
      <c r="T21" s="11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>ROUND(100*E22/D22,0)</f>
        <v>100</v>
      </c>
      <c r="P22" s="16">
        <f>E22/L22</f>
        <v>80.16</v>
      </c>
      <c r="Q22" t="s">
        <v>8328</v>
      </c>
      <c r="R22" t="s">
        <v>8336</v>
      </c>
      <c r="S22" s="11">
        <f>(((J22/60)/60)/24)+DATE(1970,1,1)</f>
        <v>42200.758240740746</v>
      </c>
      <c r="T22" s="11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>ROUND(100*E23/D23,0)</f>
        <v>109</v>
      </c>
      <c r="P23" s="16">
        <f>E23/L23</f>
        <v>199.9009900990099</v>
      </c>
      <c r="Q23" t="s">
        <v>8328</v>
      </c>
      <c r="R23" t="s">
        <v>8336</v>
      </c>
      <c r="S23" s="11">
        <f>(((J23/60)/60)/24)+DATE(1970,1,1)</f>
        <v>41878.627187500002</v>
      </c>
      <c r="T23" s="11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>ROUND(100*E24/D24,0)</f>
        <v>117</v>
      </c>
      <c r="P24" s="16">
        <f>E24/L24</f>
        <v>51.25</v>
      </c>
      <c r="Q24" t="s">
        <v>8328</v>
      </c>
      <c r="R24" t="s">
        <v>8336</v>
      </c>
      <c r="S24" s="11">
        <f>(((J24/60)/60)/24)+DATE(1970,1,1)</f>
        <v>41989.91134259259</v>
      </c>
      <c r="T24" s="11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>ROUND(100*E25/D25,0)</f>
        <v>119</v>
      </c>
      <c r="P25" s="16">
        <f>E25/L25</f>
        <v>103.04347826086956</v>
      </c>
      <c r="Q25" t="s">
        <v>8328</v>
      </c>
      <c r="R25" t="s">
        <v>8336</v>
      </c>
      <c r="S25" s="11">
        <f>(((J25/60)/60)/24)+DATE(1970,1,1)</f>
        <v>42097.778946759259</v>
      </c>
      <c r="T25" s="11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>ROUND(100*E26/D26,0)</f>
        <v>109</v>
      </c>
      <c r="P26" s="16">
        <f>E26/L26</f>
        <v>66.346149825783982</v>
      </c>
      <c r="Q26" t="s">
        <v>8328</v>
      </c>
      <c r="R26" t="s">
        <v>8336</v>
      </c>
      <c r="S26" s="11">
        <f>(((J26/60)/60)/24)+DATE(1970,1,1)</f>
        <v>42229.820173611108</v>
      </c>
      <c r="T26" s="11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>ROUND(100*E27/D27,0)</f>
        <v>133</v>
      </c>
      <c r="P27" s="16">
        <f>E27/L27</f>
        <v>57.142857142857146</v>
      </c>
      <c r="Q27" t="s">
        <v>8328</v>
      </c>
      <c r="R27" t="s">
        <v>8336</v>
      </c>
      <c r="S27" s="11">
        <f>(((J27/60)/60)/24)+DATE(1970,1,1)</f>
        <v>42318.025011574078</v>
      </c>
      <c r="T27" s="11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>ROUND(100*E28/D28,0)</f>
        <v>155</v>
      </c>
      <c r="P28" s="16">
        <f>E28/L28</f>
        <v>102.10526315789474</v>
      </c>
      <c r="Q28" t="s">
        <v>8328</v>
      </c>
      <c r="R28" t="s">
        <v>8336</v>
      </c>
      <c r="S28" s="11">
        <f>(((J28/60)/60)/24)+DATE(1970,1,1)</f>
        <v>41828.515555555554</v>
      </c>
      <c r="T28" s="11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>ROUND(100*E29/D29,0)</f>
        <v>112</v>
      </c>
      <c r="P29" s="16">
        <f>E29/L29</f>
        <v>148.96666666666667</v>
      </c>
      <c r="Q29" t="s">
        <v>8328</v>
      </c>
      <c r="R29" t="s">
        <v>8336</v>
      </c>
      <c r="S29" s="11">
        <f>(((J29/60)/60)/24)+DATE(1970,1,1)</f>
        <v>41929.164733796293</v>
      </c>
      <c r="T29" s="11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>ROUND(100*E30/D30,0)</f>
        <v>100</v>
      </c>
      <c r="P30" s="16">
        <f>E30/L30</f>
        <v>169.6056338028169</v>
      </c>
      <c r="Q30" t="s">
        <v>8328</v>
      </c>
      <c r="R30" t="s">
        <v>8336</v>
      </c>
      <c r="S30" s="11">
        <f>(((J30/60)/60)/24)+DATE(1970,1,1)</f>
        <v>42324.96393518518</v>
      </c>
      <c r="T30" s="11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>ROUND(100*E31/D31,0)</f>
        <v>123</v>
      </c>
      <c r="P31" s="16">
        <f>E31/L31</f>
        <v>31.623931623931625</v>
      </c>
      <c r="Q31" t="s">
        <v>8328</v>
      </c>
      <c r="R31" t="s">
        <v>8336</v>
      </c>
      <c r="S31" s="11">
        <f>(((J31/60)/60)/24)+DATE(1970,1,1)</f>
        <v>41812.67324074074</v>
      </c>
      <c r="T31" s="11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>ROUND(100*E32/D32,0)</f>
        <v>101</v>
      </c>
      <c r="P32" s="16">
        <f>E32/L32</f>
        <v>76.45264150943396</v>
      </c>
      <c r="Q32" t="s">
        <v>8328</v>
      </c>
      <c r="R32" t="s">
        <v>8336</v>
      </c>
      <c r="S32" s="11">
        <f>(((J32/60)/60)/24)+DATE(1970,1,1)</f>
        <v>41842.292997685188</v>
      </c>
      <c r="T32" s="11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>ROUND(100*E33/D33,0)</f>
        <v>100</v>
      </c>
      <c r="P33" s="16">
        <f>E33/L33</f>
        <v>13</v>
      </c>
      <c r="Q33" t="s">
        <v>8328</v>
      </c>
      <c r="R33" t="s">
        <v>8336</v>
      </c>
      <c r="S33" s="11">
        <f>(((J33/60)/60)/24)+DATE(1970,1,1)</f>
        <v>42376.79206018518</v>
      </c>
      <c r="T33" s="11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>ROUND(100*E34/D34,0)</f>
        <v>100</v>
      </c>
      <c r="P34" s="16">
        <f>E34/L34</f>
        <v>320.44943820224717</v>
      </c>
      <c r="Q34" t="s">
        <v>8328</v>
      </c>
      <c r="R34" t="s">
        <v>8336</v>
      </c>
      <c r="S34" s="11">
        <f>(((J34/60)/60)/24)+DATE(1970,1,1)</f>
        <v>42461.627511574072</v>
      </c>
      <c r="T34" s="11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>ROUND(100*E35/D35,0)</f>
        <v>102</v>
      </c>
      <c r="P35" s="16">
        <f>E35/L35</f>
        <v>83.75</v>
      </c>
      <c r="Q35" t="s">
        <v>8328</v>
      </c>
      <c r="R35" t="s">
        <v>8336</v>
      </c>
      <c r="S35" s="11">
        <f>(((J35/60)/60)/24)+DATE(1970,1,1)</f>
        <v>42286.660891203705</v>
      </c>
      <c r="T35" s="11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>ROUND(100*E36/D36,0)</f>
        <v>130</v>
      </c>
      <c r="P36" s="16">
        <f>E36/L36</f>
        <v>49.882352941176471</v>
      </c>
      <c r="Q36" t="s">
        <v>8328</v>
      </c>
      <c r="R36" t="s">
        <v>8336</v>
      </c>
      <c r="S36" s="11">
        <f>(((J36/60)/60)/24)+DATE(1970,1,1)</f>
        <v>41841.321770833332</v>
      </c>
      <c r="T36" s="11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>ROUND(100*E37/D37,0)</f>
        <v>167</v>
      </c>
      <c r="P37" s="16">
        <f>E37/L37</f>
        <v>59.464285714285715</v>
      </c>
      <c r="Q37" t="s">
        <v>8328</v>
      </c>
      <c r="R37" t="s">
        <v>8336</v>
      </c>
      <c r="S37" s="11">
        <f>(((J37/60)/60)/24)+DATE(1970,1,1)</f>
        <v>42098.291828703703</v>
      </c>
      <c r="T37" s="11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>ROUND(100*E38/D38,0)</f>
        <v>142</v>
      </c>
      <c r="P38" s="16">
        <f>E38/L38</f>
        <v>193.84090909090909</v>
      </c>
      <c r="Q38" t="s">
        <v>8328</v>
      </c>
      <c r="R38" t="s">
        <v>8336</v>
      </c>
      <c r="S38" s="11">
        <f>(((J38/60)/60)/24)+DATE(1970,1,1)</f>
        <v>42068.307002314818</v>
      </c>
      <c r="T38" s="11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>ROUND(100*E39/D39,0)</f>
        <v>183</v>
      </c>
      <c r="P39" s="16">
        <f>E39/L39</f>
        <v>159.51383399209487</v>
      </c>
      <c r="Q39" t="s">
        <v>8328</v>
      </c>
      <c r="R39" t="s">
        <v>8336</v>
      </c>
      <c r="S39" s="11">
        <f>(((J39/60)/60)/24)+DATE(1970,1,1)</f>
        <v>42032.693043981482</v>
      </c>
      <c r="T39" s="11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>ROUND(100*E40/D40,0)</f>
        <v>110</v>
      </c>
      <c r="P40" s="16">
        <f>E40/L40</f>
        <v>41.68181818181818</v>
      </c>
      <c r="Q40" t="s">
        <v>8328</v>
      </c>
      <c r="R40" t="s">
        <v>8336</v>
      </c>
      <c r="S40" s="11">
        <f>(((J40/60)/60)/24)+DATE(1970,1,1)</f>
        <v>41375.057222222218</v>
      </c>
      <c r="T40" s="11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>ROUND(100*E41/D41,0)</f>
        <v>131</v>
      </c>
      <c r="P41" s="16">
        <f>E41/L41</f>
        <v>150.89861751152074</v>
      </c>
      <c r="Q41" t="s">
        <v>8328</v>
      </c>
      <c r="R41" t="s">
        <v>8336</v>
      </c>
      <c r="S41" s="11">
        <f>(((J41/60)/60)/24)+DATE(1970,1,1)</f>
        <v>41754.047083333331</v>
      </c>
      <c r="T41" s="11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>ROUND(100*E42/D42,0)</f>
        <v>101</v>
      </c>
      <c r="P42" s="16">
        <f>E42/L42</f>
        <v>126.6875</v>
      </c>
      <c r="Q42" t="s">
        <v>8328</v>
      </c>
      <c r="R42" t="s">
        <v>8336</v>
      </c>
      <c r="S42" s="11">
        <f>(((J42/60)/60)/24)+DATE(1970,1,1)</f>
        <v>41789.21398148148</v>
      </c>
      <c r="T42" s="11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>ROUND(100*E43/D43,0)</f>
        <v>100</v>
      </c>
      <c r="P43" s="16">
        <f>E43/L43</f>
        <v>105.26315789473684</v>
      </c>
      <c r="Q43" t="s">
        <v>8328</v>
      </c>
      <c r="R43" t="s">
        <v>8336</v>
      </c>
      <c r="S43" s="11">
        <f>(((J43/60)/60)/24)+DATE(1970,1,1)</f>
        <v>41887.568912037037</v>
      </c>
      <c r="T43" s="11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>ROUND(100*E44/D44,0)</f>
        <v>142</v>
      </c>
      <c r="P44" s="16">
        <f>E44/L44</f>
        <v>117.51479289940828</v>
      </c>
      <c r="Q44" t="s">
        <v>8328</v>
      </c>
      <c r="R44" t="s">
        <v>8336</v>
      </c>
      <c r="S44" s="11">
        <f>(((J44/60)/60)/24)+DATE(1970,1,1)</f>
        <v>41971.639189814814</v>
      </c>
      <c r="T44" s="11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>ROUND(100*E45/D45,0)</f>
        <v>309</v>
      </c>
      <c r="P45" s="16">
        <f>E45/L45</f>
        <v>117.36121673003802</v>
      </c>
      <c r="Q45" t="s">
        <v>8328</v>
      </c>
      <c r="R45" t="s">
        <v>8336</v>
      </c>
      <c r="S45" s="11">
        <f>(((J45/60)/60)/24)+DATE(1970,1,1)</f>
        <v>41802.790347222224</v>
      </c>
      <c r="T45" s="11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>ROUND(100*E46/D46,0)</f>
        <v>100</v>
      </c>
      <c r="P46" s="16">
        <f>E46/L46</f>
        <v>133.33333333333334</v>
      </c>
      <c r="Q46" t="s">
        <v>8328</v>
      </c>
      <c r="R46" t="s">
        <v>8336</v>
      </c>
      <c r="S46" s="11">
        <f>(((J46/60)/60)/24)+DATE(1970,1,1)</f>
        <v>41874.098807870374</v>
      </c>
      <c r="T46" s="11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>ROUND(100*E47/D47,0)</f>
        <v>120</v>
      </c>
      <c r="P47" s="16">
        <f>E47/L47</f>
        <v>98.360655737704917</v>
      </c>
      <c r="Q47" t="s">
        <v>8328</v>
      </c>
      <c r="R47" t="s">
        <v>8336</v>
      </c>
      <c r="S47" s="11">
        <f>(((J47/60)/60)/24)+DATE(1970,1,1)</f>
        <v>42457.623923611114</v>
      </c>
      <c r="T47" s="11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>ROUND(100*E48/D48,0)</f>
        <v>104</v>
      </c>
      <c r="P48" s="16">
        <f>E48/L48</f>
        <v>194.44444444444446</v>
      </c>
      <c r="Q48" t="s">
        <v>8328</v>
      </c>
      <c r="R48" t="s">
        <v>8336</v>
      </c>
      <c r="S48" s="11">
        <f>(((J48/60)/60)/24)+DATE(1970,1,1)</f>
        <v>42323.964976851858</v>
      </c>
      <c r="T48" s="11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>ROUND(100*E49/D49,0)</f>
        <v>108</v>
      </c>
      <c r="P49" s="16">
        <f>E49/L49</f>
        <v>76.865000000000009</v>
      </c>
      <c r="Q49" t="s">
        <v>8328</v>
      </c>
      <c r="R49" t="s">
        <v>8336</v>
      </c>
      <c r="S49" s="11">
        <f>(((J49/60)/60)/24)+DATE(1970,1,1)</f>
        <v>41932.819525462961</v>
      </c>
      <c r="T49" s="11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>ROUND(100*E50/D50,0)</f>
        <v>108</v>
      </c>
      <c r="P50" s="16">
        <f>E50/L50</f>
        <v>56.815789473684212</v>
      </c>
      <c r="Q50" t="s">
        <v>8328</v>
      </c>
      <c r="R50" t="s">
        <v>8336</v>
      </c>
      <c r="S50" s="11">
        <f>(((J50/60)/60)/24)+DATE(1970,1,1)</f>
        <v>42033.516898148147</v>
      </c>
      <c r="T50" s="11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>ROUND(100*E51/D51,0)</f>
        <v>100</v>
      </c>
      <c r="P51" s="16">
        <f>E51/L51</f>
        <v>137.93103448275863</v>
      </c>
      <c r="Q51" t="s">
        <v>8328</v>
      </c>
      <c r="R51" t="s">
        <v>8336</v>
      </c>
      <c r="S51" s="11">
        <f>(((J51/60)/60)/24)+DATE(1970,1,1)</f>
        <v>42271.176446759258</v>
      </c>
      <c r="T51" s="11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>ROUND(100*E52/D52,0)</f>
        <v>100</v>
      </c>
      <c r="P52" s="16">
        <f>E52/L52</f>
        <v>27.272727272727273</v>
      </c>
      <c r="Q52" t="s">
        <v>8328</v>
      </c>
      <c r="R52" t="s">
        <v>8336</v>
      </c>
      <c r="S52" s="11">
        <f>(((J52/60)/60)/24)+DATE(1970,1,1)</f>
        <v>41995.752986111111</v>
      </c>
      <c r="T52" s="11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>ROUND(100*E53/D53,0)</f>
        <v>128</v>
      </c>
      <c r="P53" s="16">
        <f>E53/L53</f>
        <v>118.33613445378151</v>
      </c>
      <c r="Q53" t="s">
        <v>8328</v>
      </c>
      <c r="R53" t="s">
        <v>8336</v>
      </c>
      <c r="S53" s="11">
        <f>(((J53/60)/60)/24)+DATE(1970,1,1)</f>
        <v>42196.928668981483</v>
      </c>
      <c r="T53" s="11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>ROUND(100*E54/D54,0)</f>
        <v>116</v>
      </c>
      <c r="P54" s="16">
        <f>E54/L54</f>
        <v>223.48076923076923</v>
      </c>
      <c r="Q54" t="s">
        <v>8328</v>
      </c>
      <c r="R54" t="s">
        <v>8336</v>
      </c>
      <c r="S54" s="11">
        <f>(((J54/60)/60)/24)+DATE(1970,1,1)</f>
        <v>41807.701921296299</v>
      </c>
      <c r="T54" s="11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>ROUND(100*E55/D55,0)</f>
        <v>110</v>
      </c>
      <c r="P55" s="16">
        <f>E55/L55</f>
        <v>28.111111111111111</v>
      </c>
      <c r="Q55" t="s">
        <v>8328</v>
      </c>
      <c r="R55" t="s">
        <v>8336</v>
      </c>
      <c r="S55" s="11">
        <f>(((J55/60)/60)/24)+DATE(1970,1,1)</f>
        <v>41719.549131944441</v>
      </c>
      <c r="T55" s="11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>ROUND(100*E56/D56,0)</f>
        <v>101</v>
      </c>
      <c r="P56" s="16">
        <f>E56/L56</f>
        <v>194.23076923076923</v>
      </c>
      <c r="Q56" t="s">
        <v>8328</v>
      </c>
      <c r="R56" t="s">
        <v>8336</v>
      </c>
      <c r="S56" s="11">
        <f>(((J56/60)/60)/24)+DATE(1970,1,1)</f>
        <v>42333.713206018518</v>
      </c>
      <c r="T56" s="11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>ROUND(100*E57/D57,0)</f>
        <v>129</v>
      </c>
      <c r="P57" s="16">
        <f>E57/L57</f>
        <v>128.95348837209303</v>
      </c>
      <c r="Q57" t="s">
        <v>8328</v>
      </c>
      <c r="R57" t="s">
        <v>8336</v>
      </c>
      <c r="S57" s="11">
        <f>(((J57/60)/60)/24)+DATE(1970,1,1)</f>
        <v>42496.968935185185</v>
      </c>
      <c r="T57" s="11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>ROUND(100*E58/D58,0)</f>
        <v>107</v>
      </c>
      <c r="P58" s="16">
        <f>E58/L58</f>
        <v>49.316091954022987</v>
      </c>
      <c r="Q58" t="s">
        <v>8328</v>
      </c>
      <c r="R58" t="s">
        <v>8336</v>
      </c>
      <c r="S58" s="11">
        <f>(((J58/60)/60)/24)+DATE(1970,1,1)</f>
        <v>42149.548888888887</v>
      </c>
      <c r="T58" s="11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>ROUND(100*E59/D59,0)</f>
        <v>102</v>
      </c>
      <c r="P59" s="16">
        <f>E59/L59</f>
        <v>221.52173913043478</v>
      </c>
      <c r="Q59" t="s">
        <v>8328</v>
      </c>
      <c r="R59" t="s">
        <v>8336</v>
      </c>
      <c r="S59" s="11">
        <f>(((J59/60)/60)/24)+DATE(1970,1,1)</f>
        <v>42089.83289351852</v>
      </c>
      <c r="T59" s="11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>ROUND(100*E60/D60,0)</f>
        <v>103</v>
      </c>
      <c r="P60" s="16">
        <f>E60/L60</f>
        <v>137.21333333333334</v>
      </c>
      <c r="Q60" t="s">
        <v>8328</v>
      </c>
      <c r="R60" t="s">
        <v>8336</v>
      </c>
      <c r="S60" s="11">
        <f>(((J60/60)/60)/24)+DATE(1970,1,1)</f>
        <v>41932.745046296295</v>
      </c>
      <c r="T60" s="11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>ROUND(100*E61/D61,0)</f>
        <v>100</v>
      </c>
      <c r="P61" s="16">
        <f>E61/L61</f>
        <v>606.82242424242418</v>
      </c>
      <c r="Q61" t="s">
        <v>8328</v>
      </c>
      <c r="R61" t="s">
        <v>8336</v>
      </c>
      <c r="S61" s="11">
        <f>(((J61/60)/60)/24)+DATE(1970,1,1)</f>
        <v>42230.23583333334</v>
      </c>
      <c r="T61" s="11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>ROUND(100*E62/D62,0)</f>
        <v>103</v>
      </c>
      <c r="P62" s="16">
        <f>E62/L62</f>
        <v>43.040092592592593</v>
      </c>
      <c r="Q62" t="s">
        <v>8328</v>
      </c>
      <c r="R62" t="s">
        <v>8347</v>
      </c>
      <c r="S62" s="11">
        <f>(((J62/60)/60)/24)+DATE(1970,1,1)</f>
        <v>41701.901817129627</v>
      </c>
      <c r="T62" s="11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>ROUND(100*E63/D63,0)</f>
        <v>148</v>
      </c>
      <c r="P63" s="16">
        <f>E63/L63</f>
        <v>322.39130434782606</v>
      </c>
      <c r="Q63" t="s">
        <v>8328</v>
      </c>
      <c r="R63" t="s">
        <v>8347</v>
      </c>
      <c r="S63" s="11">
        <f>(((J63/60)/60)/24)+DATE(1970,1,1)</f>
        <v>41409.814317129632</v>
      </c>
      <c r="T63" s="11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>ROUND(100*E64/D64,0)</f>
        <v>155</v>
      </c>
      <c r="P64" s="16">
        <f>E64/L64</f>
        <v>96.708333333333329</v>
      </c>
      <c r="Q64" t="s">
        <v>8328</v>
      </c>
      <c r="R64" t="s">
        <v>8347</v>
      </c>
      <c r="S64" s="11">
        <f>(((J64/60)/60)/24)+DATE(1970,1,1)</f>
        <v>41311.799513888887</v>
      </c>
      <c r="T64" s="11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>ROUND(100*E65/D65,0)</f>
        <v>114</v>
      </c>
      <c r="P65" s="16">
        <f>E65/L65</f>
        <v>35.474531249999998</v>
      </c>
      <c r="Q65" t="s">
        <v>8328</v>
      </c>
      <c r="R65" t="s">
        <v>8347</v>
      </c>
      <c r="S65" s="11">
        <f>(((J65/60)/60)/24)+DATE(1970,1,1)</f>
        <v>41612.912187499998</v>
      </c>
      <c r="T65" s="11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>ROUND(100*E66/D66,0)</f>
        <v>173</v>
      </c>
      <c r="P66" s="16">
        <f>E66/L66</f>
        <v>86.666666666666671</v>
      </c>
      <c r="Q66" t="s">
        <v>8328</v>
      </c>
      <c r="R66" t="s">
        <v>8347</v>
      </c>
      <c r="S66" s="11">
        <f>(((J66/60)/60)/24)+DATE(1970,1,1)</f>
        <v>41433.01829861111</v>
      </c>
      <c r="T66" s="11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>ROUND(100*E67/D67,0)</f>
        <v>108</v>
      </c>
      <c r="P67" s="16">
        <f>E67/L67</f>
        <v>132.05263157894737</v>
      </c>
      <c r="Q67" t="s">
        <v>8328</v>
      </c>
      <c r="R67" t="s">
        <v>8347</v>
      </c>
      <c r="S67" s="11">
        <f>(((J67/60)/60)/24)+DATE(1970,1,1)</f>
        <v>41835.821226851855</v>
      </c>
      <c r="T67" s="11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>ROUND(100*E68/D68,0)</f>
        <v>119</v>
      </c>
      <c r="P68" s="16">
        <f>E68/L68</f>
        <v>91.230769230769226</v>
      </c>
      <c r="Q68" t="s">
        <v>8328</v>
      </c>
      <c r="R68" t="s">
        <v>8347</v>
      </c>
      <c r="S68" s="11">
        <f>(((J68/60)/60)/24)+DATE(1970,1,1)</f>
        <v>42539.849768518514</v>
      </c>
      <c r="T68" s="11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>ROUND(100*E69/D69,0)</f>
        <v>116</v>
      </c>
      <c r="P69" s="16">
        <f>E69/L69</f>
        <v>116.25</v>
      </c>
      <c r="Q69" t="s">
        <v>8328</v>
      </c>
      <c r="R69" t="s">
        <v>8347</v>
      </c>
      <c r="S69" s="11">
        <f>(((J69/60)/60)/24)+DATE(1970,1,1)</f>
        <v>41075.583379629628</v>
      </c>
      <c r="T69" s="11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>ROUND(100*E70/D70,0)</f>
        <v>127</v>
      </c>
      <c r="P70" s="16">
        <f>E70/L70</f>
        <v>21.194444444444443</v>
      </c>
      <c r="Q70" t="s">
        <v>8328</v>
      </c>
      <c r="R70" t="s">
        <v>8347</v>
      </c>
      <c r="S70" s="11">
        <f>(((J70/60)/60)/24)+DATE(1970,1,1)</f>
        <v>41663.569340277776</v>
      </c>
      <c r="T70" s="11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>ROUND(100*E71/D71,0)</f>
        <v>111</v>
      </c>
      <c r="P71" s="16">
        <f>E71/L71</f>
        <v>62.327134831460668</v>
      </c>
      <c r="Q71" t="s">
        <v>8328</v>
      </c>
      <c r="R71" t="s">
        <v>8347</v>
      </c>
      <c r="S71" s="11">
        <f>(((J71/60)/60)/24)+DATE(1970,1,1)</f>
        <v>40786.187789351854</v>
      </c>
      <c r="T71" s="11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>ROUND(100*E72/D72,0)</f>
        <v>127</v>
      </c>
      <c r="P72" s="16">
        <f>E72/L72</f>
        <v>37.411764705882355</v>
      </c>
      <c r="Q72" t="s">
        <v>8328</v>
      </c>
      <c r="R72" t="s">
        <v>8347</v>
      </c>
      <c r="S72" s="11">
        <f>(((J72/60)/60)/24)+DATE(1970,1,1)</f>
        <v>40730.896354166667</v>
      </c>
      <c r="T72" s="11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>ROUND(100*E73/D73,0)</f>
        <v>124</v>
      </c>
      <c r="P73" s="16">
        <f>E73/L73</f>
        <v>69.71875</v>
      </c>
      <c r="Q73" t="s">
        <v>8328</v>
      </c>
      <c r="R73" t="s">
        <v>8347</v>
      </c>
      <c r="S73" s="11">
        <f>(((J73/60)/60)/24)+DATE(1970,1,1)</f>
        <v>40997.271493055552</v>
      </c>
      <c r="T73" s="11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>ROUND(100*E74/D74,0)</f>
        <v>108</v>
      </c>
      <c r="P74" s="16">
        <f>E74/L74</f>
        <v>58.170731707317074</v>
      </c>
      <c r="Q74" t="s">
        <v>8328</v>
      </c>
      <c r="R74" t="s">
        <v>8347</v>
      </c>
      <c r="S74" s="11">
        <f>(((J74/60)/60)/24)+DATE(1970,1,1)</f>
        <v>41208.010196759256</v>
      </c>
      <c r="T74" s="11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>ROUND(100*E75/D75,0)</f>
        <v>100</v>
      </c>
      <c r="P75" s="16">
        <f>E75/L75</f>
        <v>50</v>
      </c>
      <c r="Q75" t="s">
        <v>8328</v>
      </c>
      <c r="R75" t="s">
        <v>8347</v>
      </c>
      <c r="S75" s="11">
        <f>(((J75/60)/60)/24)+DATE(1970,1,1)</f>
        <v>40587.75675925926</v>
      </c>
      <c r="T75" s="11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>ROUND(100*E76/D76,0)</f>
        <v>113</v>
      </c>
      <c r="P76" s="16">
        <f>E76/L76</f>
        <v>19.471034482758618</v>
      </c>
      <c r="Q76" t="s">
        <v>8328</v>
      </c>
      <c r="R76" t="s">
        <v>8347</v>
      </c>
      <c r="S76" s="11">
        <f>(((J76/60)/60)/24)+DATE(1970,1,1)</f>
        <v>42360.487210648149</v>
      </c>
      <c r="T76" s="11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>ROUND(100*E77/D77,0)</f>
        <v>115</v>
      </c>
      <c r="P77" s="16">
        <f>E77/L77</f>
        <v>85.957446808510639</v>
      </c>
      <c r="Q77" t="s">
        <v>8328</v>
      </c>
      <c r="R77" t="s">
        <v>8347</v>
      </c>
      <c r="S77" s="11">
        <f>(((J77/60)/60)/24)+DATE(1970,1,1)</f>
        <v>41357.209166666667</v>
      </c>
      <c r="T77" s="11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>ROUND(100*E78/D78,0)</f>
        <v>153</v>
      </c>
      <c r="P78" s="16">
        <f>E78/L78</f>
        <v>30.666666666666668</v>
      </c>
      <c r="Q78" t="s">
        <v>8328</v>
      </c>
      <c r="R78" t="s">
        <v>8347</v>
      </c>
      <c r="S78" s="11">
        <f>(((J78/60)/60)/24)+DATE(1970,1,1)</f>
        <v>40844.691643518519</v>
      </c>
      <c r="T78" s="11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>ROUND(100*E79/D79,0)</f>
        <v>393</v>
      </c>
      <c r="P79" s="16">
        <f>E79/L79</f>
        <v>60.384615384615387</v>
      </c>
      <c r="Q79" t="s">
        <v>8328</v>
      </c>
      <c r="R79" t="s">
        <v>8347</v>
      </c>
      <c r="S79" s="11">
        <f>(((J79/60)/60)/24)+DATE(1970,1,1)</f>
        <v>40997.144872685189</v>
      </c>
      <c r="T79" s="11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>ROUND(100*E80/D80,0)</f>
        <v>2702</v>
      </c>
      <c r="P80" s="16">
        <f>E80/L80</f>
        <v>38.6</v>
      </c>
      <c r="Q80" t="s">
        <v>8328</v>
      </c>
      <c r="R80" t="s">
        <v>8347</v>
      </c>
      <c r="S80" s="11">
        <f>(((J80/60)/60)/24)+DATE(1970,1,1)</f>
        <v>42604.730567129634</v>
      </c>
      <c r="T80" s="11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>ROUND(100*E81/D81,0)</f>
        <v>127</v>
      </c>
      <c r="P81" s="16">
        <f>E81/L81</f>
        <v>40.268292682926827</v>
      </c>
      <c r="Q81" t="s">
        <v>8328</v>
      </c>
      <c r="R81" t="s">
        <v>8347</v>
      </c>
      <c r="S81" s="11">
        <f>(((J81/60)/60)/24)+DATE(1970,1,1)</f>
        <v>41724.776539351849</v>
      </c>
      <c r="T81" s="11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>ROUND(100*E82/D82,0)</f>
        <v>107</v>
      </c>
      <c r="P82" s="16">
        <f>E82/L82</f>
        <v>273.82978723404256</v>
      </c>
      <c r="Q82" t="s">
        <v>8328</v>
      </c>
      <c r="R82" t="s">
        <v>8347</v>
      </c>
      <c r="S82" s="11">
        <f>(((J82/60)/60)/24)+DATE(1970,1,1)</f>
        <v>41583.083981481483</v>
      </c>
      <c r="T82" s="11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>ROUND(100*E83/D83,0)</f>
        <v>198</v>
      </c>
      <c r="P83" s="16">
        <f>E83/L83</f>
        <v>53.035714285714285</v>
      </c>
      <c r="Q83" t="s">
        <v>8328</v>
      </c>
      <c r="R83" t="s">
        <v>8347</v>
      </c>
      <c r="S83" s="11">
        <f>(((J83/60)/60)/24)+DATE(1970,1,1)</f>
        <v>41100.158877314818</v>
      </c>
      <c r="T83" s="11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>ROUND(100*E84/D84,0)</f>
        <v>100</v>
      </c>
      <c r="P84" s="16">
        <f>E84/L84</f>
        <v>40.005000000000003</v>
      </c>
      <c r="Q84" t="s">
        <v>8328</v>
      </c>
      <c r="R84" t="s">
        <v>8347</v>
      </c>
      <c r="S84" s="11">
        <f>(((J84/60)/60)/24)+DATE(1970,1,1)</f>
        <v>40795.820150462961</v>
      </c>
      <c r="T84" s="11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>ROUND(100*E85/D85,0)</f>
        <v>103</v>
      </c>
      <c r="P85" s="16">
        <f>E85/L85</f>
        <v>15.76923076923077</v>
      </c>
      <c r="Q85" t="s">
        <v>8328</v>
      </c>
      <c r="R85" t="s">
        <v>8347</v>
      </c>
      <c r="S85" s="11">
        <f>(((J85/60)/60)/24)+DATE(1970,1,1)</f>
        <v>42042.615613425922</v>
      </c>
      <c r="T85" s="11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>ROUND(100*E86/D86,0)</f>
        <v>100</v>
      </c>
      <c r="P86" s="16">
        <f>E86/L86</f>
        <v>71.428571428571431</v>
      </c>
      <c r="Q86" t="s">
        <v>8328</v>
      </c>
      <c r="R86" t="s">
        <v>8347</v>
      </c>
      <c r="S86" s="11">
        <f>(((J86/60)/60)/24)+DATE(1970,1,1)</f>
        <v>40648.757939814815</v>
      </c>
      <c r="T86" s="11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>ROUND(100*E87/D87,0)</f>
        <v>126</v>
      </c>
      <c r="P87" s="16">
        <f>E87/L87</f>
        <v>71.714285714285708</v>
      </c>
      <c r="Q87" t="s">
        <v>8328</v>
      </c>
      <c r="R87" t="s">
        <v>8347</v>
      </c>
      <c r="S87" s="11">
        <f>(((J87/60)/60)/24)+DATE(1970,1,1)</f>
        <v>40779.125428240739</v>
      </c>
      <c r="T87" s="11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>ROUND(100*E88/D88,0)</f>
        <v>106</v>
      </c>
      <c r="P88" s="16">
        <f>E88/L88</f>
        <v>375.76470588235293</v>
      </c>
      <c r="Q88" t="s">
        <v>8328</v>
      </c>
      <c r="R88" t="s">
        <v>8347</v>
      </c>
      <c r="S88" s="11">
        <f>(((J88/60)/60)/24)+DATE(1970,1,1)</f>
        <v>42291.556076388893</v>
      </c>
      <c r="T88" s="11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>ROUND(100*E89/D89,0)</f>
        <v>105</v>
      </c>
      <c r="P89" s="16">
        <f>E89/L89</f>
        <v>104.6</v>
      </c>
      <c r="Q89" t="s">
        <v>8328</v>
      </c>
      <c r="R89" t="s">
        <v>8347</v>
      </c>
      <c r="S89" s="11">
        <f>(((J89/60)/60)/24)+DATE(1970,1,1)</f>
        <v>40322.53938657407</v>
      </c>
      <c r="T89" s="11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>ROUND(100*E90/D90,0)</f>
        <v>103</v>
      </c>
      <c r="P90" s="16">
        <f>E90/L90</f>
        <v>60</v>
      </c>
      <c r="Q90" t="s">
        <v>8328</v>
      </c>
      <c r="R90" t="s">
        <v>8347</v>
      </c>
      <c r="S90" s="11">
        <f>(((J90/60)/60)/24)+DATE(1970,1,1)</f>
        <v>41786.65892361111</v>
      </c>
      <c r="T90" s="11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>ROUND(100*E91/D91,0)</f>
        <v>115</v>
      </c>
      <c r="P91" s="16">
        <f>E91/L91</f>
        <v>123.28571428571429</v>
      </c>
      <c r="Q91" t="s">
        <v>8328</v>
      </c>
      <c r="R91" t="s">
        <v>8347</v>
      </c>
      <c r="S91" s="11">
        <f>(((J91/60)/60)/24)+DATE(1970,1,1)</f>
        <v>41402.752222222225</v>
      </c>
      <c r="T91" s="11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>ROUND(100*E92/D92,0)</f>
        <v>100</v>
      </c>
      <c r="P92" s="16">
        <f>E92/L92</f>
        <v>31.375</v>
      </c>
      <c r="Q92" t="s">
        <v>8328</v>
      </c>
      <c r="R92" t="s">
        <v>8347</v>
      </c>
      <c r="S92" s="11">
        <f>(((J92/60)/60)/24)+DATE(1970,1,1)</f>
        <v>40706.297442129631</v>
      </c>
      <c r="T92" s="11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>ROUND(100*E93/D93,0)</f>
        <v>120</v>
      </c>
      <c r="P93" s="16">
        <f>E93/L93</f>
        <v>78.260869565217391</v>
      </c>
      <c r="Q93" t="s">
        <v>8328</v>
      </c>
      <c r="R93" t="s">
        <v>8347</v>
      </c>
      <c r="S93" s="11">
        <f>(((J93/60)/60)/24)+DATE(1970,1,1)</f>
        <v>40619.402361111112</v>
      </c>
      <c r="T93" s="11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>ROUND(100*E94/D94,0)</f>
        <v>105</v>
      </c>
      <c r="P94" s="16">
        <f>E94/L94</f>
        <v>122.32558139534883</v>
      </c>
      <c r="Q94" t="s">
        <v>8328</v>
      </c>
      <c r="R94" t="s">
        <v>8347</v>
      </c>
      <c r="S94" s="11">
        <f>(((J94/60)/60)/24)+DATE(1970,1,1)</f>
        <v>42721.198877314819</v>
      </c>
      <c r="T94" s="11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>ROUND(100*E95/D95,0)</f>
        <v>111</v>
      </c>
      <c r="P95" s="16">
        <f>E95/L95</f>
        <v>73.733333333333334</v>
      </c>
      <c r="Q95" t="s">
        <v>8328</v>
      </c>
      <c r="R95" t="s">
        <v>8347</v>
      </c>
      <c r="S95" s="11">
        <f>(((J95/60)/60)/24)+DATE(1970,1,1)</f>
        <v>41065.858067129629</v>
      </c>
      <c r="T95" s="11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>ROUND(100*E96/D96,0)</f>
        <v>104</v>
      </c>
      <c r="P96" s="16">
        <f>E96/L96</f>
        <v>21.666666666666668</v>
      </c>
      <c r="Q96" t="s">
        <v>8328</v>
      </c>
      <c r="R96" t="s">
        <v>8347</v>
      </c>
      <c r="S96" s="11">
        <f>(((J96/60)/60)/24)+DATE(1970,1,1)</f>
        <v>41716.717847222222</v>
      </c>
      <c r="T96" s="11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>ROUND(100*E97/D97,0)</f>
        <v>131</v>
      </c>
      <c r="P97" s="16">
        <f>E97/L97</f>
        <v>21.904761904761905</v>
      </c>
      <c r="Q97" t="s">
        <v>8328</v>
      </c>
      <c r="R97" t="s">
        <v>8347</v>
      </c>
      <c r="S97" s="11">
        <f>(((J97/60)/60)/24)+DATE(1970,1,1)</f>
        <v>40935.005104166667</v>
      </c>
      <c r="T97" s="11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>ROUND(100*E98/D98,0)</f>
        <v>115</v>
      </c>
      <c r="P98" s="16">
        <f>E98/L98</f>
        <v>50.588235294117645</v>
      </c>
      <c r="Q98" t="s">
        <v>8328</v>
      </c>
      <c r="R98" t="s">
        <v>8347</v>
      </c>
      <c r="S98" s="11">
        <f>(((J98/60)/60)/24)+DATE(1970,1,1)</f>
        <v>40324.662511574075</v>
      </c>
      <c r="T98" s="11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>ROUND(100*E99/D99,0)</f>
        <v>106</v>
      </c>
      <c r="P99" s="16">
        <f>E99/L99</f>
        <v>53.125</v>
      </c>
      <c r="Q99" t="s">
        <v>8328</v>
      </c>
      <c r="R99" t="s">
        <v>8347</v>
      </c>
      <c r="S99" s="11">
        <f>(((J99/60)/60)/24)+DATE(1970,1,1)</f>
        <v>40706.135208333333</v>
      </c>
      <c r="T99" s="11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>ROUND(100*E100/D100,0)</f>
        <v>106</v>
      </c>
      <c r="P100" s="16">
        <f>E100/L100</f>
        <v>56.666666666666664</v>
      </c>
      <c r="Q100" t="s">
        <v>8328</v>
      </c>
      <c r="R100" t="s">
        <v>8347</v>
      </c>
      <c r="S100" s="11">
        <f>(((J100/60)/60)/24)+DATE(1970,1,1)</f>
        <v>41214.79483796296</v>
      </c>
      <c r="T100" s="11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>ROUND(100*E101/D101,0)</f>
        <v>106</v>
      </c>
      <c r="P101" s="16">
        <f>E101/L101</f>
        <v>40.776666666666664</v>
      </c>
      <c r="Q101" t="s">
        <v>8328</v>
      </c>
      <c r="R101" t="s">
        <v>8347</v>
      </c>
      <c r="S101" s="11">
        <f>(((J101/60)/60)/24)+DATE(1970,1,1)</f>
        <v>41631.902766203704</v>
      </c>
      <c r="T101" s="11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>ROUND(100*E102/D102,0)</f>
        <v>100</v>
      </c>
      <c r="P102" s="16">
        <f>E102/L102</f>
        <v>192.30769230769232</v>
      </c>
      <c r="Q102" t="s">
        <v>8328</v>
      </c>
      <c r="R102" t="s">
        <v>8347</v>
      </c>
      <c r="S102" s="11">
        <f>(((J102/60)/60)/24)+DATE(1970,1,1)</f>
        <v>41197.753310185188</v>
      </c>
      <c r="T102" s="11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>ROUND(100*E103/D103,0)</f>
        <v>100</v>
      </c>
      <c r="P103" s="16">
        <f>E103/L103</f>
        <v>100</v>
      </c>
      <c r="Q103" t="s">
        <v>8328</v>
      </c>
      <c r="R103" t="s">
        <v>8347</v>
      </c>
      <c r="S103" s="11">
        <f>(((J103/60)/60)/24)+DATE(1970,1,1)</f>
        <v>41274.776736111111</v>
      </c>
      <c r="T103" s="11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>ROUND(100*E104/D104,0)</f>
        <v>128</v>
      </c>
      <c r="P104" s="16">
        <f>E104/L104</f>
        <v>117.92307692307692</v>
      </c>
      <c r="Q104" t="s">
        <v>8328</v>
      </c>
      <c r="R104" t="s">
        <v>8347</v>
      </c>
      <c r="S104" s="11">
        <f>(((J104/60)/60)/24)+DATE(1970,1,1)</f>
        <v>40505.131168981483</v>
      </c>
      <c r="T104" s="11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>ROUND(100*E105/D105,0)</f>
        <v>105</v>
      </c>
      <c r="P105" s="16">
        <f>E105/L105</f>
        <v>27.897959183673468</v>
      </c>
      <c r="Q105" t="s">
        <v>8328</v>
      </c>
      <c r="R105" t="s">
        <v>8347</v>
      </c>
      <c r="S105" s="11">
        <f>(((J105/60)/60)/24)+DATE(1970,1,1)</f>
        <v>41682.805902777778</v>
      </c>
      <c r="T105" s="11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>ROUND(100*E106/D106,0)</f>
        <v>120</v>
      </c>
      <c r="P106" s="16">
        <f>E106/L106</f>
        <v>60</v>
      </c>
      <c r="Q106" t="s">
        <v>8328</v>
      </c>
      <c r="R106" t="s">
        <v>8347</v>
      </c>
      <c r="S106" s="11">
        <f>(((J106/60)/60)/24)+DATE(1970,1,1)</f>
        <v>40612.695208333331</v>
      </c>
      <c r="T106" s="11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>ROUND(100*E107/D107,0)</f>
        <v>107</v>
      </c>
      <c r="P107" s="16">
        <f>E107/L107</f>
        <v>39.383333333333333</v>
      </c>
      <c r="Q107" t="s">
        <v>8328</v>
      </c>
      <c r="R107" t="s">
        <v>8347</v>
      </c>
      <c r="S107" s="11">
        <f>(((J107/60)/60)/24)+DATE(1970,1,1)</f>
        <v>42485.724768518514</v>
      </c>
      <c r="T107" s="11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>ROUND(100*E108/D108,0)</f>
        <v>101</v>
      </c>
      <c r="P108" s="16">
        <f>E108/L108</f>
        <v>186.11111111111111</v>
      </c>
      <c r="Q108" t="s">
        <v>8328</v>
      </c>
      <c r="R108" t="s">
        <v>8347</v>
      </c>
      <c r="S108" s="11">
        <f>(((J108/60)/60)/24)+DATE(1970,1,1)</f>
        <v>40987.776631944449</v>
      </c>
      <c r="T108" s="11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>ROUND(100*E109/D109,0)</f>
        <v>102</v>
      </c>
      <c r="P109" s="16">
        <f>E109/L109</f>
        <v>111.37681159420291</v>
      </c>
      <c r="Q109" t="s">
        <v>8328</v>
      </c>
      <c r="R109" t="s">
        <v>8347</v>
      </c>
      <c r="S109" s="11">
        <f>(((J109/60)/60)/24)+DATE(1970,1,1)</f>
        <v>40635.982488425929</v>
      </c>
      <c r="T109" s="11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>ROUND(100*E110/D110,0)</f>
        <v>247</v>
      </c>
      <c r="P110" s="16">
        <f>E110/L110</f>
        <v>78.723404255319153</v>
      </c>
      <c r="Q110" t="s">
        <v>8328</v>
      </c>
      <c r="R110" t="s">
        <v>8347</v>
      </c>
      <c r="S110" s="11">
        <f>(((J110/60)/60)/24)+DATE(1970,1,1)</f>
        <v>41365.613078703704</v>
      </c>
      <c r="T110" s="11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>ROUND(100*E111/D111,0)</f>
        <v>220</v>
      </c>
      <c r="P111" s="16">
        <f>E111/L111</f>
        <v>46.702127659574465</v>
      </c>
      <c r="Q111" t="s">
        <v>8328</v>
      </c>
      <c r="R111" t="s">
        <v>8347</v>
      </c>
      <c r="S111" s="11">
        <f>(((J111/60)/60)/24)+DATE(1970,1,1)</f>
        <v>40570.025810185187</v>
      </c>
      <c r="T111" s="11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>ROUND(100*E112/D112,0)</f>
        <v>131</v>
      </c>
      <c r="P112" s="16">
        <f>E112/L112</f>
        <v>65.384615384615387</v>
      </c>
      <c r="Q112" t="s">
        <v>8328</v>
      </c>
      <c r="R112" t="s">
        <v>8347</v>
      </c>
      <c r="S112" s="11">
        <f>(((J112/60)/60)/24)+DATE(1970,1,1)</f>
        <v>41557.949687500004</v>
      </c>
      <c r="T112" s="11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>ROUND(100*E113/D113,0)</f>
        <v>155</v>
      </c>
      <c r="P113" s="16">
        <f>E113/L113</f>
        <v>102.0754716981132</v>
      </c>
      <c r="Q113" t="s">
        <v>8328</v>
      </c>
      <c r="R113" t="s">
        <v>8347</v>
      </c>
      <c r="S113" s="11">
        <f>(((J113/60)/60)/24)+DATE(1970,1,1)</f>
        <v>42125.333182870367</v>
      </c>
      <c r="T113" s="11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>ROUND(100*E114/D114,0)</f>
        <v>104</v>
      </c>
      <c r="P114" s="16">
        <f>E114/L114</f>
        <v>64.197530864197532</v>
      </c>
      <c r="Q114" t="s">
        <v>8328</v>
      </c>
      <c r="R114" t="s">
        <v>8347</v>
      </c>
      <c r="S114" s="11">
        <f>(((J114/60)/60)/24)+DATE(1970,1,1)</f>
        <v>41718.043032407404</v>
      </c>
      <c r="T114" s="11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>ROUND(100*E115/D115,0)</f>
        <v>141</v>
      </c>
      <c r="P115" s="16">
        <f>E115/L115</f>
        <v>90.384615384615387</v>
      </c>
      <c r="Q115" t="s">
        <v>8328</v>
      </c>
      <c r="R115" t="s">
        <v>8347</v>
      </c>
      <c r="S115" s="11">
        <f>(((J115/60)/60)/24)+DATE(1970,1,1)</f>
        <v>40753.758425925924</v>
      </c>
      <c r="T115" s="11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>ROUND(100*E116/D116,0)</f>
        <v>103</v>
      </c>
      <c r="P116" s="16">
        <f>E116/L116</f>
        <v>88.571428571428569</v>
      </c>
      <c r="Q116" t="s">
        <v>8328</v>
      </c>
      <c r="R116" t="s">
        <v>8347</v>
      </c>
      <c r="S116" s="11">
        <f>(((J116/60)/60)/24)+DATE(1970,1,1)</f>
        <v>40861.27416666667</v>
      </c>
      <c r="T116" s="11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>ROUND(100*E117/D117,0)</f>
        <v>140</v>
      </c>
      <c r="P117" s="16">
        <f>E117/L117</f>
        <v>28.727272727272727</v>
      </c>
      <c r="Q117" t="s">
        <v>8328</v>
      </c>
      <c r="R117" t="s">
        <v>8347</v>
      </c>
      <c r="S117" s="11">
        <f>(((J117/60)/60)/24)+DATE(1970,1,1)</f>
        <v>40918.738935185182</v>
      </c>
      <c r="T117" s="11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>ROUND(100*E118/D118,0)</f>
        <v>114</v>
      </c>
      <c r="P118" s="16">
        <f>E118/L118</f>
        <v>69.78947368421052</v>
      </c>
      <c r="Q118" t="s">
        <v>8328</v>
      </c>
      <c r="R118" t="s">
        <v>8347</v>
      </c>
      <c r="S118" s="11">
        <f>(((J118/60)/60)/24)+DATE(1970,1,1)</f>
        <v>40595.497164351851</v>
      </c>
      <c r="T118" s="11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>ROUND(100*E119/D119,0)</f>
        <v>100</v>
      </c>
      <c r="P119" s="16">
        <f>E119/L119</f>
        <v>167.48962962962963</v>
      </c>
      <c r="Q119" t="s">
        <v>8328</v>
      </c>
      <c r="R119" t="s">
        <v>8347</v>
      </c>
      <c r="S119" s="11">
        <f>(((J119/60)/60)/24)+DATE(1970,1,1)</f>
        <v>40248.834999999999</v>
      </c>
      <c r="T119" s="11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>ROUND(100*E120/D120,0)</f>
        <v>113</v>
      </c>
      <c r="P120" s="16">
        <f>E120/L120</f>
        <v>144.91230769230768</v>
      </c>
      <c r="Q120" t="s">
        <v>8328</v>
      </c>
      <c r="R120" t="s">
        <v>8347</v>
      </c>
      <c r="S120" s="11">
        <f>(((J120/60)/60)/24)+DATE(1970,1,1)</f>
        <v>40723.053657407407</v>
      </c>
      <c r="T120" s="11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>ROUND(100*E121/D121,0)</f>
        <v>105</v>
      </c>
      <c r="P121" s="16">
        <f>E121/L121</f>
        <v>91.840540540540545</v>
      </c>
      <c r="Q121" t="s">
        <v>8328</v>
      </c>
      <c r="R121" t="s">
        <v>8347</v>
      </c>
      <c r="S121" s="11">
        <f>(((J121/60)/60)/24)+DATE(1970,1,1)</f>
        <v>40739.069282407407</v>
      </c>
      <c r="T121" s="11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>ROUND(100*E122/D122,0)</f>
        <v>0</v>
      </c>
      <c r="P122" s="5">
        <f>E122/L122</f>
        <v>10</v>
      </c>
      <c r="Q122" t="s">
        <v>8328</v>
      </c>
      <c r="R122" t="s">
        <v>8350</v>
      </c>
      <c r="S122" s="11">
        <f>(((J122/60)/60)/24)+DATE(1970,1,1)</f>
        <v>42616.049849537041</v>
      </c>
      <c r="T122" s="11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>ROUND(100*E123/D123,0)</f>
        <v>0</v>
      </c>
      <c r="P123" s="5">
        <f>E123/L123</f>
        <v>1</v>
      </c>
      <c r="Q123" t="s">
        <v>8328</v>
      </c>
      <c r="R123" t="s">
        <v>8350</v>
      </c>
      <c r="S123" s="11">
        <f>(((J123/60)/60)/24)+DATE(1970,1,1)</f>
        <v>42096.704976851848</v>
      </c>
      <c r="T123" s="11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>ROUND(100*E124/D124,0)</f>
        <v>0</v>
      </c>
      <c r="P124" s="5" t="e">
        <f>E124/L124</f>
        <v>#DIV/0!</v>
      </c>
      <c r="Q124" t="s">
        <v>8328</v>
      </c>
      <c r="R124" t="s">
        <v>8350</v>
      </c>
      <c r="S124" s="11">
        <f>(((J124/60)/60)/24)+DATE(1970,1,1)</f>
        <v>42593.431793981479</v>
      </c>
      <c r="T124" s="11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>ROUND(100*E125/D125,0)</f>
        <v>0</v>
      </c>
      <c r="P125" s="5">
        <f>E125/L125</f>
        <v>25.166666666666668</v>
      </c>
      <c r="Q125" t="s">
        <v>8328</v>
      </c>
      <c r="R125" t="s">
        <v>8350</v>
      </c>
      <c r="S125" s="11">
        <f>(((J125/60)/60)/24)+DATE(1970,1,1)</f>
        <v>41904.781990740739</v>
      </c>
      <c r="T125" s="11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>ROUND(100*E126/D126,0)</f>
        <v>0</v>
      </c>
      <c r="P126" s="5" t="e">
        <f>E126/L126</f>
        <v>#DIV/0!</v>
      </c>
      <c r="Q126" t="s">
        <v>8328</v>
      </c>
      <c r="R126" t="s">
        <v>8350</v>
      </c>
      <c r="S126" s="11">
        <f>(((J126/60)/60)/24)+DATE(1970,1,1)</f>
        <v>42114.928726851853</v>
      </c>
      <c r="T126" s="11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>ROUND(100*E127/D127,0)</f>
        <v>14</v>
      </c>
      <c r="P127" s="5">
        <f>E127/L127</f>
        <v>11.666666666666666</v>
      </c>
      <c r="Q127" t="s">
        <v>8328</v>
      </c>
      <c r="R127" t="s">
        <v>8350</v>
      </c>
      <c r="S127" s="11">
        <f>(((J127/60)/60)/24)+DATE(1970,1,1)</f>
        <v>42709.993981481486</v>
      </c>
      <c r="T127" s="11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>ROUND(100*E128/D128,0)</f>
        <v>6</v>
      </c>
      <c r="P128" s="5">
        <f>E128/L128</f>
        <v>106.69230769230769</v>
      </c>
      <c r="Q128" t="s">
        <v>8328</v>
      </c>
      <c r="R128" t="s">
        <v>8350</v>
      </c>
      <c r="S128" s="11">
        <f>(((J128/60)/60)/24)+DATE(1970,1,1)</f>
        <v>42135.589548611111</v>
      </c>
      <c r="T128" s="11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>ROUND(100*E129/D129,0)</f>
        <v>2</v>
      </c>
      <c r="P129" s="5">
        <f>E129/L129</f>
        <v>47.5</v>
      </c>
      <c r="Q129" t="s">
        <v>8328</v>
      </c>
      <c r="R129" t="s">
        <v>8350</v>
      </c>
      <c r="S129" s="11">
        <f>(((J129/60)/60)/24)+DATE(1970,1,1)</f>
        <v>42067.62431712963</v>
      </c>
      <c r="T129" s="11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>ROUND(100*E130/D130,0)</f>
        <v>2</v>
      </c>
      <c r="P130" s="5">
        <f>E130/L130</f>
        <v>311.16666666666669</v>
      </c>
      <c r="Q130" t="s">
        <v>8328</v>
      </c>
      <c r="R130" t="s">
        <v>8350</v>
      </c>
      <c r="S130" s="11">
        <f>(((J130/60)/60)/24)+DATE(1970,1,1)</f>
        <v>42628.22792824074</v>
      </c>
      <c r="T130" s="11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>ROUND(100*E131/D131,0)</f>
        <v>0</v>
      </c>
      <c r="P131" s="5" t="e">
        <f>E131/L131</f>
        <v>#DIV/0!</v>
      </c>
      <c r="Q131" t="s">
        <v>8328</v>
      </c>
      <c r="R131" t="s">
        <v>8350</v>
      </c>
      <c r="S131" s="11">
        <f>(((J131/60)/60)/24)+DATE(1970,1,1)</f>
        <v>41882.937303240738</v>
      </c>
      <c r="T131" s="11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>ROUND(100*E132/D132,0)</f>
        <v>0</v>
      </c>
      <c r="P132" s="5" t="e">
        <f>E132/L132</f>
        <v>#DIV/0!</v>
      </c>
      <c r="Q132" t="s">
        <v>8328</v>
      </c>
      <c r="R132" t="s">
        <v>8350</v>
      </c>
      <c r="S132" s="11">
        <f>(((J132/60)/60)/24)+DATE(1970,1,1)</f>
        <v>41778.915416666663</v>
      </c>
      <c r="T132" s="11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>ROUND(100*E133/D133,0)</f>
        <v>0</v>
      </c>
      <c r="P133" s="5" t="e">
        <f>E133/L133</f>
        <v>#DIV/0!</v>
      </c>
      <c r="Q133" t="s">
        <v>8328</v>
      </c>
      <c r="R133" t="s">
        <v>8350</v>
      </c>
      <c r="S133" s="11">
        <f>(((J133/60)/60)/24)+DATE(1970,1,1)</f>
        <v>42541.837511574078</v>
      </c>
      <c r="T133" s="11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>ROUND(100*E134/D134,0)</f>
        <v>10</v>
      </c>
      <c r="P134" s="5">
        <f>E134/L134</f>
        <v>94.506172839506178</v>
      </c>
      <c r="Q134" t="s">
        <v>8328</v>
      </c>
      <c r="R134" t="s">
        <v>8350</v>
      </c>
      <c r="S134" s="11">
        <f>(((J134/60)/60)/24)+DATE(1970,1,1)</f>
        <v>41905.812581018516</v>
      </c>
      <c r="T134" s="11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>ROUND(100*E135/D135,0)</f>
        <v>0</v>
      </c>
      <c r="P135" s="5" t="e">
        <f>E135/L135</f>
        <v>#DIV/0!</v>
      </c>
      <c r="Q135" t="s">
        <v>8328</v>
      </c>
      <c r="R135" t="s">
        <v>8350</v>
      </c>
      <c r="S135" s="11">
        <f>(((J135/60)/60)/24)+DATE(1970,1,1)</f>
        <v>42491.80768518518</v>
      </c>
      <c r="T135" s="11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>ROUND(100*E136/D136,0)</f>
        <v>0</v>
      </c>
      <c r="P136" s="5" t="e">
        <f>E136/L136</f>
        <v>#DIV/0!</v>
      </c>
      <c r="Q136" t="s">
        <v>8328</v>
      </c>
      <c r="R136" t="s">
        <v>8350</v>
      </c>
      <c r="S136" s="11">
        <f>(((J136/60)/60)/24)+DATE(1970,1,1)</f>
        <v>42221.909930555557</v>
      </c>
      <c r="T136" s="11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>ROUND(100*E137/D137,0)</f>
        <v>13</v>
      </c>
      <c r="P137" s="5">
        <f>E137/L137</f>
        <v>80.599999999999994</v>
      </c>
      <c r="Q137" t="s">
        <v>8328</v>
      </c>
      <c r="R137" t="s">
        <v>8350</v>
      </c>
      <c r="S137" s="11">
        <f>(((J137/60)/60)/24)+DATE(1970,1,1)</f>
        <v>41788.381909722222</v>
      </c>
      <c r="T137" s="11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>ROUND(100*E138/D138,0)</f>
        <v>0</v>
      </c>
      <c r="P138" s="5" t="e">
        <f>E138/L138</f>
        <v>#DIV/0!</v>
      </c>
      <c r="Q138" t="s">
        <v>8328</v>
      </c>
      <c r="R138" t="s">
        <v>8350</v>
      </c>
      <c r="S138" s="11">
        <f>(((J138/60)/60)/24)+DATE(1970,1,1)</f>
        <v>42096.410115740742</v>
      </c>
      <c r="T138" s="11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>ROUND(100*E139/D139,0)</f>
        <v>0</v>
      </c>
      <c r="P139" s="5" t="e">
        <f>E139/L139</f>
        <v>#DIV/0!</v>
      </c>
      <c r="Q139" t="s">
        <v>8328</v>
      </c>
      <c r="R139" t="s">
        <v>8350</v>
      </c>
      <c r="S139" s="11">
        <f>(((J139/60)/60)/24)+DATE(1970,1,1)</f>
        <v>42239.573993055557</v>
      </c>
      <c r="T139" s="11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>ROUND(100*E140/D140,0)</f>
        <v>3</v>
      </c>
      <c r="P140" s="5">
        <f>E140/L140</f>
        <v>81.241379310344826</v>
      </c>
      <c r="Q140" t="s">
        <v>8328</v>
      </c>
      <c r="R140" t="s">
        <v>8350</v>
      </c>
      <c r="S140" s="11">
        <f>(((J140/60)/60)/24)+DATE(1970,1,1)</f>
        <v>42186.257418981477</v>
      </c>
      <c r="T140" s="11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>ROUND(100*E141/D141,0)</f>
        <v>100</v>
      </c>
      <c r="P141" s="5">
        <f>E141/L141</f>
        <v>500</v>
      </c>
      <c r="Q141" t="s">
        <v>8328</v>
      </c>
      <c r="R141" t="s">
        <v>8350</v>
      </c>
      <c r="S141" s="11">
        <f>(((J141/60)/60)/24)+DATE(1970,1,1)</f>
        <v>42187.920972222222</v>
      </c>
      <c r="T141" s="11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>ROUND(100*E142/D142,0)</f>
        <v>0</v>
      </c>
      <c r="P142" s="5" t="e">
        <f>E142/L142</f>
        <v>#DIV/0!</v>
      </c>
      <c r="Q142" t="s">
        <v>8328</v>
      </c>
      <c r="R142" t="s">
        <v>8350</v>
      </c>
      <c r="S142" s="11">
        <f>(((J142/60)/60)/24)+DATE(1970,1,1)</f>
        <v>42053.198287037041</v>
      </c>
      <c r="T142" s="11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>ROUND(100*E143/D143,0)</f>
        <v>11</v>
      </c>
      <c r="P143" s="5">
        <f>E143/L143</f>
        <v>46.178571428571431</v>
      </c>
      <c r="Q143" t="s">
        <v>8328</v>
      </c>
      <c r="R143" t="s">
        <v>8350</v>
      </c>
      <c r="S143" s="11">
        <f>(((J143/60)/60)/24)+DATE(1970,1,1)</f>
        <v>42110.153043981481</v>
      </c>
      <c r="T143" s="11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>ROUND(100*E144/D144,0)</f>
        <v>0</v>
      </c>
      <c r="P144" s="5">
        <f>E144/L144</f>
        <v>10</v>
      </c>
      <c r="Q144" t="s">
        <v>8328</v>
      </c>
      <c r="R144" t="s">
        <v>8350</v>
      </c>
      <c r="S144" s="11">
        <f>(((J144/60)/60)/24)+DATE(1970,1,1)</f>
        <v>41938.893263888887</v>
      </c>
      <c r="T144" s="11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>ROUND(100*E145/D145,0)</f>
        <v>0</v>
      </c>
      <c r="P145" s="5" t="e">
        <f>E145/L145</f>
        <v>#DIV/0!</v>
      </c>
      <c r="Q145" t="s">
        <v>8328</v>
      </c>
      <c r="R145" t="s">
        <v>8350</v>
      </c>
      <c r="S145" s="11">
        <f>(((J145/60)/60)/24)+DATE(1970,1,1)</f>
        <v>42559.064143518524</v>
      </c>
      <c r="T145" s="11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>ROUND(100*E146/D146,0)</f>
        <v>28</v>
      </c>
      <c r="P146" s="5">
        <f>E146/L146</f>
        <v>55.945945945945944</v>
      </c>
      <c r="Q146" t="s">
        <v>8328</v>
      </c>
      <c r="R146" t="s">
        <v>8350</v>
      </c>
      <c r="S146" s="11">
        <f>(((J146/60)/60)/24)+DATE(1970,1,1)</f>
        <v>42047.762407407412</v>
      </c>
      <c r="T146" s="11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>ROUND(100*E147/D147,0)</f>
        <v>8</v>
      </c>
      <c r="P147" s="5">
        <f>E147/L147</f>
        <v>37.555555555555557</v>
      </c>
      <c r="Q147" t="s">
        <v>8328</v>
      </c>
      <c r="R147" t="s">
        <v>8350</v>
      </c>
      <c r="S147" s="11">
        <f>(((J147/60)/60)/24)+DATE(1970,1,1)</f>
        <v>42200.542268518519</v>
      </c>
      <c r="T147" s="11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>ROUND(100*E148/D148,0)</f>
        <v>1</v>
      </c>
      <c r="P148" s="5">
        <f>E148/L148</f>
        <v>38.333333333333336</v>
      </c>
      <c r="Q148" t="s">
        <v>8328</v>
      </c>
      <c r="R148" t="s">
        <v>8350</v>
      </c>
      <c r="S148" s="11">
        <f>(((J148/60)/60)/24)+DATE(1970,1,1)</f>
        <v>42693.016180555554</v>
      </c>
      <c r="T148" s="11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>ROUND(100*E149/D149,0)</f>
        <v>0</v>
      </c>
      <c r="P149" s="5" t="e">
        <f>E149/L149</f>
        <v>#DIV/0!</v>
      </c>
      <c r="Q149" t="s">
        <v>8328</v>
      </c>
      <c r="R149" t="s">
        <v>8350</v>
      </c>
      <c r="S149" s="11">
        <f>(((J149/60)/60)/24)+DATE(1970,1,1)</f>
        <v>41969.767824074079</v>
      </c>
      <c r="T149" s="11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>ROUND(100*E150/D150,0)</f>
        <v>0</v>
      </c>
      <c r="P150" s="5">
        <f>E150/L150</f>
        <v>20</v>
      </c>
      <c r="Q150" t="s">
        <v>8328</v>
      </c>
      <c r="R150" t="s">
        <v>8350</v>
      </c>
      <c r="S150" s="11">
        <f>(((J150/60)/60)/24)+DATE(1970,1,1)</f>
        <v>42397.281666666662</v>
      </c>
      <c r="T150" s="11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>ROUND(100*E151/D151,0)</f>
        <v>1</v>
      </c>
      <c r="P151" s="5">
        <f>E151/L151</f>
        <v>15.333333333333334</v>
      </c>
      <c r="Q151" t="s">
        <v>8328</v>
      </c>
      <c r="R151" t="s">
        <v>8350</v>
      </c>
      <c r="S151" s="11">
        <f>(((J151/60)/60)/24)+DATE(1970,1,1)</f>
        <v>41968.172106481477</v>
      </c>
      <c r="T151" s="11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>ROUND(100*E152/D152,0)</f>
        <v>23</v>
      </c>
      <c r="P152" s="5">
        <f>E152/L152</f>
        <v>449.43283582089555</v>
      </c>
      <c r="Q152" t="s">
        <v>8328</v>
      </c>
      <c r="R152" t="s">
        <v>8350</v>
      </c>
      <c r="S152" s="11">
        <f>(((J152/60)/60)/24)+DATE(1970,1,1)</f>
        <v>42090.161828703705</v>
      </c>
      <c r="T152" s="11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>ROUND(100*E153/D153,0)</f>
        <v>0</v>
      </c>
      <c r="P153" s="5">
        <f>E153/L153</f>
        <v>28</v>
      </c>
      <c r="Q153" t="s">
        <v>8328</v>
      </c>
      <c r="R153" t="s">
        <v>8350</v>
      </c>
      <c r="S153" s="11">
        <f>(((J153/60)/60)/24)+DATE(1970,1,1)</f>
        <v>42113.550821759258</v>
      </c>
      <c r="T153" s="11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>ROUND(100*E154/D154,0)</f>
        <v>0</v>
      </c>
      <c r="P154" s="5">
        <f>E154/L154</f>
        <v>15</v>
      </c>
      <c r="Q154" t="s">
        <v>8328</v>
      </c>
      <c r="R154" t="s">
        <v>8350</v>
      </c>
      <c r="S154" s="11">
        <f>(((J154/60)/60)/24)+DATE(1970,1,1)</f>
        <v>41875.077546296299</v>
      </c>
      <c r="T154" s="11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>ROUND(100*E155/D155,0)</f>
        <v>1</v>
      </c>
      <c r="P155" s="5">
        <f>E155/L155</f>
        <v>35.9</v>
      </c>
      <c r="Q155" t="s">
        <v>8328</v>
      </c>
      <c r="R155" t="s">
        <v>8350</v>
      </c>
      <c r="S155" s="11">
        <f>(((J155/60)/60)/24)+DATE(1970,1,1)</f>
        <v>41933.586157407408</v>
      </c>
      <c r="T155" s="11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>ROUND(100*E156/D156,0)</f>
        <v>3</v>
      </c>
      <c r="P156" s="5">
        <f>E156/L156</f>
        <v>13.333333333333334</v>
      </c>
      <c r="Q156" t="s">
        <v>8328</v>
      </c>
      <c r="R156" t="s">
        <v>8350</v>
      </c>
      <c r="S156" s="11">
        <f>(((J156/60)/60)/24)+DATE(1970,1,1)</f>
        <v>42115.547395833331</v>
      </c>
      <c r="T156" s="11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>ROUND(100*E157/D157,0)</f>
        <v>0</v>
      </c>
      <c r="P157" s="5">
        <f>E157/L157</f>
        <v>20.25</v>
      </c>
      <c r="Q157" t="s">
        <v>8328</v>
      </c>
      <c r="R157" t="s">
        <v>8350</v>
      </c>
      <c r="S157" s="11">
        <f>(((J157/60)/60)/24)+DATE(1970,1,1)</f>
        <v>42168.559432870374</v>
      </c>
      <c r="T157" s="11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>ROUND(100*E158/D158,0)</f>
        <v>5</v>
      </c>
      <c r="P158" s="5">
        <f>E158/L158</f>
        <v>119</v>
      </c>
      <c r="Q158" t="s">
        <v>8328</v>
      </c>
      <c r="R158" t="s">
        <v>8350</v>
      </c>
      <c r="S158" s="11">
        <f>(((J158/60)/60)/24)+DATE(1970,1,1)</f>
        <v>41794.124953703707</v>
      </c>
      <c r="T158" s="11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>ROUND(100*E159/D159,0)</f>
        <v>0</v>
      </c>
      <c r="P159" s="5">
        <f>E159/L159</f>
        <v>4</v>
      </c>
      <c r="Q159" t="s">
        <v>8328</v>
      </c>
      <c r="R159" t="s">
        <v>8350</v>
      </c>
      <c r="S159" s="11">
        <f>(((J159/60)/60)/24)+DATE(1970,1,1)</f>
        <v>42396.911712962959</v>
      </c>
      <c r="T159" s="11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>ROUND(100*E160/D160,0)</f>
        <v>0</v>
      </c>
      <c r="P160" s="5" t="e">
        <f>E160/L160</f>
        <v>#DIV/0!</v>
      </c>
      <c r="Q160" t="s">
        <v>8328</v>
      </c>
      <c r="R160" t="s">
        <v>8350</v>
      </c>
      <c r="S160" s="11">
        <f>(((J160/60)/60)/24)+DATE(1970,1,1)</f>
        <v>41904.07671296296</v>
      </c>
      <c r="T160" s="11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>ROUND(100*E161/D161,0)</f>
        <v>0</v>
      </c>
      <c r="P161" s="5">
        <f>E161/L161</f>
        <v>10</v>
      </c>
      <c r="Q161" t="s">
        <v>8328</v>
      </c>
      <c r="R161" t="s">
        <v>8350</v>
      </c>
      <c r="S161" s="11">
        <f>(((J161/60)/60)/24)+DATE(1970,1,1)</f>
        <v>42514.434548611112</v>
      </c>
      <c r="T161" s="11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>ROUND(100*E162/D162,0)</f>
        <v>0</v>
      </c>
      <c r="P162" s="5" t="e">
        <f>E162/L162</f>
        <v>#DIV/0!</v>
      </c>
      <c r="Q162" t="s">
        <v>8328</v>
      </c>
      <c r="R162" t="s">
        <v>8335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>ROUND(100*E163/D163,0)</f>
        <v>0</v>
      </c>
      <c r="P163" s="5">
        <f>E163/L163</f>
        <v>5</v>
      </c>
      <c r="Q163" t="s">
        <v>8328</v>
      </c>
      <c r="R163" t="s">
        <v>8335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>ROUND(100*E164/D164,0)</f>
        <v>16</v>
      </c>
      <c r="P164" s="5">
        <f>E164/L164</f>
        <v>43.5</v>
      </c>
      <c r="Q164" t="s">
        <v>8328</v>
      </c>
      <c r="R164" t="s">
        <v>8335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>ROUND(100*E165/D165,0)</f>
        <v>0</v>
      </c>
      <c r="P165" s="5" t="e">
        <f>E165/L165</f>
        <v>#DIV/0!</v>
      </c>
      <c r="Q165" t="s">
        <v>8328</v>
      </c>
      <c r="R165" t="s">
        <v>8335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>ROUND(100*E166/D166,0)</f>
        <v>1</v>
      </c>
      <c r="P166" s="5">
        <f>E166/L166</f>
        <v>91.428571428571431</v>
      </c>
      <c r="Q166" t="s">
        <v>8328</v>
      </c>
      <c r="R166" t="s">
        <v>8335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>ROUND(100*E167/D167,0)</f>
        <v>0</v>
      </c>
      <c r="P167" s="5" t="e">
        <f>E167/L167</f>
        <v>#DIV/0!</v>
      </c>
      <c r="Q167" t="s">
        <v>8328</v>
      </c>
      <c r="R167" t="s">
        <v>8335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>ROUND(100*E168/D168,0)</f>
        <v>60</v>
      </c>
      <c r="P168" s="5">
        <f>E168/L168</f>
        <v>3000</v>
      </c>
      <c r="Q168" t="s">
        <v>8328</v>
      </c>
      <c r="R168" t="s">
        <v>8335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>ROUND(100*E169/D169,0)</f>
        <v>0</v>
      </c>
      <c r="P169" s="5">
        <f>E169/L169</f>
        <v>5.5</v>
      </c>
      <c r="Q169" t="s">
        <v>8328</v>
      </c>
      <c r="R169" t="s">
        <v>8335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>ROUND(100*E170/D170,0)</f>
        <v>4</v>
      </c>
      <c r="P170" s="5">
        <f>E170/L170</f>
        <v>108.33333333333333</v>
      </c>
      <c r="Q170" t="s">
        <v>8328</v>
      </c>
      <c r="R170" t="s">
        <v>8335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>ROUND(100*E171/D171,0)</f>
        <v>22</v>
      </c>
      <c r="P171" s="5">
        <f>E171/L171</f>
        <v>56</v>
      </c>
      <c r="Q171" t="s">
        <v>8328</v>
      </c>
      <c r="R171" t="s">
        <v>8335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>ROUND(100*E172/D172,0)</f>
        <v>3</v>
      </c>
      <c r="P172" s="5">
        <f>E172/L172</f>
        <v>32.5</v>
      </c>
      <c r="Q172" t="s">
        <v>8328</v>
      </c>
      <c r="R172" t="s">
        <v>8335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>ROUND(100*E173/D173,0)</f>
        <v>0</v>
      </c>
      <c r="P173" s="5">
        <f>E173/L173</f>
        <v>1</v>
      </c>
      <c r="Q173" t="s">
        <v>8328</v>
      </c>
      <c r="R173" t="s">
        <v>8335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>ROUND(100*E174/D174,0)</f>
        <v>0</v>
      </c>
      <c r="P174" s="5" t="e">
        <f>E174/L174</f>
        <v>#DIV/0!</v>
      </c>
      <c r="Q174" t="s">
        <v>8328</v>
      </c>
      <c r="R174" t="s">
        <v>8335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>ROUND(100*E175/D175,0)</f>
        <v>0</v>
      </c>
      <c r="P175" s="5" t="e">
        <f>E175/L175</f>
        <v>#DIV/0!</v>
      </c>
      <c r="Q175" t="s">
        <v>8328</v>
      </c>
      <c r="R175" t="s">
        <v>8335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>ROUND(100*E176/D176,0)</f>
        <v>0</v>
      </c>
      <c r="P176" s="5" t="e">
        <f>E176/L176</f>
        <v>#DIV/0!</v>
      </c>
      <c r="Q176" t="s">
        <v>8328</v>
      </c>
      <c r="R176" t="s">
        <v>8335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>ROUND(100*E177/D177,0)</f>
        <v>6</v>
      </c>
      <c r="P177" s="5">
        <f>E177/L177</f>
        <v>49.884615384615387</v>
      </c>
      <c r="Q177" t="s">
        <v>8328</v>
      </c>
      <c r="R177" t="s">
        <v>8335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>ROUND(100*E178/D178,0)</f>
        <v>0</v>
      </c>
      <c r="P178" s="5" t="e">
        <f>E178/L178</f>
        <v>#DIV/0!</v>
      </c>
      <c r="Q178" t="s">
        <v>8328</v>
      </c>
      <c r="R178" t="s">
        <v>8335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>ROUND(100*E179/D179,0)</f>
        <v>40</v>
      </c>
      <c r="P179" s="5">
        <f>E179/L179</f>
        <v>25.714285714285715</v>
      </c>
      <c r="Q179" t="s">
        <v>8328</v>
      </c>
      <c r="R179" t="s">
        <v>8335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>ROUND(100*E180/D180,0)</f>
        <v>0</v>
      </c>
      <c r="P180" s="5" t="e">
        <f>E180/L180</f>
        <v>#DIV/0!</v>
      </c>
      <c r="Q180" t="s">
        <v>8328</v>
      </c>
      <c r="R180" t="s">
        <v>8335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>ROUND(100*E181/D181,0)</f>
        <v>20</v>
      </c>
      <c r="P181" s="5">
        <f>E181/L181</f>
        <v>100</v>
      </c>
      <c r="Q181" t="s">
        <v>8328</v>
      </c>
      <c r="R181" t="s">
        <v>8335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>ROUND(100*E182/D182,0)</f>
        <v>33</v>
      </c>
      <c r="P182" s="5">
        <f>E182/L182</f>
        <v>30.846153846153847</v>
      </c>
      <c r="Q182" t="s">
        <v>8328</v>
      </c>
      <c r="R182" t="s">
        <v>8335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>ROUND(100*E183/D183,0)</f>
        <v>21</v>
      </c>
      <c r="P183" s="5">
        <f>E183/L183</f>
        <v>180.5</v>
      </c>
      <c r="Q183" t="s">
        <v>8328</v>
      </c>
      <c r="R183" t="s">
        <v>8335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>ROUND(100*E184/D184,0)</f>
        <v>0</v>
      </c>
      <c r="P184" s="5" t="e">
        <f>E184/L184</f>
        <v>#DIV/0!</v>
      </c>
      <c r="Q184" t="s">
        <v>8328</v>
      </c>
      <c r="R184" t="s">
        <v>8335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>ROUND(100*E185/D185,0)</f>
        <v>36</v>
      </c>
      <c r="P185" s="5">
        <f>E185/L185</f>
        <v>373.5</v>
      </c>
      <c r="Q185" t="s">
        <v>8328</v>
      </c>
      <c r="R185" t="s">
        <v>8335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>ROUND(100*E186/D186,0)</f>
        <v>3</v>
      </c>
      <c r="P186" s="5">
        <f>E186/L186</f>
        <v>25.5</v>
      </c>
      <c r="Q186" t="s">
        <v>8328</v>
      </c>
      <c r="R186" t="s">
        <v>8335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>ROUND(100*E187/D187,0)</f>
        <v>6</v>
      </c>
      <c r="P187" s="5">
        <f>E187/L187</f>
        <v>220</v>
      </c>
      <c r="Q187" t="s">
        <v>8328</v>
      </c>
      <c r="R187" t="s">
        <v>8335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>ROUND(100*E188/D188,0)</f>
        <v>0</v>
      </c>
      <c r="P188" s="5" t="e">
        <f>E188/L188</f>
        <v>#DIV/0!</v>
      </c>
      <c r="Q188" t="s">
        <v>8328</v>
      </c>
      <c r="R188" t="s">
        <v>8335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>ROUND(100*E189/D189,0)</f>
        <v>16</v>
      </c>
      <c r="P189" s="5">
        <f>E189/L189</f>
        <v>160</v>
      </c>
      <c r="Q189" t="s">
        <v>8328</v>
      </c>
      <c r="R189" t="s">
        <v>8335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>ROUND(100*E190/D190,0)</f>
        <v>0</v>
      </c>
      <c r="P190" s="5" t="e">
        <f>E190/L190</f>
        <v>#DIV/0!</v>
      </c>
      <c r="Q190" t="s">
        <v>8328</v>
      </c>
      <c r="R190" t="s">
        <v>8335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>ROUND(100*E191/D191,0)</f>
        <v>0</v>
      </c>
      <c r="P191" s="5">
        <f>E191/L191</f>
        <v>69</v>
      </c>
      <c r="Q191" t="s">
        <v>8328</v>
      </c>
      <c r="R191" t="s">
        <v>8335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>ROUND(100*E192/D192,0)</f>
        <v>0</v>
      </c>
      <c r="P192" s="5">
        <f>E192/L192</f>
        <v>50</v>
      </c>
      <c r="Q192" t="s">
        <v>8328</v>
      </c>
      <c r="R192" t="s">
        <v>8335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>ROUND(100*E193/D193,0)</f>
        <v>5</v>
      </c>
      <c r="P193" s="5">
        <f>E193/L193</f>
        <v>83.333333333333329</v>
      </c>
      <c r="Q193" t="s">
        <v>8328</v>
      </c>
      <c r="R193" t="s">
        <v>8335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>ROUND(100*E194/D194,0)</f>
        <v>0</v>
      </c>
      <c r="P194" s="5">
        <f>E194/L194</f>
        <v>5.666666666666667</v>
      </c>
      <c r="Q194" t="s">
        <v>8328</v>
      </c>
      <c r="R194" t="s">
        <v>8335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>ROUND(100*E195/D195,0)</f>
        <v>0</v>
      </c>
      <c r="P195" s="5" t="e">
        <f>E195/L195</f>
        <v>#DIV/0!</v>
      </c>
      <c r="Q195" t="s">
        <v>8328</v>
      </c>
      <c r="R195" t="s">
        <v>8335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>ROUND(100*E196/D196,0)</f>
        <v>0</v>
      </c>
      <c r="P196" s="5">
        <f>E196/L196</f>
        <v>1</v>
      </c>
      <c r="Q196" t="s">
        <v>8328</v>
      </c>
      <c r="R196" t="s">
        <v>8335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>ROUND(100*E197/D197,0)</f>
        <v>0</v>
      </c>
      <c r="P197" s="5" t="e">
        <f>E197/L197</f>
        <v>#DIV/0!</v>
      </c>
      <c r="Q197" t="s">
        <v>8328</v>
      </c>
      <c r="R197" t="s">
        <v>8335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>ROUND(100*E198/D198,0)</f>
        <v>42</v>
      </c>
      <c r="P198" s="5">
        <f>E198/L198</f>
        <v>77.10526315789474</v>
      </c>
      <c r="Q198" t="s">
        <v>8328</v>
      </c>
      <c r="R198" t="s">
        <v>8335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>ROUND(100*E199/D199,0)</f>
        <v>10</v>
      </c>
      <c r="P199" s="5">
        <f>E199/L199</f>
        <v>32.75</v>
      </c>
      <c r="Q199" t="s">
        <v>8328</v>
      </c>
      <c r="R199" t="s">
        <v>8335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>ROUND(100*E200/D200,0)</f>
        <v>1</v>
      </c>
      <c r="P200" s="5">
        <f>E200/L200</f>
        <v>46.5</v>
      </c>
      <c r="Q200" t="s">
        <v>8328</v>
      </c>
      <c r="R200" t="s">
        <v>8335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>ROUND(100*E201/D201,0)</f>
        <v>0</v>
      </c>
      <c r="P201" s="5" t="e">
        <f>E201/L201</f>
        <v>#DIV/0!</v>
      </c>
      <c r="Q201" t="s">
        <v>8328</v>
      </c>
      <c r="R201" t="s">
        <v>8335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>ROUND(100*E202/D202,0)</f>
        <v>26</v>
      </c>
      <c r="P202" s="5">
        <f>E202/L202</f>
        <v>87.308333333333337</v>
      </c>
      <c r="Q202" t="s">
        <v>8328</v>
      </c>
      <c r="R202" t="s">
        <v>8335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>ROUND(100*E203/D203,0)</f>
        <v>58</v>
      </c>
      <c r="P203" s="5">
        <f>E203/L203</f>
        <v>54.285714285714285</v>
      </c>
      <c r="Q203" t="s">
        <v>8328</v>
      </c>
      <c r="R203" t="s">
        <v>8335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>ROUND(100*E204/D204,0)</f>
        <v>0</v>
      </c>
      <c r="P204" s="5" t="e">
        <f>E204/L204</f>
        <v>#DIV/0!</v>
      </c>
      <c r="Q204" t="s">
        <v>8328</v>
      </c>
      <c r="R204" t="s">
        <v>8335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>ROUND(100*E205/D205,0)</f>
        <v>30</v>
      </c>
      <c r="P205" s="5">
        <f>E205/L205</f>
        <v>93.25</v>
      </c>
      <c r="Q205" t="s">
        <v>8328</v>
      </c>
      <c r="R205" t="s">
        <v>8335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>ROUND(100*E206/D206,0)</f>
        <v>51</v>
      </c>
      <c r="P206" s="5">
        <f>E206/L206</f>
        <v>117.68368136117556</v>
      </c>
      <c r="Q206" t="s">
        <v>8328</v>
      </c>
      <c r="R206" t="s">
        <v>8335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>ROUND(100*E207/D207,0)</f>
        <v>16</v>
      </c>
      <c r="P207" s="5">
        <f>E207/L207</f>
        <v>76.470588235294116</v>
      </c>
      <c r="Q207" t="s">
        <v>8328</v>
      </c>
      <c r="R207" t="s">
        <v>8335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>ROUND(100*E208/D208,0)</f>
        <v>0</v>
      </c>
      <c r="P208" s="5" t="e">
        <f>E208/L208</f>
        <v>#DIV/0!</v>
      </c>
      <c r="Q208" t="s">
        <v>8328</v>
      </c>
      <c r="R208" t="s">
        <v>8335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>ROUND(100*E209/D209,0)</f>
        <v>15</v>
      </c>
      <c r="P209" s="5">
        <f>E209/L209</f>
        <v>163.84615384615384</v>
      </c>
      <c r="Q209" t="s">
        <v>8328</v>
      </c>
      <c r="R209" t="s">
        <v>8335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>ROUND(100*E210/D210,0)</f>
        <v>0</v>
      </c>
      <c r="P210" s="5" t="e">
        <f>E210/L210</f>
        <v>#DIV/0!</v>
      </c>
      <c r="Q210" t="s">
        <v>8328</v>
      </c>
      <c r="R210" t="s">
        <v>8335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>ROUND(100*E211/D211,0)</f>
        <v>0</v>
      </c>
      <c r="P211" s="5" t="e">
        <f>E211/L211</f>
        <v>#DIV/0!</v>
      </c>
      <c r="Q211" t="s">
        <v>8328</v>
      </c>
      <c r="R211" t="s">
        <v>8335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>ROUND(100*E212/D212,0)</f>
        <v>25</v>
      </c>
      <c r="P212" s="5">
        <f>E212/L212</f>
        <v>91.818181818181813</v>
      </c>
      <c r="Q212" t="s">
        <v>8328</v>
      </c>
      <c r="R212" t="s">
        <v>8335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>ROUND(100*E213/D213,0)</f>
        <v>45</v>
      </c>
      <c r="P213" s="5">
        <f>E213/L213</f>
        <v>185.83333333333334</v>
      </c>
      <c r="Q213" t="s">
        <v>8328</v>
      </c>
      <c r="R213" t="s">
        <v>8335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>ROUND(100*E214/D214,0)</f>
        <v>0</v>
      </c>
      <c r="P214" s="5">
        <f>E214/L214</f>
        <v>1</v>
      </c>
      <c r="Q214" t="s">
        <v>8328</v>
      </c>
      <c r="R214" t="s">
        <v>8335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>ROUND(100*E215/D215,0)</f>
        <v>0</v>
      </c>
      <c r="P215" s="5">
        <f>E215/L215</f>
        <v>20</v>
      </c>
      <c r="Q215" t="s">
        <v>8328</v>
      </c>
      <c r="R215" t="s">
        <v>8335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>ROUND(100*E216/D216,0)</f>
        <v>0</v>
      </c>
      <c r="P216" s="5">
        <f>E216/L216</f>
        <v>1</v>
      </c>
      <c r="Q216" t="s">
        <v>8328</v>
      </c>
      <c r="R216" t="s">
        <v>8335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>ROUND(100*E217/D217,0)</f>
        <v>0</v>
      </c>
      <c r="P217" s="5">
        <f>E217/L217</f>
        <v>10</v>
      </c>
      <c r="Q217" t="s">
        <v>8328</v>
      </c>
      <c r="R217" t="s">
        <v>8335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>ROUND(100*E218/D218,0)</f>
        <v>56</v>
      </c>
      <c r="P218" s="5">
        <f>E218/L218</f>
        <v>331.53833333333336</v>
      </c>
      <c r="Q218" t="s">
        <v>8328</v>
      </c>
      <c r="R218" t="s">
        <v>8335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>ROUND(100*E219/D219,0)</f>
        <v>12</v>
      </c>
      <c r="P219" s="5">
        <f>E219/L219</f>
        <v>314.28947368421052</v>
      </c>
      <c r="Q219" t="s">
        <v>8328</v>
      </c>
      <c r="R219" t="s">
        <v>8335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>ROUND(100*E220/D220,0)</f>
        <v>2</v>
      </c>
      <c r="P220" s="5">
        <f>E220/L220</f>
        <v>100</v>
      </c>
      <c r="Q220" t="s">
        <v>8328</v>
      </c>
      <c r="R220" t="s">
        <v>8335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>ROUND(100*E221/D221,0)</f>
        <v>18</v>
      </c>
      <c r="P221" s="5">
        <f>E221/L221</f>
        <v>115.98684210526316</v>
      </c>
      <c r="Q221" t="s">
        <v>8328</v>
      </c>
      <c r="R221" t="s">
        <v>8335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>ROUND(100*E222/D222,0)</f>
        <v>1</v>
      </c>
      <c r="P222" s="5">
        <f>E222/L222</f>
        <v>120</v>
      </c>
      <c r="Q222" t="s">
        <v>8328</v>
      </c>
      <c r="R222" t="s">
        <v>8335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>ROUND(100*E223/D223,0)</f>
        <v>0</v>
      </c>
      <c r="P223" s="5" t="e">
        <f>E223/L223</f>
        <v>#DIV/0!</v>
      </c>
      <c r="Q223" t="s">
        <v>8328</v>
      </c>
      <c r="R223" t="s">
        <v>8335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>ROUND(100*E224/D224,0)</f>
        <v>13</v>
      </c>
      <c r="P224" s="5">
        <f>E224/L224</f>
        <v>65</v>
      </c>
      <c r="Q224" t="s">
        <v>8328</v>
      </c>
      <c r="R224" t="s">
        <v>8335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>ROUND(100*E225/D225,0)</f>
        <v>0</v>
      </c>
      <c r="P225" s="5" t="e">
        <f>E225/L225</f>
        <v>#DIV/0!</v>
      </c>
      <c r="Q225" t="s">
        <v>8328</v>
      </c>
      <c r="R225" t="s">
        <v>8335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>ROUND(100*E226/D226,0)</f>
        <v>0</v>
      </c>
      <c r="P226" s="5" t="e">
        <f>E226/L226</f>
        <v>#DIV/0!</v>
      </c>
      <c r="Q226" t="s">
        <v>8328</v>
      </c>
      <c r="R226" t="s">
        <v>8335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>ROUND(100*E227/D227,0)</f>
        <v>0</v>
      </c>
      <c r="P227" s="5" t="e">
        <f>E227/L227</f>
        <v>#DIV/0!</v>
      </c>
      <c r="Q227" t="s">
        <v>8328</v>
      </c>
      <c r="R227" t="s">
        <v>8335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>ROUND(100*E228/D228,0)</f>
        <v>1</v>
      </c>
      <c r="P228" s="5">
        <f>E228/L228</f>
        <v>125</v>
      </c>
      <c r="Q228" t="s">
        <v>8328</v>
      </c>
      <c r="R228" t="s">
        <v>8335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>ROUND(100*E229/D229,0)</f>
        <v>0</v>
      </c>
      <c r="P229" s="5" t="e">
        <f>E229/L229</f>
        <v>#DIV/0!</v>
      </c>
      <c r="Q229" t="s">
        <v>8328</v>
      </c>
      <c r="R229" t="s">
        <v>8335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>ROUND(100*E230/D230,0)</f>
        <v>0</v>
      </c>
      <c r="P230" s="5" t="e">
        <f>E230/L230</f>
        <v>#DIV/0!</v>
      </c>
      <c r="Q230" t="s">
        <v>8328</v>
      </c>
      <c r="R230" t="s">
        <v>8335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>ROUND(100*E231/D231,0)</f>
        <v>0</v>
      </c>
      <c r="P231" s="5" t="e">
        <f>E231/L231</f>
        <v>#DIV/0!</v>
      </c>
      <c r="Q231" t="s">
        <v>8328</v>
      </c>
      <c r="R231" t="s">
        <v>8335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>ROUND(100*E232/D232,0)</f>
        <v>0</v>
      </c>
      <c r="P232" s="5">
        <f>E232/L232</f>
        <v>30</v>
      </c>
      <c r="Q232" t="s">
        <v>8328</v>
      </c>
      <c r="R232" t="s">
        <v>8335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>ROUND(100*E233/D233,0)</f>
        <v>0</v>
      </c>
      <c r="P233" s="5" t="e">
        <f>E233/L233</f>
        <v>#DIV/0!</v>
      </c>
      <c r="Q233" t="s">
        <v>8328</v>
      </c>
      <c r="R233" t="s">
        <v>8335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>ROUND(100*E234/D234,0)</f>
        <v>3</v>
      </c>
      <c r="P234" s="5">
        <f>E234/L234</f>
        <v>15.714285714285714</v>
      </c>
      <c r="Q234" t="s">
        <v>8328</v>
      </c>
      <c r="R234" t="s">
        <v>8335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>ROUND(100*E235/D235,0)</f>
        <v>0</v>
      </c>
      <c r="P235" s="5" t="e">
        <f>E235/L235</f>
        <v>#DIV/0!</v>
      </c>
      <c r="Q235" t="s">
        <v>8328</v>
      </c>
      <c r="R235" t="s">
        <v>8335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>ROUND(100*E236/D236,0)</f>
        <v>40</v>
      </c>
      <c r="P236" s="5">
        <f>E236/L236</f>
        <v>80.2</v>
      </c>
      <c r="Q236" t="s">
        <v>8328</v>
      </c>
      <c r="R236" t="s">
        <v>8335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>ROUND(100*E237/D237,0)</f>
        <v>0</v>
      </c>
      <c r="P237" s="5" t="e">
        <f>E237/L237</f>
        <v>#DIV/0!</v>
      </c>
      <c r="Q237" t="s">
        <v>8328</v>
      </c>
      <c r="R237" t="s">
        <v>8335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>ROUND(100*E238/D238,0)</f>
        <v>0</v>
      </c>
      <c r="P238" s="5" t="e">
        <f>E238/L238</f>
        <v>#DIV/0!</v>
      </c>
      <c r="Q238" t="s">
        <v>8328</v>
      </c>
      <c r="R238" t="s">
        <v>8335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>ROUND(100*E239/D239,0)</f>
        <v>0</v>
      </c>
      <c r="P239" s="5">
        <f>E239/L239</f>
        <v>50</v>
      </c>
      <c r="Q239" t="s">
        <v>8328</v>
      </c>
      <c r="R239" t="s">
        <v>8335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>ROUND(100*E240/D240,0)</f>
        <v>0</v>
      </c>
      <c r="P240" s="5" t="e">
        <f>E240/L240</f>
        <v>#DIV/0!</v>
      </c>
      <c r="Q240" t="s">
        <v>8328</v>
      </c>
      <c r="R240" t="s">
        <v>8335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>ROUND(100*E241/D241,0)</f>
        <v>25</v>
      </c>
      <c r="P241" s="5">
        <f>E241/L241</f>
        <v>50</v>
      </c>
      <c r="Q241" t="s">
        <v>8328</v>
      </c>
      <c r="R241" t="s">
        <v>8335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>ROUND(100*E242/D242,0)</f>
        <v>108</v>
      </c>
      <c r="P242" s="16">
        <f>E242/L242</f>
        <v>117.84759124087591</v>
      </c>
      <c r="Q242" t="s">
        <v>8328</v>
      </c>
      <c r="R242" t="s">
        <v>8329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>ROUND(100*E243/D243,0)</f>
        <v>113</v>
      </c>
      <c r="P243" s="16">
        <f>E243/L243</f>
        <v>109.04255319148936</v>
      </c>
      <c r="Q243" t="s">
        <v>8328</v>
      </c>
      <c r="R243" t="s">
        <v>8329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>ROUND(100*E244/D244,0)</f>
        <v>113</v>
      </c>
      <c r="P244" s="16">
        <f>E244/L244</f>
        <v>73.019801980198025</v>
      </c>
      <c r="Q244" t="s">
        <v>8328</v>
      </c>
      <c r="R244" t="s">
        <v>8329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>ROUND(100*E245/D245,0)</f>
        <v>103</v>
      </c>
      <c r="P245" s="16">
        <f>E245/L245</f>
        <v>78.195121951219505</v>
      </c>
      <c r="Q245" t="s">
        <v>8328</v>
      </c>
      <c r="R245" t="s">
        <v>8329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>ROUND(100*E246/D246,0)</f>
        <v>114</v>
      </c>
      <c r="P246" s="16">
        <f>E246/L246</f>
        <v>47.398809523809526</v>
      </c>
      <c r="Q246" t="s">
        <v>8328</v>
      </c>
      <c r="R246" t="s">
        <v>8329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>ROUND(100*E247/D247,0)</f>
        <v>104</v>
      </c>
      <c r="P247" s="16">
        <f>E247/L247</f>
        <v>54.020833333333336</v>
      </c>
      <c r="Q247" t="s">
        <v>8328</v>
      </c>
      <c r="R247" t="s">
        <v>8329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>ROUND(100*E248/D248,0)</f>
        <v>305</v>
      </c>
      <c r="P248" s="16">
        <f>E248/L248</f>
        <v>68.488789237668158</v>
      </c>
      <c r="Q248" t="s">
        <v>8328</v>
      </c>
      <c r="R248" t="s">
        <v>8329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>ROUND(100*E249/D249,0)</f>
        <v>134</v>
      </c>
      <c r="P249" s="16">
        <f>E249/L249</f>
        <v>108.14516129032258</v>
      </c>
      <c r="Q249" t="s">
        <v>8328</v>
      </c>
      <c r="R249" t="s">
        <v>8329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>ROUND(100*E250/D250,0)</f>
        <v>101</v>
      </c>
      <c r="P250" s="16">
        <f>E250/L250</f>
        <v>589.95205479452056</v>
      </c>
      <c r="Q250" t="s">
        <v>8328</v>
      </c>
      <c r="R250" t="s">
        <v>8329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>ROUND(100*E251/D251,0)</f>
        <v>113</v>
      </c>
      <c r="P251" s="16">
        <f>E251/L251</f>
        <v>48.051063829787232</v>
      </c>
      <c r="Q251" t="s">
        <v>8328</v>
      </c>
      <c r="R251" t="s">
        <v>8329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>ROUND(100*E252/D252,0)</f>
        <v>106</v>
      </c>
      <c r="P252" s="16">
        <f>E252/L252</f>
        <v>72.482837528604122</v>
      </c>
      <c r="Q252" t="s">
        <v>8328</v>
      </c>
      <c r="R252" t="s">
        <v>8329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>ROUND(100*E253/D253,0)</f>
        <v>126</v>
      </c>
      <c r="P253" s="16">
        <f>E253/L253</f>
        <v>57.077922077922075</v>
      </c>
      <c r="Q253" t="s">
        <v>8328</v>
      </c>
      <c r="R253" t="s">
        <v>8329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>ROUND(100*E254/D254,0)</f>
        <v>185</v>
      </c>
      <c r="P254" s="16">
        <f>E254/L254</f>
        <v>85.444444444444443</v>
      </c>
      <c r="Q254" t="s">
        <v>8328</v>
      </c>
      <c r="R254" t="s">
        <v>8329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>ROUND(100*E255/D255,0)</f>
        <v>101</v>
      </c>
      <c r="P255" s="16">
        <f>E255/L255</f>
        <v>215.85714285714286</v>
      </c>
      <c r="Q255" t="s">
        <v>8328</v>
      </c>
      <c r="R255" t="s">
        <v>8329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>ROUND(100*E256/D256,0)</f>
        <v>117</v>
      </c>
      <c r="P256" s="16">
        <f>E256/L256</f>
        <v>89.38643312101911</v>
      </c>
      <c r="Q256" t="s">
        <v>8328</v>
      </c>
      <c r="R256" t="s">
        <v>8329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>ROUND(100*E257/D257,0)</f>
        <v>107</v>
      </c>
      <c r="P257" s="16">
        <f>E257/L257</f>
        <v>45.418404255319146</v>
      </c>
      <c r="Q257" t="s">
        <v>8328</v>
      </c>
      <c r="R257" t="s">
        <v>8329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>ROUND(100*E258/D258,0)</f>
        <v>139</v>
      </c>
      <c r="P258" s="16">
        <f>E258/L258</f>
        <v>65.756363636363631</v>
      </c>
      <c r="Q258" t="s">
        <v>8328</v>
      </c>
      <c r="R258" t="s">
        <v>8329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>ROUND(100*E259/D259,0)</f>
        <v>107</v>
      </c>
      <c r="P259" s="16">
        <f>E259/L259</f>
        <v>66.70405357142856</v>
      </c>
      <c r="Q259" t="s">
        <v>8328</v>
      </c>
      <c r="R259" t="s">
        <v>8329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>ROUND(100*E260/D260,0)</f>
        <v>191</v>
      </c>
      <c r="P260" s="16">
        <f>E260/L260</f>
        <v>83.345930232558146</v>
      </c>
      <c r="Q260" t="s">
        <v>8328</v>
      </c>
      <c r="R260" t="s">
        <v>8329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>ROUND(100*E261/D261,0)</f>
        <v>132</v>
      </c>
      <c r="P261" s="16">
        <f>E261/L261</f>
        <v>105.04609341825902</v>
      </c>
      <c r="Q261" t="s">
        <v>8328</v>
      </c>
      <c r="R261" t="s">
        <v>8329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>ROUND(100*E262/D262,0)</f>
        <v>106</v>
      </c>
      <c r="P262" s="16">
        <f>E262/L262</f>
        <v>120.90909090909091</v>
      </c>
      <c r="Q262" t="s">
        <v>8328</v>
      </c>
      <c r="R262" t="s">
        <v>8329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>ROUND(100*E263/D263,0)</f>
        <v>107</v>
      </c>
      <c r="P263" s="16">
        <f>E263/L263</f>
        <v>97.63636363636364</v>
      </c>
      <c r="Q263" t="s">
        <v>8328</v>
      </c>
      <c r="R263" t="s">
        <v>8329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>ROUND(100*E264/D264,0)</f>
        <v>240</v>
      </c>
      <c r="P264" s="16">
        <f>E264/L264</f>
        <v>41.379310344827587</v>
      </c>
      <c r="Q264" t="s">
        <v>8328</v>
      </c>
      <c r="R264" t="s">
        <v>8329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>ROUND(100*E265/D265,0)</f>
        <v>118</v>
      </c>
      <c r="P265" s="16">
        <f>E265/L265</f>
        <v>30.654485981308412</v>
      </c>
      <c r="Q265" t="s">
        <v>8328</v>
      </c>
      <c r="R265" t="s">
        <v>8329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>ROUND(100*E266/D266,0)</f>
        <v>118</v>
      </c>
      <c r="P266" s="16">
        <f>E266/L266</f>
        <v>64.945054945054949</v>
      </c>
      <c r="Q266" t="s">
        <v>8328</v>
      </c>
      <c r="R266" t="s">
        <v>8329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>ROUND(100*E267/D267,0)</f>
        <v>111</v>
      </c>
      <c r="P267" s="16">
        <f>E267/L267</f>
        <v>95.775862068965523</v>
      </c>
      <c r="Q267" t="s">
        <v>8328</v>
      </c>
      <c r="R267" t="s">
        <v>8329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>ROUND(100*E268/D268,0)</f>
        <v>146</v>
      </c>
      <c r="P268" s="16">
        <f>E268/L268</f>
        <v>40.416666666666664</v>
      </c>
      <c r="Q268" t="s">
        <v>8328</v>
      </c>
      <c r="R268" t="s">
        <v>8329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>ROUND(100*E269/D269,0)</f>
        <v>132</v>
      </c>
      <c r="P269" s="16">
        <f>E269/L269</f>
        <v>78.578424242424248</v>
      </c>
      <c r="Q269" t="s">
        <v>8328</v>
      </c>
      <c r="R269" t="s">
        <v>8329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>ROUND(100*E270/D270,0)</f>
        <v>111</v>
      </c>
      <c r="P270" s="16">
        <f>E270/L270</f>
        <v>50.18018018018018</v>
      </c>
      <c r="Q270" t="s">
        <v>8328</v>
      </c>
      <c r="R270" t="s">
        <v>8329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>ROUND(100*E271/D271,0)</f>
        <v>147</v>
      </c>
      <c r="P271" s="16">
        <f>E271/L271</f>
        <v>92.251735588972423</v>
      </c>
      <c r="Q271" t="s">
        <v>8328</v>
      </c>
      <c r="R271" t="s">
        <v>8329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>ROUND(100*E272/D272,0)</f>
        <v>153</v>
      </c>
      <c r="P272" s="16">
        <f>E272/L272</f>
        <v>57.540983606557376</v>
      </c>
      <c r="Q272" t="s">
        <v>8328</v>
      </c>
      <c r="R272" t="s">
        <v>8329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>ROUND(100*E273/D273,0)</f>
        <v>105</v>
      </c>
      <c r="P273" s="16">
        <f>E273/L273</f>
        <v>109.42160278745645</v>
      </c>
      <c r="Q273" t="s">
        <v>8328</v>
      </c>
      <c r="R273" t="s">
        <v>8329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>ROUND(100*E274/D274,0)</f>
        <v>177</v>
      </c>
      <c r="P274" s="16">
        <f>E274/L274</f>
        <v>81.892461538461546</v>
      </c>
      <c r="Q274" t="s">
        <v>8328</v>
      </c>
      <c r="R274" t="s">
        <v>8329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>ROUND(100*E275/D275,0)</f>
        <v>108</v>
      </c>
      <c r="P275" s="16">
        <f>E275/L275</f>
        <v>45.667711864406776</v>
      </c>
      <c r="Q275" t="s">
        <v>8328</v>
      </c>
      <c r="R275" t="s">
        <v>8329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>ROUND(100*E276/D276,0)</f>
        <v>156</v>
      </c>
      <c r="P276" s="16">
        <f>E276/L276</f>
        <v>55.221238938053098</v>
      </c>
      <c r="Q276" t="s">
        <v>8328</v>
      </c>
      <c r="R276" t="s">
        <v>8329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>ROUND(100*E277/D277,0)</f>
        <v>108</v>
      </c>
      <c r="P277" s="16">
        <f>E277/L277</f>
        <v>65.298192771084331</v>
      </c>
      <c r="Q277" t="s">
        <v>8328</v>
      </c>
      <c r="R277" t="s">
        <v>8329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>ROUND(100*E278/D278,0)</f>
        <v>148</v>
      </c>
      <c r="P278" s="16">
        <f>E278/L278</f>
        <v>95.225806451612897</v>
      </c>
      <c r="Q278" t="s">
        <v>8328</v>
      </c>
      <c r="R278" t="s">
        <v>8329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>ROUND(100*E279/D279,0)</f>
        <v>110</v>
      </c>
      <c r="P279" s="16">
        <f>E279/L279</f>
        <v>75.444794952681391</v>
      </c>
      <c r="Q279" t="s">
        <v>8328</v>
      </c>
      <c r="R279" t="s">
        <v>8329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>ROUND(100*E280/D280,0)</f>
        <v>150</v>
      </c>
      <c r="P280" s="16">
        <f>E280/L280</f>
        <v>97.816867469879512</v>
      </c>
      <c r="Q280" t="s">
        <v>8328</v>
      </c>
      <c r="R280" t="s">
        <v>8329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>ROUND(100*E281/D281,0)</f>
        <v>157</v>
      </c>
      <c r="P281" s="16">
        <f>E281/L281</f>
        <v>87.685606557377056</v>
      </c>
      <c r="Q281" t="s">
        <v>8328</v>
      </c>
      <c r="R281" t="s">
        <v>8329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>ROUND(100*E282/D282,0)</f>
        <v>156</v>
      </c>
      <c r="P282" s="16">
        <f>E282/L282</f>
        <v>54.748948106591868</v>
      </c>
      <c r="Q282" t="s">
        <v>8328</v>
      </c>
      <c r="R282" t="s">
        <v>8329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>ROUND(100*E283/D283,0)</f>
        <v>121</v>
      </c>
      <c r="P283" s="16">
        <f>E283/L283</f>
        <v>83.953417721518989</v>
      </c>
      <c r="Q283" t="s">
        <v>8328</v>
      </c>
      <c r="R283" t="s">
        <v>8329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>ROUND(100*E284/D284,0)</f>
        <v>101</v>
      </c>
      <c r="P284" s="16">
        <f>E284/L284</f>
        <v>254.38547486033519</v>
      </c>
      <c r="Q284" t="s">
        <v>8328</v>
      </c>
      <c r="R284" t="s">
        <v>8329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>ROUND(100*E285/D285,0)</f>
        <v>114</v>
      </c>
      <c r="P285" s="16">
        <f>E285/L285</f>
        <v>101.8269801980198</v>
      </c>
      <c r="Q285" t="s">
        <v>8328</v>
      </c>
      <c r="R285" t="s">
        <v>8329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>ROUND(100*E286/D286,0)</f>
        <v>105</v>
      </c>
      <c r="P286" s="16">
        <f>E286/L286</f>
        <v>55.066394736842106</v>
      </c>
      <c r="Q286" t="s">
        <v>8328</v>
      </c>
      <c r="R286" t="s">
        <v>8329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>ROUND(100*E287/D287,0)</f>
        <v>229</v>
      </c>
      <c r="P287" s="16">
        <f>E287/L287</f>
        <v>56.901438721136763</v>
      </c>
      <c r="Q287" t="s">
        <v>8328</v>
      </c>
      <c r="R287" t="s">
        <v>8329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>ROUND(100*E288/D288,0)</f>
        <v>109</v>
      </c>
      <c r="P288" s="16">
        <f>E288/L288</f>
        <v>121.28148148148148</v>
      </c>
      <c r="Q288" t="s">
        <v>8328</v>
      </c>
      <c r="R288" t="s">
        <v>8329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>ROUND(100*E289/D289,0)</f>
        <v>176</v>
      </c>
      <c r="P289" s="16">
        <f>E289/L289</f>
        <v>91.189655172413794</v>
      </c>
      <c r="Q289" t="s">
        <v>8328</v>
      </c>
      <c r="R289" t="s">
        <v>8329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>ROUND(100*E290/D290,0)</f>
        <v>103</v>
      </c>
      <c r="P290" s="16">
        <f>E290/L290</f>
        <v>115.44812080536913</v>
      </c>
      <c r="Q290" t="s">
        <v>8328</v>
      </c>
      <c r="R290" t="s">
        <v>8329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>ROUND(100*E291/D291,0)</f>
        <v>105</v>
      </c>
      <c r="P291" s="16">
        <f>E291/L291</f>
        <v>67.771551724137936</v>
      </c>
      <c r="Q291" t="s">
        <v>8328</v>
      </c>
      <c r="R291" t="s">
        <v>8329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>ROUND(100*E292/D292,0)</f>
        <v>107</v>
      </c>
      <c r="P292" s="16">
        <f>E292/L292</f>
        <v>28.576190476190476</v>
      </c>
      <c r="Q292" t="s">
        <v>8328</v>
      </c>
      <c r="R292" t="s">
        <v>8329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>ROUND(100*E293/D293,0)</f>
        <v>120</v>
      </c>
      <c r="P293" s="16">
        <f>E293/L293</f>
        <v>46.8828125</v>
      </c>
      <c r="Q293" t="s">
        <v>8328</v>
      </c>
      <c r="R293" t="s">
        <v>8329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>ROUND(100*E294/D294,0)</f>
        <v>102</v>
      </c>
      <c r="P294" s="16">
        <f>E294/L294</f>
        <v>154.42231237322514</v>
      </c>
      <c r="Q294" t="s">
        <v>8328</v>
      </c>
      <c r="R294" t="s">
        <v>8329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>ROUND(100*E295/D295,0)</f>
        <v>101</v>
      </c>
      <c r="P295" s="16">
        <f>E295/L295</f>
        <v>201.22137404580153</v>
      </c>
      <c r="Q295" t="s">
        <v>8328</v>
      </c>
      <c r="R295" t="s">
        <v>8329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>ROUND(100*E296/D296,0)</f>
        <v>100</v>
      </c>
      <c r="P296" s="16">
        <f>E296/L296</f>
        <v>100</v>
      </c>
      <c r="Q296" t="s">
        <v>8328</v>
      </c>
      <c r="R296" t="s">
        <v>8329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>ROUND(100*E297/D297,0)</f>
        <v>133</v>
      </c>
      <c r="P297" s="16">
        <f>E297/L297</f>
        <v>100.08204511278196</v>
      </c>
      <c r="Q297" t="s">
        <v>8328</v>
      </c>
      <c r="R297" t="s">
        <v>8329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>ROUND(100*E298/D298,0)</f>
        <v>119</v>
      </c>
      <c r="P298" s="16">
        <f>E298/L298</f>
        <v>230.08953488372092</v>
      </c>
      <c r="Q298" t="s">
        <v>8328</v>
      </c>
      <c r="R298" t="s">
        <v>8329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>ROUND(100*E299/D299,0)</f>
        <v>101</v>
      </c>
      <c r="P299" s="16">
        <f>E299/L299</f>
        <v>141.74647887323943</v>
      </c>
      <c r="Q299" t="s">
        <v>8328</v>
      </c>
      <c r="R299" t="s">
        <v>8329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>ROUND(100*E300/D300,0)</f>
        <v>109</v>
      </c>
      <c r="P300" s="16">
        <f>E300/L300</f>
        <v>56.344351395730705</v>
      </c>
      <c r="Q300" t="s">
        <v>8328</v>
      </c>
      <c r="R300" t="s">
        <v>8329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>ROUND(100*E301/D301,0)</f>
        <v>179</v>
      </c>
      <c r="P301" s="16">
        <f>E301/L301</f>
        <v>73.341188524590166</v>
      </c>
      <c r="Q301" t="s">
        <v>8328</v>
      </c>
      <c r="R301" t="s">
        <v>8329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>ROUND(100*E302/D302,0)</f>
        <v>102</v>
      </c>
      <c r="P302" s="16">
        <f>E302/L302</f>
        <v>85.337785234899329</v>
      </c>
      <c r="Q302" t="s">
        <v>8328</v>
      </c>
      <c r="R302" t="s">
        <v>8329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>ROUND(100*E303/D303,0)</f>
        <v>119</v>
      </c>
      <c r="P303" s="16">
        <f>E303/L303</f>
        <v>61.496215139442228</v>
      </c>
      <c r="Q303" t="s">
        <v>8328</v>
      </c>
      <c r="R303" t="s">
        <v>8329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>ROUND(100*E304/D304,0)</f>
        <v>100</v>
      </c>
      <c r="P304" s="16">
        <f>E304/L304</f>
        <v>93.018518518518519</v>
      </c>
      <c r="Q304" t="s">
        <v>8328</v>
      </c>
      <c r="R304" t="s">
        <v>8329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>ROUND(100*E305/D305,0)</f>
        <v>137</v>
      </c>
      <c r="P305" s="16">
        <f>E305/L305</f>
        <v>50.292682926829265</v>
      </c>
      <c r="Q305" t="s">
        <v>8328</v>
      </c>
      <c r="R305" t="s">
        <v>8329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>ROUND(100*E306/D306,0)</f>
        <v>232</v>
      </c>
      <c r="P306" s="16">
        <f>E306/L306</f>
        <v>106.43243243243244</v>
      </c>
      <c r="Q306" t="s">
        <v>8328</v>
      </c>
      <c r="R306" t="s">
        <v>8329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>ROUND(100*E307/D307,0)</f>
        <v>130</v>
      </c>
      <c r="P307" s="16">
        <f>E307/L307</f>
        <v>51.719576719576722</v>
      </c>
      <c r="Q307" t="s">
        <v>8328</v>
      </c>
      <c r="R307" t="s">
        <v>8329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>ROUND(100*E308/D308,0)</f>
        <v>293</v>
      </c>
      <c r="P308" s="16">
        <f>E308/L308</f>
        <v>36.612499999999997</v>
      </c>
      <c r="Q308" t="s">
        <v>8328</v>
      </c>
      <c r="R308" t="s">
        <v>8329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>ROUND(100*E309/D309,0)</f>
        <v>111</v>
      </c>
      <c r="P309" s="16">
        <f>E309/L309</f>
        <v>42.517361111111114</v>
      </c>
      <c r="Q309" t="s">
        <v>8328</v>
      </c>
      <c r="R309" t="s">
        <v>8329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>ROUND(100*E310/D310,0)</f>
        <v>106</v>
      </c>
      <c r="P310" s="16">
        <f>E310/L310</f>
        <v>62.712871287128714</v>
      </c>
      <c r="Q310" t="s">
        <v>8328</v>
      </c>
      <c r="R310" t="s">
        <v>8329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>ROUND(100*E311/D311,0)</f>
        <v>119</v>
      </c>
      <c r="P311" s="16">
        <f>E311/L311</f>
        <v>89.957983193277315</v>
      </c>
      <c r="Q311" t="s">
        <v>8328</v>
      </c>
      <c r="R311" t="s">
        <v>8329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>ROUND(100*E312/D312,0)</f>
        <v>104</v>
      </c>
      <c r="P312" s="16">
        <f>E312/L312</f>
        <v>28.924722222222222</v>
      </c>
      <c r="Q312" t="s">
        <v>8328</v>
      </c>
      <c r="R312" t="s">
        <v>8329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>ROUND(100*E313/D313,0)</f>
        <v>104</v>
      </c>
      <c r="P313" s="16">
        <f>E313/L313</f>
        <v>138.8022</v>
      </c>
      <c r="Q313" t="s">
        <v>8328</v>
      </c>
      <c r="R313" t="s">
        <v>8329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>ROUND(100*E314/D314,0)</f>
        <v>112</v>
      </c>
      <c r="P314" s="16">
        <f>E314/L314</f>
        <v>61.301369863013697</v>
      </c>
      <c r="Q314" t="s">
        <v>8328</v>
      </c>
      <c r="R314" t="s">
        <v>8329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>ROUND(100*E315/D315,0)</f>
        <v>105</v>
      </c>
      <c r="P315" s="16">
        <f>E315/L315</f>
        <v>80.202702702702709</v>
      </c>
      <c r="Q315" t="s">
        <v>8328</v>
      </c>
      <c r="R315" t="s">
        <v>8329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>ROUND(100*E316/D316,0)</f>
        <v>385</v>
      </c>
      <c r="P316" s="16">
        <f>E316/L316</f>
        <v>32.095833333333331</v>
      </c>
      <c r="Q316" t="s">
        <v>8328</v>
      </c>
      <c r="R316" t="s">
        <v>8329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>ROUND(100*E317/D317,0)</f>
        <v>101</v>
      </c>
      <c r="P317" s="16">
        <f>E317/L317</f>
        <v>200.88888888888889</v>
      </c>
      <c r="Q317" t="s">
        <v>8328</v>
      </c>
      <c r="R317" t="s">
        <v>8329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>ROUND(100*E318/D318,0)</f>
        <v>114</v>
      </c>
      <c r="P318" s="16">
        <f>E318/L318</f>
        <v>108.01265822784811</v>
      </c>
      <c r="Q318" t="s">
        <v>8328</v>
      </c>
      <c r="R318" t="s">
        <v>8329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>ROUND(100*E319/D319,0)</f>
        <v>101</v>
      </c>
      <c r="P319" s="16">
        <f>E319/L319</f>
        <v>95.699367088607602</v>
      </c>
      <c r="Q319" t="s">
        <v>8328</v>
      </c>
      <c r="R319" t="s">
        <v>8329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>ROUND(100*E320/D320,0)</f>
        <v>283</v>
      </c>
      <c r="P320" s="16">
        <f>E320/L320</f>
        <v>49.880281690140848</v>
      </c>
      <c r="Q320" t="s">
        <v>8328</v>
      </c>
      <c r="R320" t="s">
        <v>8329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>ROUND(100*E321/D321,0)</f>
        <v>113</v>
      </c>
      <c r="P321" s="16">
        <f>E321/L321</f>
        <v>110.47058823529412</v>
      </c>
      <c r="Q321" t="s">
        <v>8328</v>
      </c>
      <c r="R321" t="s">
        <v>8329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>ROUND(100*E322/D322,0)</f>
        <v>107</v>
      </c>
      <c r="P322" s="16">
        <f>E322/L322</f>
        <v>134.91139240506328</v>
      </c>
      <c r="Q322" t="s">
        <v>8328</v>
      </c>
      <c r="R322" t="s">
        <v>8329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>ROUND(100*E323/D323,0)</f>
        <v>103</v>
      </c>
      <c r="P323" s="16">
        <f>E323/L323</f>
        <v>106.62314540059347</v>
      </c>
      <c r="Q323" t="s">
        <v>8328</v>
      </c>
      <c r="R323" t="s">
        <v>8329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>ROUND(100*E324/D324,0)</f>
        <v>108</v>
      </c>
      <c r="P324" s="16">
        <f>E324/L324</f>
        <v>145.04301075268816</v>
      </c>
      <c r="Q324" t="s">
        <v>8328</v>
      </c>
      <c r="R324" t="s">
        <v>8329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>ROUND(100*E325/D325,0)</f>
        <v>123</v>
      </c>
      <c r="P325" s="16">
        <f>E325/L325</f>
        <v>114.58620689655173</v>
      </c>
      <c r="Q325" t="s">
        <v>8328</v>
      </c>
      <c r="R325" t="s">
        <v>8329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>ROUND(100*E326/D326,0)</f>
        <v>102</v>
      </c>
      <c r="P326" s="16">
        <f>E326/L326</f>
        <v>105.3170731707317</v>
      </c>
      <c r="Q326" t="s">
        <v>8328</v>
      </c>
      <c r="R326" t="s">
        <v>8329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>ROUND(100*E327/D327,0)</f>
        <v>104</v>
      </c>
      <c r="P327" s="16">
        <f>E327/L327</f>
        <v>70.921195652173907</v>
      </c>
      <c r="Q327" t="s">
        <v>8328</v>
      </c>
      <c r="R327" t="s">
        <v>8329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>ROUND(100*E328/D328,0)</f>
        <v>113</v>
      </c>
      <c r="P328" s="16">
        <f>E328/L328</f>
        <v>147.17167680278018</v>
      </c>
      <c r="Q328" t="s">
        <v>8328</v>
      </c>
      <c r="R328" t="s">
        <v>8329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>ROUND(100*E329/D329,0)</f>
        <v>136</v>
      </c>
      <c r="P329" s="16">
        <f>E329/L329</f>
        <v>160.47058823529412</v>
      </c>
      <c r="Q329" t="s">
        <v>8328</v>
      </c>
      <c r="R329" t="s">
        <v>8329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>ROUND(100*E330/D330,0)</f>
        <v>104</v>
      </c>
      <c r="P330" s="16">
        <f>E330/L330</f>
        <v>156.04578313253012</v>
      </c>
      <c r="Q330" t="s">
        <v>8328</v>
      </c>
      <c r="R330" t="s">
        <v>8329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>ROUND(100*E331/D331,0)</f>
        <v>106</v>
      </c>
      <c r="P331" s="16">
        <f>E331/L331</f>
        <v>63.17365269461078</v>
      </c>
      <c r="Q331" t="s">
        <v>8328</v>
      </c>
      <c r="R331" t="s">
        <v>8329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>ROUND(100*E332/D332,0)</f>
        <v>102</v>
      </c>
      <c r="P332" s="16">
        <f>E332/L332</f>
        <v>104.82352941176471</v>
      </c>
      <c r="Q332" t="s">
        <v>8328</v>
      </c>
      <c r="R332" t="s">
        <v>8329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>ROUND(100*E333/D333,0)</f>
        <v>107</v>
      </c>
      <c r="P333" s="16">
        <f>E333/L333</f>
        <v>97.356164383561648</v>
      </c>
      <c r="Q333" t="s">
        <v>8328</v>
      </c>
      <c r="R333" t="s">
        <v>8329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>ROUND(100*E334/D334,0)</f>
        <v>113</v>
      </c>
      <c r="P334" s="16">
        <f>E334/L334</f>
        <v>203.63063063063063</v>
      </c>
      <c r="Q334" t="s">
        <v>8328</v>
      </c>
      <c r="R334" t="s">
        <v>8329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>ROUND(100*E335/D335,0)</f>
        <v>125</v>
      </c>
      <c r="P335" s="16">
        <f>E335/L335</f>
        <v>188.31203007518798</v>
      </c>
      <c r="Q335" t="s">
        <v>8328</v>
      </c>
      <c r="R335" t="s">
        <v>8329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>ROUND(100*E336/D336,0)</f>
        <v>101</v>
      </c>
      <c r="P336" s="16">
        <f>E336/L336</f>
        <v>146.65217391304347</v>
      </c>
      <c r="Q336" t="s">
        <v>8328</v>
      </c>
      <c r="R336" t="s">
        <v>8329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>ROUND(100*E337/D337,0)</f>
        <v>103</v>
      </c>
      <c r="P337" s="16">
        <f>E337/L337</f>
        <v>109.1875</v>
      </c>
      <c r="Q337" t="s">
        <v>8328</v>
      </c>
      <c r="R337" t="s">
        <v>8329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>ROUND(100*E338/D338,0)</f>
        <v>117</v>
      </c>
      <c r="P338" s="16">
        <f>E338/L338</f>
        <v>59.249046653144013</v>
      </c>
      <c r="Q338" t="s">
        <v>8328</v>
      </c>
      <c r="R338" t="s">
        <v>8329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>ROUND(100*E339/D339,0)</f>
        <v>101</v>
      </c>
      <c r="P339" s="16">
        <f>E339/L339</f>
        <v>97.904838709677421</v>
      </c>
      <c r="Q339" t="s">
        <v>8328</v>
      </c>
      <c r="R339" t="s">
        <v>8329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>ROUND(100*E340/D340,0)</f>
        <v>110</v>
      </c>
      <c r="P340" s="16">
        <f>E340/L340</f>
        <v>70.000169491525426</v>
      </c>
      <c r="Q340" t="s">
        <v>8328</v>
      </c>
      <c r="R340" t="s">
        <v>8329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>ROUND(100*E341/D341,0)</f>
        <v>108</v>
      </c>
      <c r="P341" s="16">
        <f>E341/L341</f>
        <v>72.865168539325836</v>
      </c>
      <c r="Q341" t="s">
        <v>8328</v>
      </c>
      <c r="R341" t="s">
        <v>8329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>ROUND(100*E342/D342,0)</f>
        <v>125</v>
      </c>
      <c r="P342" s="16">
        <f>E342/L342</f>
        <v>146.34782608695653</v>
      </c>
      <c r="Q342" t="s">
        <v>8328</v>
      </c>
      <c r="R342" t="s">
        <v>8329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>ROUND(100*E343/D343,0)</f>
        <v>107</v>
      </c>
      <c r="P343" s="16">
        <f>E343/L343</f>
        <v>67.909090909090907</v>
      </c>
      <c r="Q343" t="s">
        <v>8328</v>
      </c>
      <c r="R343" t="s">
        <v>8329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>ROUND(100*E344/D344,0)</f>
        <v>100</v>
      </c>
      <c r="P344" s="16">
        <f>E344/L344</f>
        <v>169.85083076923075</v>
      </c>
      <c r="Q344" t="s">
        <v>8328</v>
      </c>
      <c r="R344" t="s">
        <v>8329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>ROUND(100*E345/D345,0)</f>
        <v>102</v>
      </c>
      <c r="P345" s="16">
        <f>E345/L345</f>
        <v>58.413339694656486</v>
      </c>
      <c r="Q345" t="s">
        <v>8328</v>
      </c>
      <c r="R345" t="s">
        <v>8329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>ROUND(100*E346/D346,0)</f>
        <v>102</v>
      </c>
      <c r="P346" s="16">
        <f>E346/L346</f>
        <v>119.99298245614035</v>
      </c>
      <c r="Q346" t="s">
        <v>8328</v>
      </c>
      <c r="R346" t="s">
        <v>8329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>ROUND(100*E347/D347,0)</f>
        <v>123</v>
      </c>
      <c r="P347" s="16">
        <f>E347/L347</f>
        <v>99.860335195530723</v>
      </c>
      <c r="Q347" t="s">
        <v>8328</v>
      </c>
      <c r="R347" t="s">
        <v>8329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>ROUND(100*E348/D348,0)</f>
        <v>170</v>
      </c>
      <c r="P348" s="16">
        <f>E348/L348</f>
        <v>90.579148936170213</v>
      </c>
      <c r="Q348" t="s">
        <v>8328</v>
      </c>
      <c r="R348" t="s">
        <v>8329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>ROUND(100*E349/D349,0)</f>
        <v>112</v>
      </c>
      <c r="P349" s="16">
        <f>E349/L349</f>
        <v>117.77361477572559</v>
      </c>
      <c r="Q349" t="s">
        <v>8328</v>
      </c>
      <c r="R349" t="s">
        <v>8329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>ROUND(100*E350/D350,0)</f>
        <v>103</v>
      </c>
      <c r="P350" s="16">
        <f>E350/L350</f>
        <v>86.554621848739501</v>
      </c>
      <c r="Q350" t="s">
        <v>8328</v>
      </c>
      <c r="R350" t="s">
        <v>8329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>ROUND(100*E351/D351,0)</f>
        <v>107</v>
      </c>
      <c r="P351" s="16">
        <f>E351/L351</f>
        <v>71.899281437125751</v>
      </c>
      <c r="Q351" t="s">
        <v>8328</v>
      </c>
      <c r="R351" t="s">
        <v>8329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>ROUND(100*E352/D352,0)</f>
        <v>115</v>
      </c>
      <c r="P352" s="16">
        <f>E352/L352</f>
        <v>129.81900452488688</v>
      </c>
      <c r="Q352" t="s">
        <v>8328</v>
      </c>
      <c r="R352" t="s">
        <v>8329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>ROUND(100*E353/D353,0)</f>
        <v>127</v>
      </c>
      <c r="P353" s="16">
        <f>E353/L353</f>
        <v>44.912863070539416</v>
      </c>
      <c r="Q353" t="s">
        <v>8328</v>
      </c>
      <c r="R353" t="s">
        <v>8329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>ROUND(100*E354/D354,0)</f>
        <v>117</v>
      </c>
      <c r="P354" s="16">
        <f>E354/L354</f>
        <v>40.755244755244753</v>
      </c>
      <c r="Q354" t="s">
        <v>8328</v>
      </c>
      <c r="R354" t="s">
        <v>8329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>ROUND(100*E355/D355,0)</f>
        <v>109</v>
      </c>
      <c r="P355" s="16">
        <f>E355/L355</f>
        <v>103.52394779771615</v>
      </c>
      <c r="Q355" t="s">
        <v>8328</v>
      </c>
      <c r="R355" t="s">
        <v>8329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>ROUND(100*E356/D356,0)</f>
        <v>104</v>
      </c>
      <c r="P356" s="16">
        <f>E356/L356</f>
        <v>125.44827586206897</v>
      </c>
      <c r="Q356" t="s">
        <v>8328</v>
      </c>
      <c r="R356" t="s">
        <v>8329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>ROUND(100*E357/D357,0)</f>
        <v>116</v>
      </c>
      <c r="P357" s="16">
        <f>E357/L357</f>
        <v>246.60606060606059</v>
      </c>
      <c r="Q357" t="s">
        <v>8328</v>
      </c>
      <c r="R357" t="s">
        <v>8329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>ROUND(100*E358/D358,0)</f>
        <v>103</v>
      </c>
      <c r="P358" s="16">
        <f>E358/L358</f>
        <v>79.401340206185566</v>
      </c>
      <c r="Q358" t="s">
        <v>8328</v>
      </c>
      <c r="R358" t="s">
        <v>8329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>ROUND(100*E359/D359,0)</f>
        <v>174</v>
      </c>
      <c r="P359" s="16">
        <f>E359/L359</f>
        <v>86.138613861386133</v>
      </c>
      <c r="Q359" t="s">
        <v>8328</v>
      </c>
      <c r="R359" t="s">
        <v>8329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>ROUND(100*E360/D360,0)</f>
        <v>103</v>
      </c>
      <c r="P360" s="16">
        <f>E360/L360</f>
        <v>193.04868913857678</v>
      </c>
      <c r="Q360" t="s">
        <v>8328</v>
      </c>
      <c r="R360" t="s">
        <v>8329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>ROUND(100*E361/D361,0)</f>
        <v>105</v>
      </c>
      <c r="P361" s="16">
        <f>E361/L361</f>
        <v>84.023178807947019</v>
      </c>
      <c r="Q361" t="s">
        <v>8328</v>
      </c>
      <c r="R361" t="s">
        <v>8329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>ROUND(100*E362/D362,0)</f>
        <v>101</v>
      </c>
      <c r="P362" s="16">
        <f>E362/L362</f>
        <v>139.82758620689654</v>
      </c>
      <c r="Q362" t="s">
        <v>8328</v>
      </c>
      <c r="R362" t="s">
        <v>8329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>ROUND(100*E363/D363,0)</f>
        <v>111</v>
      </c>
      <c r="P363" s="16">
        <f>E363/L363</f>
        <v>109.82189265536722</v>
      </c>
      <c r="Q363" t="s">
        <v>8328</v>
      </c>
      <c r="R363" t="s">
        <v>8329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>ROUND(100*E364/D364,0)</f>
        <v>124</v>
      </c>
      <c r="P364" s="16">
        <f>E364/L364</f>
        <v>139.53488372093022</v>
      </c>
      <c r="Q364" t="s">
        <v>8328</v>
      </c>
      <c r="R364" t="s">
        <v>8329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>ROUND(100*E365/D365,0)</f>
        <v>101</v>
      </c>
      <c r="P365" s="16">
        <f>E365/L365</f>
        <v>347.84615384615387</v>
      </c>
      <c r="Q365" t="s">
        <v>8328</v>
      </c>
      <c r="R365" t="s">
        <v>8329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>ROUND(100*E366/D366,0)</f>
        <v>110</v>
      </c>
      <c r="P366" s="16">
        <f>E366/L366</f>
        <v>68.24159292035398</v>
      </c>
      <c r="Q366" t="s">
        <v>8328</v>
      </c>
      <c r="R366" t="s">
        <v>8329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>ROUND(100*E367/D367,0)</f>
        <v>104</v>
      </c>
      <c r="P367" s="16">
        <f>E367/L367</f>
        <v>239.93846153846152</v>
      </c>
      <c r="Q367" t="s">
        <v>8328</v>
      </c>
      <c r="R367" t="s">
        <v>8329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>ROUND(100*E368/D368,0)</f>
        <v>101</v>
      </c>
      <c r="P368" s="16">
        <f>E368/L368</f>
        <v>287.31343283582089</v>
      </c>
      <c r="Q368" t="s">
        <v>8328</v>
      </c>
      <c r="R368" t="s">
        <v>8329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>ROUND(100*E369/D369,0)</f>
        <v>103</v>
      </c>
      <c r="P369" s="16">
        <f>E369/L369</f>
        <v>86.84882352941176</v>
      </c>
      <c r="Q369" t="s">
        <v>8328</v>
      </c>
      <c r="R369" t="s">
        <v>8329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>ROUND(100*E370/D370,0)</f>
        <v>104</v>
      </c>
      <c r="P370" s="16">
        <f>E370/L370</f>
        <v>81.84905660377359</v>
      </c>
      <c r="Q370" t="s">
        <v>8328</v>
      </c>
      <c r="R370" t="s">
        <v>8329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>ROUND(100*E371/D371,0)</f>
        <v>110</v>
      </c>
      <c r="P371" s="16">
        <f>E371/L371</f>
        <v>42.874970059880241</v>
      </c>
      <c r="Q371" t="s">
        <v>8328</v>
      </c>
      <c r="R371" t="s">
        <v>8329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>ROUND(100*E372/D372,0)</f>
        <v>122</v>
      </c>
      <c r="P372" s="16">
        <f>E372/L372</f>
        <v>709.41860465116281</v>
      </c>
      <c r="Q372" t="s">
        <v>8328</v>
      </c>
      <c r="R372" t="s">
        <v>8329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>ROUND(100*E373/D373,0)</f>
        <v>114</v>
      </c>
      <c r="P373" s="16">
        <f>E373/L373</f>
        <v>161.25517890772127</v>
      </c>
      <c r="Q373" t="s">
        <v>8328</v>
      </c>
      <c r="R373" t="s">
        <v>8329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>ROUND(100*E374/D374,0)</f>
        <v>125</v>
      </c>
      <c r="P374" s="16">
        <f>E374/L374</f>
        <v>41.777777777777779</v>
      </c>
      <c r="Q374" t="s">
        <v>8328</v>
      </c>
      <c r="R374" t="s">
        <v>8329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>ROUND(100*E375/D375,0)</f>
        <v>107</v>
      </c>
      <c r="P375" s="16">
        <f>E375/L375</f>
        <v>89.887640449438209</v>
      </c>
      <c r="Q375" t="s">
        <v>8328</v>
      </c>
      <c r="R375" t="s">
        <v>8329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>ROUND(100*E376/D376,0)</f>
        <v>131</v>
      </c>
      <c r="P376" s="16">
        <f>E376/L376</f>
        <v>45.051724137931032</v>
      </c>
      <c r="Q376" t="s">
        <v>8328</v>
      </c>
      <c r="R376" t="s">
        <v>8329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>ROUND(100*E377/D377,0)</f>
        <v>120</v>
      </c>
      <c r="P377" s="16">
        <f>E377/L377</f>
        <v>42.857142857142854</v>
      </c>
      <c r="Q377" t="s">
        <v>8328</v>
      </c>
      <c r="R377" t="s">
        <v>8329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>ROUND(100*E378/D378,0)</f>
        <v>106</v>
      </c>
      <c r="P378" s="16">
        <f>E378/L378</f>
        <v>54.083333333333336</v>
      </c>
      <c r="Q378" t="s">
        <v>8328</v>
      </c>
      <c r="R378" t="s">
        <v>8329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>ROUND(100*E379/D379,0)</f>
        <v>114</v>
      </c>
      <c r="P379" s="16">
        <f>E379/L379</f>
        <v>103.21804511278195</v>
      </c>
      <c r="Q379" t="s">
        <v>8328</v>
      </c>
      <c r="R379" t="s">
        <v>8329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>ROUND(100*E380/D380,0)</f>
        <v>112</v>
      </c>
      <c r="P380" s="16">
        <f>E380/L380</f>
        <v>40.397590361445786</v>
      </c>
      <c r="Q380" t="s">
        <v>8328</v>
      </c>
      <c r="R380" t="s">
        <v>8329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>ROUND(100*E381/D381,0)</f>
        <v>116</v>
      </c>
      <c r="P381" s="16">
        <f>E381/L381</f>
        <v>116.85906040268456</v>
      </c>
      <c r="Q381" t="s">
        <v>8328</v>
      </c>
      <c r="R381" t="s">
        <v>8329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>ROUND(100*E382/D382,0)</f>
        <v>142</v>
      </c>
      <c r="P382" s="16">
        <f>E382/L382</f>
        <v>115.51020408163265</v>
      </c>
      <c r="Q382" t="s">
        <v>8328</v>
      </c>
      <c r="R382" t="s">
        <v>8329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>ROUND(100*E383/D383,0)</f>
        <v>105</v>
      </c>
      <c r="P383" s="16">
        <f>E383/L383</f>
        <v>104.31274900398407</v>
      </c>
      <c r="Q383" t="s">
        <v>8328</v>
      </c>
      <c r="R383" t="s">
        <v>8329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>ROUND(100*E384/D384,0)</f>
        <v>256</v>
      </c>
      <c r="P384" s="16">
        <f>E384/L384</f>
        <v>69.772727272727266</v>
      </c>
      <c r="Q384" t="s">
        <v>8328</v>
      </c>
      <c r="R384" t="s">
        <v>8329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>ROUND(100*E385/D385,0)</f>
        <v>207</v>
      </c>
      <c r="P385" s="16">
        <f>E385/L385</f>
        <v>43.020833333333336</v>
      </c>
      <c r="Q385" t="s">
        <v>8328</v>
      </c>
      <c r="R385" t="s">
        <v>8329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>ROUND(100*E386/D386,0)</f>
        <v>112</v>
      </c>
      <c r="P386" s="16">
        <f>E386/L386</f>
        <v>58.540469973890339</v>
      </c>
      <c r="Q386" t="s">
        <v>8328</v>
      </c>
      <c r="R386" t="s">
        <v>8329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>ROUND(100*E387/D387,0)</f>
        <v>106</v>
      </c>
      <c r="P387" s="16">
        <f>E387/L387</f>
        <v>111.79535864978902</v>
      </c>
      <c r="Q387" t="s">
        <v>8328</v>
      </c>
      <c r="R387" t="s">
        <v>8329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>ROUND(100*E388/D388,0)</f>
        <v>100</v>
      </c>
      <c r="P388" s="16">
        <f>E388/L388</f>
        <v>46.230769230769234</v>
      </c>
      <c r="Q388" t="s">
        <v>8328</v>
      </c>
      <c r="R388" t="s">
        <v>8329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>ROUND(100*E389/D389,0)</f>
        <v>214</v>
      </c>
      <c r="P389" s="16">
        <f>E389/L389</f>
        <v>144.69039145907473</v>
      </c>
      <c r="Q389" t="s">
        <v>8328</v>
      </c>
      <c r="R389" t="s">
        <v>8329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>ROUND(100*E390/D390,0)</f>
        <v>126</v>
      </c>
      <c r="P390" s="16">
        <f>E390/L390</f>
        <v>88.845070422535215</v>
      </c>
      <c r="Q390" t="s">
        <v>8328</v>
      </c>
      <c r="R390" t="s">
        <v>8329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>ROUND(100*E391/D391,0)</f>
        <v>182</v>
      </c>
      <c r="P391" s="16">
        <f>E391/L391</f>
        <v>81.75107284768211</v>
      </c>
      <c r="Q391" t="s">
        <v>8328</v>
      </c>
      <c r="R391" t="s">
        <v>8329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>ROUND(100*E392/D392,0)</f>
        <v>100</v>
      </c>
      <c r="P392" s="16">
        <f>E392/L392</f>
        <v>71.428571428571431</v>
      </c>
      <c r="Q392" t="s">
        <v>8328</v>
      </c>
      <c r="R392" t="s">
        <v>8329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>ROUND(100*E393/D393,0)</f>
        <v>101</v>
      </c>
      <c r="P393" s="16">
        <f>E393/L393</f>
        <v>104.25906735751295</v>
      </c>
      <c r="Q393" t="s">
        <v>8328</v>
      </c>
      <c r="R393" t="s">
        <v>8329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>ROUND(100*E394/D394,0)</f>
        <v>101</v>
      </c>
      <c r="P394" s="16">
        <f>E394/L394</f>
        <v>90.616504854368927</v>
      </c>
      <c r="Q394" t="s">
        <v>8328</v>
      </c>
      <c r="R394" t="s">
        <v>8329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>ROUND(100*E395/D395,0)</f>
        <v>110</v>
      </c>
      <c r="P395" s="16">
        <f>E395/L395</f>
        <v>157.33048433048432</v>
      </c>
      <c r="Q395" t="s">
        <v>8328</v>
      </c>
      <c r="R395" t="s">
        <v>8329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>ROUND(100*E396/D396,0)</f>
        <v>112</v>
      </c>
      <c r="P396" s="16">
        <f>E396/L396</f>
        <v>105.18</v>
      </c>
      <c r="Q396" t="s">
        <v>8328</v>
      </c>
      <c r="R396" t="s">
        <v>8329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>ROUND(100*E397/D397,0)</f>
        <v>108</v>
      </c>
      <c r="P397" s="16">
        <f>E397/L397</f>
        <v>58.719836956521746</v>
      </c>
      <c r="Q397" t="s">
        <v>8328</v>
      </c>
      <c r="R397" t="s">
        <v>8329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>ROUND(100*E398/D398,0)</f>
        <v>107</v>
      </c>
      <c r="P398" s="16">
        <f>E398/L398</f>
        <v>81.632653061224488</v>
      </c>
      <c r="Q398" t="s">
        <v>8328</v>
      </c>
      <c r="R398" t="s">
        <v>8329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>ROUND(100*E399/D399,0)</f>
        <v>104</v>
      </c>
      <c r="P399" s="16">
        <f>E399/L399</f>
        <v>56.460043668122275</v>
      </c>
      <c r="Q399" t="s">
        <v>8328</v>
      </c>
      <c r="R399" t="s">
        <v>8329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>ROUND(100*E400/D400,0)</f>
        <v>125</v>
      </c>
      <c r="P400" s="16">
        <f>E400/L400</f>
        <v>140.1044776119403</v>
      </c>
      <c r="Q400" t="s">
        <v>8328</v>
      </c>
      <c r="R400" t="s">
        <v>8329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>ROUND(100*E401/D401,0)</f>
        <v>107</v>
      </c>
      <c r="P401" s="16">
        <f>E401/L401</f>
        <v>224.85263157894738</v>
      </c>
      <c r="Q401" t="s">
        <v>8328</v>
      </c>
      <c r="R401" t="s">
        <v>8329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>ROUND(100*E402/D402,0)</f>
        <v>112</v>
      </c>
      <c r="P402" s="16">
        <f>E402/L402</f>
        <v>181.13306451612902</v>
      </c>
      <c r="Q402" t="s">
        <v>8328</v>
      </c>
      <c r="R402" t="s">
        <v>8329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>ROUND(100*E403/D403,0)</f>
        <v>104</v>
      </c>
      <c r="P403" s="16">
        <f>E403/L403</f>
        <v>711.04109589041093</v>
      </c>
      <c r="Q403" t="s">
        <v>8328</v>
      </c>
      <c r="R403" t="s">
        <v>8329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>ROUND(100*E404/D404,0)</f>
        <v>142</v>
      </c>
      <c r="P404" s="16">
        <f>E404/L404</f>
        <v>65.883720930232556</v>
      </c>
      <c r="Q404" t="s">
        <v>8328</v>
      </c>
      <c r="R404" t="s">
        <v>8329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>ROUND(100*E405/D405,0)</f>
        <v>105</v>
      </c>
      <c r="P405" s="16">
        <f>E405/L405</f>
        <v>75.185714285714283</v>
      </c>
      <c r="Q405" t="s">
        <v>8328</v>
      </c>
      <c r="R405" t="s">
        <v>8329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>ROUND(100*E406/D406,0)</f>
        <v>103</v>
      </c>
      <c r="P406" s="16">
        <f>E406/L406</f>
        <v>133.14391143911439</v>
      </c>
      <c r="Q406" t="s">
        <v>8328</v>
      </c>
      <c r="R406" t="s">
        <v>8329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>ROUND(100*E407/D407,0)</f>
        <v>108</v>
      </c>
      <c r="P407" s="16">
        <f>E407/L407</f>
        <v>55.2</v>
      </c>
      <c r="Q407" t="s">
        <v>8328</v>
      </c>
      <c r="R407" t="s">
        <v>8329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>ROUND(100*E408/D408,0)</f>
        <v>108</v>
      </c>
      <c r="P408" s="16">
        <f>E408/L408</f>
        <v>86.163714285714292</v>
      </c>
      <c r="Q408" t="s">
        <v>8328</v>
      </c>
      <c r="R408" t="s">
        <v>8329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>ROUND(100*E409/D409,0)</f>
        <v>102</v>
      </c>
      <c r="P409" s="16">
        <f>E409/L409</f>
        <v>92.318181818181813</v>
      </c>
      <c r="Q409" t="s">
        <v>8328</v>
      </c>
      <c r="R409" t="s">
        <v>8329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>ROUND(100*E410/D410,0)</f>
        <v>101</v>
      </c>
      <c r="P410" s="16">
        <f>E410/L410</f>
        <v>160.16473684210527</v>
      </c>
      <c r="Q410" t="s">
        <v>8328</v>
      </c>
      <c r="R410" t="s">
        <v>8329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>ROUND(100*E411/D411,0)</f>
        <v>137</v>
      </c>
      <c r="P411" s="16">
        <f>E411/L411</f>
        <v>45.6</v>
      </c>
      <c r="Q411" t="s">
        <v>8328</v>
      </c>
      <c r="R411" t="s">
        <v>8329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>ROUND(100*E412/D412,0)</f>
        <v>128</v>
      </c>
      <c r="P412" s="16">
        <f>E412/L412</f>
        <v>183.28571428571428</v>
      </c>
      <c r="Q412" t="s">
        <v>8328</v>
      </c>
      <c r="R412" t="s">
        <v>8329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>ROUND(100*E413/D413,0)</f>
        <v>101</v>
      </c>
      <c r="P413" s="16">
        <f>E413/L413</f>
        <v>125.78838174273859</v>
      </c>
      <c r="Q413" t="s">
        <v>8328</v>
      </c>
      <c r="R413" t="s">
        <v>8329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>ROUND(100*E414/D414,0)</f>
        <v>127</v>
      </c>
      <c r="P414" s="16">
        <f>E414/L414</f>
        <v>57.654545454545456</v>
      </c>
      <c r="Q414" t="s">
        <v>8328</v>
      </c>
      <c r="R414" t="s">
        <v>8329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>ROUND(100*E415/D415,0)</f>
        <v>105</v>
      </c>
      <c r="P415" s="16">
        <f>E415/L415</f>
        <v>78.660818713450297</v>
      </c>
      <c r="Q415" t="s">
        <v>8328</v>
      </c>
      <c r="R415" t="s">
        <v>8329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>ROUND(100*E416/D416,0)</f>
        <v>103</v>
      </c>
      <c r="P416" s="16">
        <f>E416/L416</f>
        <v>91.480769230769226</v>
      </c>
      <c r="Q416" t="s">
        <v>8328</v>
      </c>
      <c r="R416" t="s">
        <v>8329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>ROUND(100*E417/D417,0)</f>
        <v>102</v>
      </c>
      <c r="P417" s="16">
        <f>E417/L417</f>
        <v>68.09809523809524</v>
      </c>
      <c r="Q417" t="s">
        <v>8328</v>
      </c>
      <c r="R417" t="s">
        <v>8329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>ROUND(100*E418/D418,0)</f>
        <v>120</v>
      </c>
      <c r="P418" s="16">
        <f>E418/L418</f>
        <v>48.086800000000004</v>
      </c>
      <c r="Q418" t="s">
        <v>8328</v>
      </c>
      <c r="R418" t="s">
        <v>8329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>ROUND(100*E419/D419,0)</f>
        <v>100</v>
      </c>
      <c r="P419" s="16">
        <f>E419/L419</f>
        <v>202.42307692307693</v>
      </c>
      <c r="Q419" t="s">
        <v>8328</v>
      </c>
      <c r="R419" t="s">
        <v>8329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>ROUND(100*E420/D420,0)</f>
        <v>101</v>
      </c>
      <c r="P420" s="16">
        <f>E420/L420</f>
        <v>216.75</v>
      </c>
      <c r="Q420" t="s">
        <v>8328</v>
      </c>
      <c r="R420" t="s">
        <v>8329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>ROUND(100*E421/D421,0)</f>
        <v>100</v>
      </c>
      <c r="P421" s="16">
        <f>E421/L421</f>
        <v>110.06849315068493</v>
      </c>
      <c r="Q421" t="s">
        <v>8328</v>
      </c>
      <c r="R421" t="s">
        <v>8329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>ROUND(100*E422/D422,0)</f>
        <v>0</v>
      </c>
      <c r="P422" s="5">
        <f>E422/L422</f>
        <v>4.833333333333333</v>
      </c>
      <c r="Q422" t="s">
        <v>8328</v>
      </c>
      <c r="R422" t="s">
        <v>8341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>ROUND(100*E423/D423,0)</f>
        <v>2</v>
      </c>
      <c r="P423" s="5">
        <f>E423/L423</f>
        <v>50.166666666666664</v>
      </c>
      <c r="Q423" t="s">
        <v>8328</v>
      </c>
      <c r="R423" t="s">
        <v>8341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>ROUND(100*E424/D424,0)</f>
        <v>1</v>
      </c>
      <c r="P424" s="5">
        <f>E424/L424</f>
        <v>35.833333333333336</v>
      </c>
      <c r="Q424" t="s">
        <v>8328</v>
      </c>
      <c r="R424" t="s">
        <v>8341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>ROUND(100*E425/D425,0)</f>
        <v>1</v>
      </c>
      <c r="P425" s="5">
        <f>E425/L425</f>
        <v>11.76923076923077</v>
      </c>
      <c r="Q425" t="s">
        <v>8328</v>
      </c>
      <c r="R425" t="s">
        <v>8341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>ROUND(100*E426/D426,0)</f>
        <v>7</v>
      </c>
      <c r="P426" s="5">
        <f>E426/L426</f>
        <v>40.78</v>
      </c>
      <c r="Q426" t="s">
        <v>8328</v>
      </c>
      <c r="R426" t="s">
        <v>8341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>ROUND(100*E427/D427,0)</f>
        <v>0</v>
      </c>
      <c r="P427" s="5">
        <f>E427/L427</f>
        <v>3</v>
      </c>
      <c r="Q427" t="s">
        <v>8328</v>
      </c>
      <c r="R427" t="s">
        <v>8341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>ROUND(100*E428/D428,0)</f>
        <v>1</v>
      </c>
      <c r="P428" s="5">
        <f>E428/L428</f>
        <v>16.625</v>
      </c>
      <c r="Q428" t="s">
        <v>8328</v>
      </c>
      <c r="R428" t="s">
        <v>8341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>ROUND(100*E429/D429,0)</f>
        <v>0</v>
      </c>
      <c r="P429" s="5" t="e">
        <f>E429/L429</f>
        <v>#DIV/0!</v>
      </c>
      <c r="Q429" t="s">
        <v>8328</v>
      </c>
      <c r="R429" t="s">
        <v>8341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>ROUND(100*E430/D430,0)</f>
        <v>6</v>
      </c>
      <c r="P430" s="5">
        <f>E430/L430</f>
        <v>52</v>
      </c>
      <c r="Q430" t="s">
        <v>8328</v>
      </c>
      <c r="R430" t="s">
        <v>8341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>ROUND(100*E431/D431,0)</f>
        <v>0</v>
      </c>
      <c r="P431" s="5" t="e">
        <f>E431/L431</f>
        <v>#DIV/0!</v>
      </c>
      <c r="Q431" t="s">
        <v>8328</v>
      </c>
      <c r="R431" t="s">
        <v>8341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>ROUND(100*E432/D432,0)</f>
        <v>2</v>
      </c>
      <c r="P432" s="5">
        <f>E432/L432</f>
        <v>4.8</v>
      </c>
      <c r="Q432" t="s">
        <v>8328</v>
      </c>
      <c r="R432" t="s">
        <v>8341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>ROUND(100*E433/D433,0)</f>
        <v>14</v>
      </c>
      <c r="P433" s="5">
        <f>E433/L433</f>
        <v>51.875</v>
      </c>
      <c r="Q433" t="s">
        <v>8328</v>
      </c>
      <c r="R433" t="s">
        <v>8341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>ROUND(100*E434/D434,0)</f>
        <v>10</v>
      </c>
      <c r="P434" s="5">
        <f>E434/L434</f>
        <v>71.25</v>
      </c>
      <c r="Q434" t="s">
        <v>8328</v>
      </c>
      <c r="R434" t="s">
        <v>8341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>ROUND(100*E435/D435,0)</f>
        <v>0</v>
      </c>
      <c r="P435" s="5" t="e">
        <f>E435/L435</f>
        <v>#DIV/0!</v>
      </c>
      <c r="Q435" t="s">
        <v>8328</v>
      </c>
      <c r="R435" t="s">
        <v>8341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>ROUND(100*E436/D436,0)</f>
        <v>5</v>
      </c>
      <c r="P436" s="5">
        <f>E436/L436</f>
        <v>62.5</v>
      </c>
      <c r="Q436" t="s">
        <v>8328</v>
      </c>
      <c r="R436" t="s">
        <v>8341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>ROUND(100*E437/D437,0)</f>
        <v>0</v>
      </c>
      <c r="P437" s="5">
        <f>E437/L437</f>
        <v>1</v>
      </c>
      <c r="Q437" t="s">
        <v>8328</v>
      </c>
      <c r="R437" t="s">
        <v>8341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>ROUND(100*E438/D438,0)</f>
        <v>0</v>
      </c>
      <c r="P438" s="5" t="e">
        <f>E438/L438</f>
        <v>#DIV/0!</v>
      </c>
      <c r="Q438" t="s">
        <v>8328</v>
      </c>
      <c r="R438" t="s">
        <v>8341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>ROUND(100*E439/D439,0)</f>
        <v>0</v>
      </c>
      <c r="P439" s="5" t="e">
        <f>E439/L439</f>
        <v>#DIV/0!</v>
      </c>
      <c r="Q439" t="s">
        <v>8328</v>
      </c>
      <c r="R439" t="s">
        <v>8341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>ROUND(100*E440/D440,0)</f>
        <v>9</v>
      </c>
      <c r="P440" s="5">
        <f>E440/L440</f>
        <v>170.54545454545453</v>
      </c>
      <c r="Q440" t="s">
        <v>8328</v>
      </c>
      <c r="R440" t="s">
        <v>8341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>ROUND(100*E441/D441,0)</f>
        <v>0</v>
      </c>
      <c r="P441" s="5" t="e">
        <f>E441/L441</f>
        <v>#DIV/0!</v>
      </c>
      <c r="Q441" t="s">
        <v>8328</v>
      </c>
      <c r="R441" t="s">
        <v>8341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>ROUND(100*E442/D442,0)</f>
        <v>0</v>
      </c>
      <c r="P442" s="5">
        <f>E442/L442</f>
        <v>5</v>
      </c>
      <c r="Q442" t="s">
        <v>8328</v>
      </c>
      <c r="R442" t="s">
        <v>8341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>ROUND(100*E443/D443,0)</f>
        <v>0</v>
      </c>
      <c r="P443" s="5" t="e">
        <f>E443/L443</f>
        <v>#DIV/0!</v>
      </c>
      <c r="Q443" t="s">
        <v>8328</v>
      </c>
      <c r="R443" t="s">
        <v>8341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>ROUND(100*E444/D444,0)</f>
        <v>39</v>
      </c>
      <c r="P444" s="5">
        <f>E444/L444</f>
        <v>393.58823529411762</v>
      </c>
      <c r="Q444" t="s">
        <v>8328</v>
      </c>
      <c r="R444" t="s">
        <v>8341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>ROUND(100*E445/D445,0)</f>
        <v>0</v>
      </c>
      <c r="P445" s="5">
        <f>E445/L445</f>
        <v>5</v>
      </c>
      <c r="Q445" t="s">
        <v>8328</v>
      </c>
      <c r="R445" t="s">
        <v>8341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>ROUND(100*E446/D446,0)</f>
        <v>5</v>
      </c>
      <c r="P446" s="5">
        <f>E446/L446</f>
        <v>50</v>
      </c>
      <c r="Q446" t="s">
        <v>8328</v>
      </c>
      <c r="R446" t="s">
        <v>8341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>ROUND(100*E447/D447,0)</f>
        <v>0</v>
      </c>
      <c r="P447" s="5">
        <f>E447/L447</f>
        <v>1</v>
      </c>
      <c r="Q447" t="s">
        <v>8328</v>
      </c>
      <c r="R447" t="s">
        <v>8341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>ROUND(100*E448/D448,0)</f>
        <v>7</v>
      </c>
      <c r="P448" s="5">
        <f>E448/L448</f>
        <v>47.875</v>
      </c>
      <c r="Q448" t="s">
        <v>8328</v>
      </c>
      <c r="R448" t="s">
        <v>8341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>ROUND(100*E449/D449,0)</f>
        <v>0</v>
      </c>
      <c r="P449" s="5">
        <f>E449/L449</f>
        <v>5</v>
      </c>
      <c r="Q449" t="s">
        <v>8328</v>
      </c>
      <c r="R449" t="s">
        <v>8341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>ROUND(100*E450/D450,0)</f>
        <v>3</v>
      </c>
      <c r="P450" s="5">
        <f>E450/L450</f>
        <v>20.502500000000001</v>
      </c>
      <c r="Q450" t="s">
        <v>8328</v>
      </c>
      <c r="R450" t="s">
        <v>8341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>ROUND(100*E451/D451,0)</f>
        <v>2</v>
      </c>
      <c r="P451" s="5">
        <f>E451/L451</f>
        <v>9</v>
      </c>
      <c r="Q451" t="s">
        <v>8328</v>
      </c>
      <c r="R451" t="s">
        <v>8341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>ROUND(100*E452/D452,0)</f>
        <v>1</v>
      </c>
      <c r="P452" s="5">
        <f>E452/L452</f>
        <v>56.571428571428569</v>
      </c>
      <c r="Q452" t="s">
        <v>8328</v>
      </c>
      <c r="R452" t="s">
        <v>8341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>ROUND(100*E453/D453,0)</f>
        <v>0</v>
      </c>
      <c r="P453" s="5" t="e">
        <f>E453/L453</f>
        <v>#DIV/0!</v>
      </c>
      <c r="Q453" t="s">
        <v>8328</v>
      </c>
      <c r="R453" t="s">
        <v>8341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>ROUND(100*E454/D454,0)</f>
        <v>64</v>
      </c>
      <c r="P454" s="5">
        <f>E454/L454</f>
        <v>40</v>
      </c>
      <c r="Q454" t="s">
        <v>8328</v>
      </c>
      <c r="R454" t="s">
        <v>8341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>ROUND(100*E455/D455,0)</f>
        <v>0</v>
      </c>
      <c r="P455" s="5">
        <f>E455/L455</f>
        <v>13</v>
      </c>
      <c r="Q455" t="s">
        <v>8328</v>
      </c>
      <c r="R455" t="s">
        <v>8341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>ROUND(100*E456/D456,0)</f>
        <v>1</v>
      </c>
      <c r="P456" s="5">
        <f>E456/L456</f>
        <v>16.399999999999999</v>
      </c>
      <c r="Q456" t="s">
        <v>8328</v>
      </c>
      <c r="R456" t="s">
        <v>8341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>ROUND(100*E457/D457,0)</f>
        <v>0</v>
      </c>
      <c r="P457" s="5">
        <f>E457/L457</f>
        <v>22.5</v>
      </c>
      <c r="Q457" t="s">
        <v>8328</v>
      </c>
      <c r="R457" t="s">
        <v>8341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>ROUND(100*E458/D458,0)</f>
        <v>1</v>
      </c>
      <c r="P458" s="5">
        <f>E458/L458</f>
        <v>20.333333333333332</v>
      </c>
      <c r="Q458" t="s">
        <v>8328</v>
      </c>
      <c r="R458" t="s">
        <v>8341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>ROUND(100*E459/D459,0)</f>
        <v>0</v>
      </c>
      <c r="P459" s="5" t="e">
        <f>E459/L459</f>
        <v>#DIV/0!</v>
      </c>
      <c r="Q459" t="s">
        <v>8328</v>
      </c>
      <c r="R459" t="s">
        <v>8341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>ROUND(100*E460/D460,0)</f>
        <v>8</v>
      </c>
      <c r="P460" s="5">
        <f>E460/L460</f>
        <v>16.755102040816325</v>
      </c>
      <c r="Q460" t="s">
        <v>8328</v>
      </c>
      <c r="R460" t="s">
        <v>8341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>ROUND(100*E461/D461,0)</f>
        <v>0</v>
      </c>
      <c r="P461" s="5">
        <f>E461/L461</f>
        <v>25</v>
      </c>
      <c r="Q461" t="s">
        <v>8328</v>
      </c>
      <c r="R461" t="s">
        <v>8341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>ROUND(100*E462/D462,0)</f>
        <v>0</v>
      </c>
      <c r="P462" s="5">
        <f>E462/L462</f>
        <v>12.5</v>
      </c>
      <c r="Q462" t="s">
        <v>8328</v>
      </c>
      <c r="R462" t="s">
        <v>8341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>ROUND(100*E463/D463,0)</f>
        <v>0</v>
      </c>
      <c r="P463" s="5" t="e">
        <f>E463/L463</f>
        <v>#DIV/0!</v>
      </c>
      <c r="Q463" t="s">
        <v>8328</v>
      </c>
      <c r="R463" t="s">
        <v>8341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>ROUND(100*E464/D464,0)</f>
        <v>0</v>
      </c>
      <c r="P464" s="5" t="e">
        <f>E464/L464</f>
        <v>#DIV/0!</v>
      </c>
      <c r="Q464" t="s">
        <v>8328</v>
      </c>
      <c r="R464" t="s">
        <v>8341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>ROUND(100*E465/D465,0)</f>
        <v>2</v>
      </c>
      <c r="P465" s="5">
        <f>E465/L465</f>
        <v>113.63636363636364</v>
      </c>
      <c r="Q465" t="s">
        <v>8328</v>
      </c>
      <c r="R465" t="s">
        <v>8341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>ROUND(100*E466/D466,0)</f>
        <v>0</v>
      </c>
      <c r="P466" s="5">
        <f>E466/L466</f>
        <v>1</v>
      </c>
      <c r="Q466" t="s">
        <v>8328</v>
      </c>
      <c r="R466" t="s">
        <v>8341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>ROUND(100*E467/D467,0)</f>
        <v>27</v>
      </c>
      <c r="P467" s="5">
        <f>E467/L467</f>
        <v>17.25</v>
      </c>
      <c r="Q467" t="s">
        <v>8328</v>
      </c>
      <c r="R467" t="s">
        <v>8341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>ROUND(100*E468/D468,0)</f>
        <v>1</v>
      </c>
      <c r="P468" s="5">
        <f>E468/L468</f>
        <v>15.2</v>
      </c>
      <c r="Q468" t="s">
        <v>8328</v>
      </c>
      <c r="R468" t="s">
        <v>8341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>ROUND(100*E469/D469,0)</f>
        <v>22</v>
      </c>
      <c r="P469" s="5">
        <f>E469/L469</f>
        <v>110.64102564102564</v>
      </c>
      <c r="Q469" t="s">
        <v>8328</v>
      </c>
      <c r="R469" t="s">
        <v>8341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>ROUND(100*E470/D470,0)</f>
        <v>0</v>
      </c>
      <c r="P470" s="5" t="e">
        <f>E470/L470</f>
        <v>#DIV/0!</v>
      </c>
      <c r="Q470" t="s">
        <v>8328</v>
      </c>
      <c r="R470" t="s">
        <v>8341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>ROUND(100*E471/D471,0)</f>
        <v>0</v>
      </c>
      <c r="P471" s="5" t="e">
        <f>E471/L471</f>
        <v>#DIV/0!</v>
      </c>
      <c r="Q471" t="s">
        <v>8328</v>
      </c>
      <c r="R471" t="s">
        <v>8341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>ROUND(100*E472/D472,0)</f>
        <v>1</v>
      </c>
      <c r="P472" s="5">
        <f>E472/L472</f>
        <v>25.5</v>
      </c>
      <c r="Q472" t="s">
        <v>8328</v>
      </c>
      <c r="R472" t="s">
        <v>8341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>ROUND(100*E473/D473,0)</f>
        <v>12</v>
      </c>
      <c r="P473" s="5">
        <f>E473/L473</f>
        <v>38.476470588235294</v>
      </c>
      <c r="Q473" t="s">
        <v>8328</v>
      </c>
      <c r="R473" t="s">
        <v>8341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>ROUND(100*E474/D474,0)</f>
        <v>18</v>
      </c>
      <c r="P474" s="5">
        <f>E474/L474</f>
        <v>28.2</v>
      </c>
      <c r="Q474" t="s">
        <v>8328</v>
      </c>
      <c r="R474" t="s">
        <v>8341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>ROUND(100*E475/D475,0)</f>
        <v>3</v>
      </c>
      <c r="P475" s="5">
        <f>E475/L475</f>
        <v>61.5</v>
      </c>
      <c r="Q475" t="s">
        <v>8328</v>
      </c>
      <c r="R475" t="s">
        <v>8341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>ROUND(100*E476/D476,0)</f>
        <v>0</v>
      </c>
      <c r="P476" s="5">
        <f>E476/L476</f>
        <v>1</v>
      </c>
      <c r="Q476" t="s">
        <v>8328</v>
      </c>
      <c r="R476" t="s">
        <v>8341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>ROUND(100*E477/D477,0)</f>
        <v>0</v>
      </c>
      <c r="P477" s="5" t="e">
        <f>E477/L477</f>
        <v>#DIV/0!</v>
      </c>
      <c r="Q477" t="s">
        <v>8328</v>
      </c>
      <c r="R477" t="s">
        <v>8341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>ROUND(100*E478/D478,0)</f>
        <v>2</v>
      </c>
      <c r="P478" s="5">
        <f>E478/L478</f>
        <v>39.569274193548388</v>
      </c>
      <c r="Q478" t="s">
        <v>8328</v>
      </c>
      <c r="R478" t="s">
        <v>8341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>ROUND(100*E479/D479,0)</f>
        <v>0</v>
      </c>
      <c r="P479" s="5" t="e">
        <f>E479/L479</f>
        <v>#DIV/0!</v>
      </c>
      <c r="Q479" t="s">
        <v>8328</v>
      </c>
      <c r="R479" t="s">
        <v>8341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>ROUND(100*E480/D480,0)</f>
        <v>0</v>
      </c>
      <c r="P480" s="5" t="e">
        <f>E480/L480</f>
        <v>#DIV/0!</v>
      </c>
      <c r="Q480" t="s">
        <v>8328</v>
      </c>
      <c r="R480" t="s">
        <v>8341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>ROUND(100*E481/D481,0)</f>
        <v>33</v>
      </c>
      <c r="P481" s="5">
        <f>E481/L481</f>
        <v>88.8</v>
      </c>
      <c r="Q481" t="s">
        <v>8328</v>
      </c>
      <c r="R481" t="s">
        <v>8341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>ROUND(100*E482/D482,0)</f>
        <v>19</v>
      </c>
      <c r="P482" s="5">
        <f>E482/L482</f>
        <v>55.457142857142856</v>
      </c>
      <c r="Q482" t="s">
        <v>8328</v>
      </c>
      <c r="R482" t="s">
        <v>8341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>ROUND(100*E483/D483,0)</f>
        <v>6</v>
      </c>
      <c r="P483" s="5">
        <f>E483/L483</f>
        <v>87.142857142857139</v>
      </c>
      <c r="Q483" t="s">
        <v>8328</v>
      </c>
      <c r="R483" t="s">
        <v>8341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>ROUND(100*E484/D484,0)</f>
        <v>0</v>
      </c>
      <c r="P484" s="5">
        <f>E484/L484</f>
        <v>10</v>
      </c>
      <c r="Q484" t="s">
        <v>8328</v>
      </c>
      <c r="R484" t="s">
        <v>8341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>ROUND(100*E485/D485,0)</f>
        <v>50</v>
      </c>
      <c r="P485" s="5">
        <f>E485/L485</f>
        <v>51.224489795918366</v>
      </c>
      <c r="Q485" t="s">
        <v>8328</v>
      </c>
      <c r="R485" t="s">
        <v>8341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>ROUND(100*E486/D486,0)</f>
        <v>0</v>
      </c>
      <c r="P486" s="5">
        <f>E486/L486</f>
        <v>13.545454545454545</v>
      </c>
      <c r="Q486" t="s">
        <v>8328</v>
      </c>
      <c r="R486" t="s">
        <v>8341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>ROUND(100*E487/D487,0)</f>
        <v>22</v>
      </c>
      <c r="P487" s="5">
        <f>E487/L487</f>
        <v>66.520080000000007</v>
      </c>
      <c r="Q487" t="s">
        <v>8328</v>
      </c>
      <c r="R487" t="s">
        <v>8341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>ROUND(100*E488/D488,0)</f>
        <v>0</v>
      </c>
      <c r="P488" s="5">
        <f>E488/L488</f>
        <v>50</v>
      </c>
      <c r="Q488" t="s">
        <v>8328</v>
      </c>
      <c r="R488" t="s">
        <v>8341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>ROUND(100*E489/D489,0)</f>
        <v>0</v>
      </c>
      <c r="P489" s="5" t="e">
        <f>E489/L489</f>
        <v>#DIV/0!</v>
      </c>
      <c r="Q489" t="s">
        <v>8328</v>
      </c>
      <c r="R489" t="s">
        <v>8341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>ROUND(100*E490/D490,0)</f>
        <v>0</v>
      </c>
      <c r="P490" s="5" t="e">
        <f>E490/L490</f>
        <v>#DIV/0!</v>
      </c>
      <c r="Q490" t="s">
        <v>8328</v>
      </c>
      <c r="R490" t="s">
        <v>8341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>ROUND(100*E491/D491,0)</f>
        <v>0</v>
      </c>
      <c r="P491" s="5">
        <f>E491/L491</f>
        <v>71.666666666666671</v>
      </c>
      <c r="Q491" t="s">
        <v>8328</v>
      </c>
      <c r="R491" t="s">
        <v>8341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>ROUND(100*E492/D492,0)</f>
        <v>0</v>
      </c>
      <c r="P492" s="5" t="e">
        <f>E492/L492</f>
        <v>#DIV/0!</v>
      </c>
      <c r="Q492" t="s">
        <v>8328</v>
      </c>
      <c r="R492" t="s">
        <v>8341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>ROUND(100*E493/D493,0)</f>
        <v>0</v>
      </c>
      <c r="P493" s="5" t="e">
        <f>E493/L493</f>
        <v>#DIV/0!</v>
      </c>
      <c r="Q493" t="s">
        <v>8328</v>
      </c>
      <c r="R493" t="s">
        <v>8341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>ROUND(100*E494/D494,0)</f>
        <v>0</v>
      </c>
      <c r="P494" s="5" t="e">
        <f>E494/L494</f>
        <v>#DIV/0!</v>
      </c>
      <c r="Q494" t="s">
        <v>8328</v>
      </c>
      <c r="R494" t="s">
        <v>8341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>ROUND(100*E495/D495,0)</f>
        <v>0</v>
      </c>
      <c r="P495" s="5" t="e">
        <f>E495/L495</f>
        <v>#DIV/0!</v>
      </c>
      <c r="Q495" t="s">
        <v>8328</v>
      </c>
      <c r="R495" t="s">
        <v>8341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>ROUND(100*E496/D496,0)</f>
        <v>0</v>
      </c>
      <c r="P496" s="5">
        <f>E496/L496</f>
        <v>10.333333333333334</v>
      </c>
      <c r="Q496" t="s">
        <v>8328</v>
      </c>
      <c r="R496" t="s">
        <v>8341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>ROUND(100*E497/D497,0)</f>
        <v>0</v>
      </c>
      <c r="P497" s="5" t="e">
        <f>E497/L497</f>
        <v>#DIV/0!</v>
      </c>
      <c r="Q497" t="s">
        <v>8328</v>
      </c>
      <c r="R497" t="s">
        <v>8341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>ROUND(100*E498/D498,0)</f>
        <v>0</v>
      </c>
      <c r="P498" s="5">
        <f>E498/L498</f>
        <v>1</v>
      </c>
      <c r="Q498" t="s">
        <v>8328</v>
      </c>
      <c r="R498" t="s">
        <v>8341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>ROUND(100*E499/D499,0)</f>
        <v>1</v>
      </c>
      <c r="P499" s="5">
        <f>E499/L499</f>
        <v>10</v>
      </c>
      <c r="Q499" t="s">
        <v>8328</v>
      </c>
      <c r="R499" t="s">
        <v>8341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>ROUND(100*E500/D500,0)</f>
        <v>5</v>
      </c>
      <c r="P500" s="5">
        <f>E500/L500</f>
        <v>136.09090909090909</v>
      </c>
      <c r="Q500" t="s">
        <v>8328</v>
      </c>
      <c r="R500" t="s">
        <v>8341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>ROUND(100*E501/D501,0)</f>
        <v>10</v>
      </c>
      <c r="P501" s="5">
        <f>E501/L501</f>
        <v>73.461538461538467</v>
      </c>
      <c r="Q501" t="s">
        <v>8328</v>
      </c>
      <c r="R501" t="s">
        <v>8341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>ROUND(100*E502/D502,0)</f>
        <v>3</v>
      </c>
      <c r="P502" s="5">
        <f>E502/L502</f>
        <v>53.75</v>
      </c>
      <c r="Q502" t="s">
        <v>8328</v>
      </c>
      <c r="R502" t="s">
        <v>8341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>ROUND(100*E503/D503,0)</f>
        <v>0</v>
      </c>
      <c r="P503" s="5" t="e">
        <f>E503/L503</f>
        <v>#DIV/0!</v>
      </c>
      <c r="Q503" t="s">
        <v>8328</v>
      </c>
      <c r="R503" t="s">
        <v>8341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>ROUND(100*E504/D504,0)</f>
        <v>1</v>
      </c>
      <c r="P504" s="5">
        <f>E504/L504</f>
        <v>57.5</v>
      </c>
      <c r="Q504" t="s">
        <v>8328</v>
      </c>
      <c r="R504" t="s">
        <v>8341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>ROUND(100*E505/D505,0)</f>
        <v>2</v>
      </c>
      <c r="P505" s="5">
        <f>E505/L505</f>
        <v>12.666666666666666</v>
      </c>
      <c r="Q505" t="s">
        <v>8328</v>
      </c>
      <c r="R505" t="s">
        <v>8341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>ROUND(100*E506/D506,0)</f>
        <v>1</v>
      </c>
      <c r="P506" s="5">
        <f>E506/L506</f>
        <v>67</v>
      </c>
      <c r="Q506" t="s">
        <v>8328</v>
      </c>
      <c r="R506" t="s">
        <v>8341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>ROUND(100*E507/D507,0)</f>
        <v>0</v>
      </c>
      <c r="P507" s="5">
        <f>E507/L507</f>
        <v>3.7142857142857144</v>
      </c>
      <c r="Q507" t="s">
        <v>8328</v>
      </c>
      <c r="R507" t="s">
        <v>8341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>ROUND(100*E508/D508,0)</f>
        <v>0</v>
      </c>
      <c r="P508" s="5">
        <f>E508/L508</f>
        <v>250</v>
      </c>
      <c r="Q508" t="s">
        <v>8328</v>
      </c>
      <c r="R508" t="s">
        <v>8341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>ROUND(100*E509/D509,0)</f>
        <v>3</v>
      </c>
      <c r="P509" s="5">
        <f>E509/L509</f>
        <v>64</v>
      </c>
      <c r="Q509" t="s">
        <v>8328</v>
      </c>
      <c r="R509" t="s">
        <v>8341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>ROUND(100*E510/D510,0)</f>
        <v>1</v>
      </c>
      <c r="P510" s="5">
        <f>E510/L510</f>
        <v>133.33333333333334</v>
      </c>
      <c r="Q510" t="s">
        <v>8328</v>
      </c>
      <c r="R510" t="s">
        <v>8341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>ROUND(100*E511/D511,0)</f>
        <v>0</v>
      </c>
      <c r="P511" s="5">
        <f>E511/L511</f>
        <v>10</v>
      </c>
      <c r="Q511" t="s">
        <v>8328</v>
      </c>
      <c r="R511" t="s">
        <v>8341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>ROUND(100*E512/D512,0)</f>
        <v>0</v>
      </c>
      <c r="P512" s="5" t="e">
        <f>E512/L512</f>
        <v>#DIV/0!</v>
      </c>
      <c r="Q512" t="s">
        <v>8328</v>
      </c>
      <c r="R512" t="s">
        <v>8341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>ROUND(100*E513/D513,0)</f>
        <v>3</v>
      </c>
      <c r="P513" s="5">
        <f>E513/L513</f>
        <v>30</v>
      </c>
      <c r="Q513" t="s">
        <v>8328</v>
      </c>
      <c r="R513" t="s">
        <v>8341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>ROUND(100*E514/D514,0)</f>
        <v>0</v>
      </c>
      <c r="P514" s="5">
        <f>E514/L514</f>
        <v>5.5</v>
      </c>
      <c r="Q514" t="s">
        <v>8328</v>
      </c>
      <c r="R514" t="s">
        <v>8341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>ROUND(100*E515/D515,0)</f>
        <v>14</v>
      </c>
      <c r="P515" s="5">
        <f>E515/L515</f>
        <v>102.38235294117646</v>
      </c>
      <c r="Q515" t="s">
        <v>8328</v>
      </c>
      <c r="R515" t="s">
        <v>8341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>ROUND(100*E516/D516,0)</f>
        <v>3</v>
      </c>
      <c r="P516" s="5">
        <f>E516/L516</f>
        <v>16.666666666666668</v>
      </c>
      <c r="Q516" t="s">
        <v>8328</v>
      </c>
      <c r="R516" t="s">
        <v>8341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>ROUND(100*E517/D517,0)</f>
        <v>25</v>
      </c>
      <c r="P517" s="5">
        <f>E517/L517</f>
        <v>725.02941176470586</v>
      </c>
      <c r="Q517" t="s">
        <v>8328</v>
      </c>
      <c r="R517" t="s">
        <v>8341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>ROUND(100*E518/D518,0)</f>
        <v>0</v>
      </c>
      <c r="P518" s="5" t="e">
        <f>E518/L518</f>
        <v>#DIV/0!</v>
      </c>
      <c r="Q518" t="s">
        <v>8328</v>
      </c>
      <c r="R518" t="s">
        <v>8341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>ROUND(100*E519/D519,0)</f>
        <v>1</v>
      </c>
      <c r="P519" s="5">
        <f>E519/L519</f>
        <v>68.333333333333329</v>
      </c>
      <c r="Q519" t="s">
        <v>8328</v>
      </c>
      <c r="R519" t="s">
        <v>8341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>ROUND(100*E520/D520,0)</f>
        <v>0</v>
      </c>
      <c r="P520" s="5" t="e">
        <f>E520/L520</f>
        <v>#DIV/0!</v>
      </c>
      <c r="Q520" t="s">
        <v>8328</v>
      </c>
      <c r="R520" t="s">
        <v>8341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>ROUND(100*E521/D521,0)</f>
        <v>23</v>
      </c>
      <c r="P521" s="5">
        <f>E521/L521</f>
        <v>39.228571428571428</v>
      </c>
      <c r="Q521" t="s">
        <v>8328</v>
      </c>
      <c r="R521" t="s">
        <v>8341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>ROUND(100*E522/D522,0)</f>
        <v>102</v>
      </c>
      <c r="P522" s="16">
        <f>E522/L522</f>
        <v>150.14705882352942</v>
      </c>
      <c r="Q522" t="s">
        <v>8309</v>
      </c>
      <c r="R522" t="s">
        <v>8310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>ROUND(100*E523/D523,0)</f>
        <v>105</v>
      </c>
      <c r="P523" s="16">
        <f>E523/L523</f>
        <v>93.428571428571431</v>
      </c>
      <c r="Q523" t="s">
        <v>8309</v>
      </c>
      <c r="R523" t="s">
        <v>8310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>ROUND(100*E524/D524,0)</f>
        <v>115</v>
      </c>
      <c r="P524" s="16">
        <f>E524/L524</f>
        <v>110.96774193548387</v>
      </c>
      <c r="Q524" t="s">
        <v>8309</v>
      </c>
      <c r="R524" t="s">
        <v>8310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>ROUND(100*E525/D525,0)</f>
        <v>121</v>
      </c>
      <c r="P525" s="16">
        <f>E525/L525</f>
        <v>71.785714285714292</v>
      </c>
      <c r="Q525" t="s">
        <v>8309</v>
      </c>
      <c r="R525" t="s">
        <v>8310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>ROUND(100*E526/D526,0)</f>
        <v>109</v>
      </c>
      <c r="P526" s="16">
        <f>E526/L526</f>
        <v>29.258076923076924</v>
      </c>
      <c r="Q526" t="s">
        <v>8309</v>
      </c>
      <c r="R526" t="s">
        <v>8310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>ROUND(100*E527/D527,0)</f>
        <v>100</v>
      </c>
      <c r="P527" s="16">
        <f>E527/L527</f>
        <v>1000</v>
      </c>
      <c r="Q527" t="s">
        <v>8309</v>
      </c>
      <c r="R527" t="s">
        <v>8310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>ROUND(100*E528/D528,0)</f>
        <v>114</v>
      </c>
      <c r="P528" s="16">
        <f>E528/L528</f>
        <v>74.347826086956516</v>
      </c>
      <c r="Q528" t="s">
        <v>8309</v>
      </c>
      <c r="R528" t="s">
        <v>8310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>ROUND(100*E529/D529,0)</f>
        <v>101</v>
      </c>
      <c r="P529" s="16">
        <f>E529/L529</f>
        <v>63.829113924050631</v>
      </c>
      <c r="Q529" t="s">
        <v>8309</v>
      </c>
      <c r="R529" t="s">
        <v>8310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>ROUND(100*E530/D530,0)</f>
        <v>116</v>
      </c>
      <c r="P530" s="16">
        <f>E530/L530</f>
        <v>44.333333333333336</v>
      </c>
      <c r="Q530" t="s">
        <v>8309</v>
      </c>
      <c r="R530" t="s">
        <v>8310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>ROUND(100*E531/D531,0)</f>
        <v>130</v>
      </c>
      <c r="P531" s="16">
        <f>E531/L531</f>
        <v>86.944444444444443</v>
      </c>
      <c r="Q531" t="s">
        <v>8309</v>
      </c>
      <c r="R531" t="s">
        <v>8310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>ROUND(100*E532/D532,0)</f>
        <v>108</v>
      </c>
      <c r="P532" s="16">
        <f>E532/L532</f>
        <v>126.55172413793103</v>
      </c>
      <c r="Q532" t="s">
        <v>8309</v>
      </c>
      <c r="R532" t="s">
        <v>8310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>ROUND(100*E533/D533,0)</f>
        <v>100</v>
      </c>
      <c r="P533" s="16">
        <f>E533/L533</f>
        <v>129.03225806451613</v>
      </c>
      <c r="Q533" t="s">
        <v>8309</v>
      </c>
      <c r="R533" t="s">
        <v>8310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>ROUND(100*E534/D534,0)</f>
        <v>123</v>
      </c>
      <c r="P534" s="16">
        <f>E534/L534</f>
        <v>71.242774566473983</v>
      </c>
      <c r="Q534" t="s">
        <v>8309</v>
      </c>
      <c r="R534" t="s">
        <v>8310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>ROUND(100*E535/D535,0)</f>
        <v>100</v>
      </c>
      <c r="P535" s="16">
        <f>E535/L535</f>
        <v>117.88235294117646</v>
      </c>
      <c r="Q535" t="s">
        <v>8309</v>
      </c>
      <c r="R535" t="s">
        <v>8310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>ROUND(100*E536/D536,0)</f>
        <v>105</v>
      </c>
      <c r="P536" s="16">
        <f>E536/L536</f>
        <v>327.08333333333331</v>
      </c>
      <c r="Q536" t="s">
        <v>8309</v>
      </c>
      <c r="R536" t="s">
        <v>8310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>ROUND(100*E537/D537,0)</f>
        <v>103</v>
      </c>
      <c r="P537" s="16">
        <f>E537/L537</f>
        <v>34.745762711864408</v>
      </c>
      <c r="Q537" t="s">
        <v>8309</v>
      </c>
      <c r="R537" t="s">
        <v>8310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>ROUND(100*E538/D538,0)</f>
        <v>118</v>
      </c>
      <c r="P538" s="16">
        <f>E538/L538</f>
        <v>100.06410256410257</v>
      </c>
      <c r="Q538" t="s">
        <v>8309</v>
      </c>
      <c r="R538" t="s">
        <v>8310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>ROUND(100*E539/D539,0)</f>
        <v>121</v>
      </c>
      <c r="P539" s="16">
        <f>E539/L539</f>
        <v>40.847457627118644</v>
      </c>
      <c r="Q539" t="s">
        <v>8309</v>
      </c>
      <c r="R539" t="s">
        <v>8310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>ROUND(100*E540/D540,0)</f>
        <v>302</v>
      </c>
      <c r="P540" s="16">
        <f>E540/L540</f>
        <v>252.01666666666668</v>
      </c>
      <c r="Q540" t="s">
        <v>8309</v>
      </c>
      <c r="R540" t="s">
        <v>8310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>ROUND(100*E541/D541,0)</f>
        <v>101</v>
      </c>
      <c r="P541" s="16">
        <f>E541/L541</f>
        <v>25.161000000000001</v>
      </c>
      <c r="Q541" t="s">
        <v>8309</v>
      </c>
      <c r="R541" t="s">
        <v>8310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>ROUND(100*E542/D542,0)</f>
        <v>0</v>
      </c>
      <c r="P542" s="5">
        <f>E542/L542</f>
        <v>1</v>
      </c>
      <c r="Q542" t="s">
        <v>8321</v>
      </c>
      <c r="R542" t="s">
        <v>8322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>ROUND(100*E543/D543,0)</f>
        <v>1</v>
      </c>
      <c r="P543" s="5">
        <f>E543/L543</f>
        <v>25</v>
      </c>
      <c r="Q543" t="s">
        <v>8321</v>
      </c>
      <c r="R543" t="s">
        <v>8322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>ROUND(100*E544/D544,0)</f>
        <v>0</v>
      </c>
      <c r="P544" s="5">
        <f>E544/L544</f>
        <v>1</v>
      </c>
      <c r="Q544" t="s">
        <v>8321</v>
      </c>
      <c r="R544" t="s">
        <v>8322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>ROUND(100*E545/D545,0)</f>
        <v>0</v>
      </c>
      <c r="P545" s="5">
        <f>E545/L545</f>
        <v>35</v>
      </c>
      <c r="Q545" t="s">
        <v>8321</v>
      </c>
      <c r="R545" t="s">
        <v>8322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>ROUND(100*E546/D546,0)</f>
        <v>1</v>
      </c>
      <c r="P546" s="5">
        <f>E546/L546</f>
        <v>3</v>
      </c>
      <c r="Q546" t="s">
        <v>8321</v>
      </c>
      <c r="R546" t="s">
        <v>8322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>ROUND(100*E547/D547,0)</f>
        <v>27</v>
      </c>
      <c r="P547" s="5">
        <f>E547/L547</f>
        <v>402.70588235294116</v>
      </c>
      <c r="Q547" t="s">
        <v>8321</v>
      </c>
      <c r="R547" t="s">
        <v>8322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>ROUND(100*E548/D548,0)</f>
        <v>0</v>
      </c>
      <c r="P548" s="5">
        <f>E548/L548</f>
        <v>26</v>
      </c>
      <c r="Q548" t="s">
        <v>8321</v>
      </c>
      <c r="R548" t="s">
        <v>8322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>ROUND(100*E549/D549,0)</f>
        <v>0</v>
      </c>
      <c r="P549" s="5" t="e">
        <f>E549/L549</f>
        <v>#DIV/0!</v>
      </c>
      <c r="Q549" t="s">
        <v>8321</v>
      </c>
      <c r="R549" t="s">
        <v>8322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>ROUND(100*E550/D550,0)</f>
        <v>0</v>
      </c>
      <c r="P550" s="5">
        <f>E550/L550</f>
        <v>9</v>
      </c>
      <c r="Q550" t="s">
        <v>8321</v>
      </c>
      <c r="R550" t="s">
        <v>8322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>ROUND(100*E551/D551,0)</f>
        <v>3</v>
      </c>
      <c r="P551" s="5">
        <f>E551/L551</f>
        <v>8.5</v>
      </c>
      <c r="Q551" t="s">
        <v>8321</v>
      </c>
      <c r="R551" t="s">
        <v>8322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>ROUND(100*E552/D552,0)</f>
        <v>1</v>
      </c>
      <c r="P552" s="5">
        <f>E552/L552</f>
        <v>8.75</v>
      </c>
      <c r="Q552" t="s">
        <v>8321</v>
      </c>
      <c r="R552" t="s">
        <v>8322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>ROUND(100*E553/D553,0)</f>
        <v>5</v>
      </c>
      <c r="P553" s="5">
        <f>E553/L553</f>
        <v>135.03571428571428</v>
      </c>
      <c r="Q553" t="s">
        <v>8321</v>
      </c>
      <c r="R553" t="s">
        <v>8322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>ROUND(100*E554/D554,0)</f>
        <v>0</v>
      </c>
      <c r="P554" s="5" t="e">
        <f>E554/L554</f>
        <v>#DIV/0!</v>
      </c>
      <c r="Q554" t="s">
        <v>8321</v>
      </c>
      <c r="R554" t="s">
        <v>8322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>ROUND(100*E555/D555,0)</f>
        <v>0</v>
      </c>
      <c r="P555" s="5">
        <f>E555/L555</f>
        <v>20.5</v>
      </c>
      <c r="Q555" t="s">
        <v>8321</v>
      </c>
      <c r="R555" t="s">
        <v>8322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>ROUND(100*E556/D556,0)</f>
        <v>37</v>
      </c>
      <c r="P556" s="5">
        <f>E556/L556</f>
        <v>64.36363636363636</v>
      </c>
      <c r="Q556" t="s">
        <v>8321</v>
      </c>
      <c r="R556" t="s">
        <v>8322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>ROUND(100*E557/D557,0)</f>
        <v>0</v>
      </c>
      <c r="P557" s="5" t="e">
        <f>E557/L557</f>
        <v>#DIV/0!</v>
      </c>
      <c r="Q557" t="s">
        <v>8321</v>
      </c>
      <c r="R557" t="s">
        <v>8322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>ROUND(100*E558/D558,0)</f>
        <v>3</v>
      </c>
      <c r="P558" s="5">
        <f>E558/L558</f>
        <v>200</v>
      </c>
      <c r="Q558" t="s">
        <v>8321</v>
      </c>
      <c r="R558" t="s">
        <v>8322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>ROUND(100*E559/D559,0)</f>
        <v>1</v>
      </c>
      <c r="P559" s="5">
        <f>E559/L559</f>
        <v>68.3</v>
      </c>
      <c r="Q559" t="s">
        <v>8321</v>
      </c>
      <c r="R559" t="s">
        <v>8322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>ROUND(100*E560/D560,0)</f>
        <v>0</v>
      </c>
      <c r="P560" s="5" t="e">
        <f>E560/L560</f>
        <v>#DIV/0!</v>
      </c>
      <c r="Q560" t="s">
        <v>8321</v>
      </c>
      <c r="R560" t="s">
        <v>8322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>ROUND(100*E561/D561,0)</f>
        <v>0</v>
      </c>
      <c r="P561" s="5">
        <f>E561/L561</f>
        <v>50</v>
      </c>
      <c r="Q561" t="s">
        <v>8321</v>
      </c>
      <c r="R561" t="s">
        <v>8322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>ROUND(100*E562/D562,0)</f>
        <v>0</v>
      </c>
      <c r="P562" s="5">
        <f>E562/L562</f>
        <v>4</v>
      </c>
      <c r="Q562" t="s">
        <v>8321</v>
      </c>
      <c r="R562" t="s">
        <v>8322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>ROUND(100*E563/D563,0)</f>
        <v>0</v>
      </c>
      <c r="P563" s="5">
        <f>E563/L563</f>
        <v>27.5</v>
      </c>
      <c r="Q563" t="s">
        <v>8321</v>
      </c>
      <c r="R563" t="s">
        <v>8322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>ROUND(100*E564/D564,0)</f>
        <v>0</v>
      </c>
      <c r="P564" s="5" t="e">
        <f>E564/L564</f>
        <v>#DIV/0!</v>
      </c>
      <c r="Q564" t="s">
        <v>8321</v>
      </c>
      <c r="R564" t="s">
        <v>8322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>ROUND(100*E565/D565,0)</f>
        <v>0</v>
      </c>
      <c r="P565" s="5">
        <f>E565/L565</f>
        <v>34</v>
      </c>
      <c r="Q565" t="s">
        <v>8321</v>
      </c>
      <c r="R565" t="s">
        <v>8322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>ROUND(100*E566/D566,0)</f>
        <v>0</v>
      </c>
      <c r="P566" s="5">
        <f>E566/L566</f>
        <v>1</v>
      </c>
      <c r="Q566" t="s">
        <v>8321</v>
      </c>
      <c r="R566" t="s">
        <v>8322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>ROUND(100*E567/D567,0)</f>
        <v>0</v>
      </c>
      <c r="P567" s="5" t="e">
        <f>E567/L567</f>
        <v>#DIV/0!</v>
      </c>
      <c r="Q567" t="s">
        <v>8321</v>
      </c>
      <c r="R567" t="s">
        <v>8322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>ROUND(100*E568/D568,0)</f>
        <v>0</v>
      </c>
      <c r="P568" s="5">
        <f>E568/L568</f>
        <v>1</v>
      </c>
      <c r="Q568" t="s">
        <v>8321</v>
      </c>
      <c r="R568" t="s">
        <v>8322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>ROUND(100*E569/D569,0)</f>
        <v>0</v>
      </c>
      <c r="P569" s="5" t="e">
        <f>E569/L569</f>
        <v>#DIV/0!</v>
      </c>
      <c r="Q569" t="s">
        <v>8321</v>
      </c>
      <c r="R569" t="s">
        <v>8322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>ROUND(100*E570/D570,0)</f>
        <v>1</v>
      </c>
      <c r="P570" s="5">
        <f>E570/L570</f>
        <v>49</v>
      </c>
      <c r="Q570" t="s">
        <v>8321</v>
      </c>
      <c r="R570" t="s">
        <v>8322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>ROUND(100*E571/D571,0)</f>
        <v>1</v>
      </c>
      <c r="P571" s="5">
        <f>E571/L571</f>
        <v>20</v>
      </c>
      <c r="Q571" t="s">
        <v>8321</v>
      </c>
      <c r="R571" t="s">
        <v>8322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>ROUND(100*E572/D572,0)</f>
        <v>0</v>
      </c>
      <c r="P572" s="5">
        <f>E572/L572</f>
        <v>142</v>
      </c>
      <c r="Q572" t="s">
        <v>8321</v>
      </c>
      <c r="R572" t="s">
        <v>8322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>ROUND(100*E573/D573,0)</f>
        <v>0</v>
      </c>
      <c r="P573" s="5">
        <f>E573/L573</f>
        <v>53</v>
      </c>
      <c r="Q573" t="s">
        <v>8321</v>
      </c>
      <c r="R573" t="s">
        <v>8322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>ROUND(100*E574/D574,0)</f>
        <v>0</v>
      </c>
      <c r="P574" s="5" t="e">
        <f>E574/L574</f>
        <v>#DIV/0!</v>
      </c>
      <c r="Q574" t="s">
        <v>8321</v>
      </c>
      <c r="R574" t="s">
        <v>8322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>ROUND(100*E575/D575,0)</f>
        <v>0</v>
      </c>
      <c r="P575" s="5">
        <f>E575/L575</f>
        <v>38.444444444444443</v>
      </c>
      <c r="Q575" t="s">
        <v>8321</v>
      </c>
      <c r="R575" t="s">
        <v>8322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>ROUND(100*E576/D576,0)</f>
        <v>1</v>
      </c>
      <c r="P576" s="5">
        <f>E576/L576</f>
        <v>20</v>
      </c>
      <c r="Q576" t="s">
        <v>8321</v>
      </c>
      <c r="R576" t="s">
        <v>8322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>ROUND(100*E577/D577,0)</f>
        <v>0</v>
      </c>
      <c r="P577" s="5">
        <f>E577/L577</f>
        <v>64.75</v>
      </c>
      <c r="Q577" t="s">
        <v>8321</v>
      </c>
      <c r="R577" t="s">
        <v>8322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>ROUND(100*E578/D578,0)</f>
        <v>0</v>
      </c>
      <c r="P578" s="5">
        <f>E578/L578</f>
        <v>1</v>
      </c>
      <c r="Q578" t="s">
        <v>8321</v>
      </c>
      <c r="R578" t="s">
        <v>8322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>ROUND(100*E579/D579,0)</f>
        <v>0</v>
      </c>
      <c r="P579" s="5">
        <f>E579/L579</f>
        <v>10</v>
      </c>
      <c r="Q579" t="s">
        <v>8321</v>
      </c>
      <c r="R579" t="s">
        <v>8322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>ROUND(100*E580/D580,0)</f>
        <v>0</v>
      </c>
      <c r="P580" s="5">
        <f>E580/L580</f>
        <v>2</v>
      </c>
      <c r="Q580" t="s">
        <v>8321</v>
      </c>
      <c r="R580" t="s">
        <v>8322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>ROUND(100*E581/D581,0)</f>
        <v>1</v>
      </c>
      <c r="P581" s="5">
        <f>E581/L581</f>
        <v>35</v>
      </c>
      <c r="Q581" t="s">
        <v>8321</v>
      </c>
      <c r="R581" t="s">
        <v>8322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>ROUND(100*E582/D582,0)</f>
        <v>0</v>
      </c>
      <c r="P582" s="5">
        <f>E582/L582</f>
        <v>1</v>
      </c>
      <c r="Q582" t="s">
        <v>8321</v>
      </c>
      <c r="R582" t="s">
        <v>8322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>ROUND(100*E583/D583,0)</f>
        <v>0</v>
      </c>
      <c r="P583" s="5" t="e">
        <f>E583/L583</f>
        <v>#DIV/0!</v>
      </c>
      <c r="Q583" t="s">
        <v>8321</v>
      </c>
      <c r="R583" t="s">
        <v>8322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>ROUND(100*E584/D584,0)</f>
        <v>0</v>
      </c>
      <c r="P584" s="5" t="e">
        <f>E584/L584</f>
        <v>#DIV/0!</v>
      </c>
      <c r="Q584" t="s">
        <v>8321</v>
      </c>
      <c r="R584" t="s">
        <v>8322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>ROUND(100*E585/D585,0)</f>
        <v>0</v>
      </c>
      <c r="P585" s="5">
        <f>E585/L585</f>
        <v>1</v>
      </c>
      <c r="Q585" t="s">
        <v>8321</v>
      </c>
      <c r="R585" t="s">
        <v>8322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>ROUND(100*E586/D586,0)</f>
        <v>1</v>
      </c>
      <c r="P586" s="5">
        <f>E586/L586</f>
        <v>5</v>
      </c>
      <c r="Q586" t="s">
        <v>8321</v>
      </c>
      <c r="R586" t="s">
        <v>8322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>ROUND(100*E587/D587,0)</f>
        <v>0</v>
      </c>
      <c r="P587" s="5" t="e">
        <f>E587/L587</f>
        <v>#DIV/0!</v>
      </c>
      <c r="Q587" t="s">
        <v>8321</v>
      </c>
      <c r="R587" t="s">
        <v>8322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>ROUND(100*E588/D588,0)</f>
        <v>1</v>
      </c>
      <c r="P588" s="5">
        <f>E588/L588</f>
        <v>14</v>
      </c>
      <c r="Q588" t="s">
        <v>8321</v>
      </c>
      <c r="R588" t="s">
        <v>8322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>ROUND(100*E589/D589,0)</f>
        <v>9</v>
      </c>
      <c r="P589" s="5">
        <f>E589/L589</f>
        <v>389.28571428571428</v>
      </c>
      <c r="Q589" t="s">
        <v>8321</v>
      </c>
      <c r="R589" t="s">
        <v>8322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>ROUND(100*E590/D590,0)</f>
        <v>3</v>
      </c>
      <c r="P590" s="5">
        <f>E590/L590</f>
        <v>150.5</v>
      </c>
      <c r="Q590" t="s">
        <v>8321</v>
      </c>
      <c r="R590" t="s">
        <v>8322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>ROUND(100*E591/D591,0)</f>
        <v>0</v>
      </c>
      <c r="P591" s="5">
        <f>E591/L591</f>
        <v>1</v>
      </c>
      <c r="Q591" t="s">
        <v>8321</v>
      </c>
      <c r="R591" t="s">
        <v>8322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>ROUND(100*E592/D592,0)</f>
        <v>4</v>
      </c>
      <c r="P592" s="5">
        <f>E592/L592</f>
        <v>24.777777777777779</v>
      </c>
      <c r="Q592" t="s">
        <v>8321</v>
      </c>
      <c r="R592" t="s">
        <v>8322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>ROUND(100*E593/D593,0)</f>
        <v>0</v>
      </c>
      <c r="P593" s="5">
        <f>E593/L593</f>
        <v>30.5</v>
      </c>
      <c r="Q593" t="s">
        <v>8321</v>
      </c>
      <c r="R593" t="s">
        <v>8322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>ROUND(100*E594/D594,0)</f>
        <v>3</v>
      </c>
      <c r="P594" s="5">
        <f>E594/L594</f>
        <v>250</v>
      </c>
      <c r="Q594" t="s">
        <v>8321</v>
      </c>
      <c r="R594" t="s">
        <v>8322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>ROUND(100*E595/D595,0)</f>
        <v>23</v>
      </c>
      <c r="P595" s="5">
        <f>E595/L595</f>
        <v>16.428571428571427</v>
      </c>
      <c r="Q595" t="s">
        <v>8321</v>
      </c>
      <c r="R595" t="s">
        <v>8322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>ROUND(100*E596/D596,0)</f>
        <v>0</v>
      </c>
      <c r="P596" s="5">
        <f>E596/L596</f>
        <v>13</v>
      </c>
      <c r="Q596" t="s">
        <v>8321</v>
      </c>
      <c r="R596" t="s">
        <v>8322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>ROUND(100*E597/D597,0)</f>
        <v>0</v>
      </c>
      <c r="P597" s="5">
        <f>E597/L597</f>
        <v>53.25</v>
      </c>
      <c r="Q597" t="s">
        <v>8321</v>
      </c>
      <c r="R597" t="s">
        <v>8322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>ROUND(100*E598/D598,0)</f>
        <v>0</v>
      </c>
      <c r="P598" s="5">
        <f>E598/L598</f>
        <v>3</v>
      </c>
      <c r="Q598" t="s">
        <v>8321</v>
      </c>
      <c r="R598" t="s">
        <v>8322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>ROUND(100*E599/D599,0)</f>
        <v>0</v>
      </c>
      <c r="P599" s="5">
        <f>E599/L599</f>
        <v>10</v>
      </c>
      <c r="Q599" t="s">
        <v>8321</v>
      </c>
      <c r="R599" t="s">
        <v>8322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>ROUND(100*E600/D600,0)</f>
        <v>34</v>
      </c>
      <c r="P600" s="5">
        <f>E600/L600</f>
        <v>121.42857142857143</v>
      </c>
      <c r="Q600" t="s">
        <v>8321</v>
      </c>
      <c r="R600" t="s">
        <v>8322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>ROUND(100*E601/D601,0)</f>
        <v>0</v>
      </c>
      <c r="P601" s="5">
        <f>E601/L601</f>
        <v>15.5</v>
      </c>
      <c r="Q601" t="s">
        <v>8321</v>
      </c>
      <c r="R601" t="s">
        <v>8322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>ROUND(100*E602/D602,0)</f>
        <v>2</v>
      </c>
      <c r="P602" s="5">
        <f>E602/L602</f>
        <v>100</v>
      </c>
      <c r="Q602" t="s">
        <v>8321</v>
      </c>
      <c r="R602" t="s">
        <v>8322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>ROUND(100*E603/D603,0)</f>
        <v>1</v>
      </c>
      <c r="P603" s="5">
        <f>E603/L603</f>
        <v>23.333333333333332</v>
      </c>
      <c r="Q603" t="s">
        <v>8321</v>
      </c>
      <c r="R603" t="s">
        <v>8322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>ROUND(100*E604/D604,0)</f>
        <v>0</v>
      </c>
      <c r="P604" s="5" t="e">
        <f>E604/L604</f>
        <v>#DIV/0!</v>
      </c>
      <c r="Q604" t="s">
        <v>8321</v>
      </c>
      <c r="R604" t="s">
        <v>8322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>ROUND(100*E605/D605,0)</f>
        <v>4</v>
      </c>
      <c r="P605" s="5">
        <f>E605/L605</f>
        <v>45.386153846153846</v>
      </c>
      <c r="Q605" t="s">
        <v>8321</v>
      </c>
      <c r="R605" t="s">
        <v>8322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>ROUND(100*E606/D606,0)</f>
        <v>0</v>
      </c>
      <c r="P606" s="5" t="e">
        <f>E606/L606</f>
        <v>#DIV/0!</v>
      </c>
      <c r="Q606" t="s">
        <v>8321</v>
      </c>
      <c r="R606" t="s">
        <v>8322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>ROUND(100*E607/D607,0)</f>
        <v>3</v>
      </c>
      <c r="P607" s="5">
        <f>E607/L607</f>
        <v>16.375</v>
      </c>
      <c r="Q607" t="s">
        <v>8321</v>
      </c>
      <c r="R607" t="s">
        <v>8322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>ROUND(100*E608/D608,0)</f>
        <v>0</v>
      </c>
      <c r="P608" s="5">
        <f>E608/L608</f>
        <v>10</v>
      </c>
      <c r="Q608" t="s">
        <v>8321</v>
      </c>
      <c r="R608" t="s">
        <v>8322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>ROUND(100*E609/D609,0)</f>
        <v>0</v>
      </c>
      <c r="P609" s="5" t="e">
        <f>E609/L609</f>
        <v>#DIV/0!</v>
      </c>
      <c r="Q609" t="s">
        <v>8321</v>
      </c>
      <c r="R609" t="s">
        <v>8322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>ROUND(100*E610/D610,0)</f>
        <v>1</v>
      </c>
      <c r="P610" s="5">
        <f>E610/L610</f>
        <v>292.2</v>
      </c>
      <c r="Q610" t="s">
        <v>8321</v>
      </c>
      <c r="R610" t="s">
        <v>8322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>ROUND(100*E611/D611,0)</f>
        <v>1</v>
      </c>
      <c r="P611" s="5">
        <f>E611/L611</f>
        <v>5</v>
      </c>
      <c r="Q611" t="s">
        <v>8321</v>
      </c>
      <c r="R611" t="s">
        <v>8322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>ROUND(100*E612/D612,0)</f>
        <v>0</v>
      </c>
      <c r="P612" s="5" t="e">
        <f>E612/L612</f>
        <v>#DIV/0!</v>
      </c>
      <c r="Q612" t="s">
        <v>8321</v>
      </c>
      <c r="R612" t="s">
        <v>8322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>ROUND(100*E613/D613,0)</f>
        <v>0</v>
      </c>
      <c r="P613" s="5" t="e">
        <f>E613/L613</f>
        <v>#DIV/0!</v>
      </c>
      <c r="Q613" t="s">
        <v>8321</v>
      </c>
      <c r="R613" t="s">
        <v>8322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>ROUND(100*E614/D614,0)</f>
        <v>0</v>
      </c>
      <c r="P614" s="5" t="e">
        <f>E614/L614</f>
        <v>#DIV/0!</v>
      </c>
      <c r="Q614" t="s">
        <v>8321</v>
      </c>
      <c r="R614" t="s">
        <v>8322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>ROUND(100*E615/D615,0)</f>
        <v>21</v>
      </c>
      <c r="P615" s="5">
        <f>E615/L615</f>
        <v>105.93388429752066</v>
      </c>
      <c r="Q615" t="s">
        <v>8321</v>
      </c>
      <c r="R615" t="s">
        <v>8322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>ROUND(100*E616/D616,0)</f>
        <v>0</v>
      </c>
      <c r="P616" s="5" t="e">
        <f>E616/L616</f>
        <v>#DIV/0!</v>
      </c>
      <c r="Q616" t="s">
        <v>8321</v>
      </c>
      <c r="R616" t="s">
        <v>8322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>ROUND(100*E617/D617,0)</f>
        <v>0</v>
      </c>
      <c r="P617" s="5" t="e">
        <f>E617/L617</f>
        <v>#DIV/0!</v>
      </c>
      <c r="Q617" t="s">
        <v>8321</v>
      </c>
      <c r="R617" t="s">
        <v>8322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>ROUND(100*E618/D618,0)</f>
        <v>0</v>
      </c>
      <c r="P618" s="5" t="e">
        <f>E618/L618</f>
        <v>#DIV/0!</v>
      </c>
      <c r="Q618" t="s">
        <v>8321</v>
      </c>
      <c r="R618" t="s">
        <v>8322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>ROUND(100*E619/D619,0)</f>
        <v>3</v>
      </c>
      <c r="P619" s="5">
        <f>E619/L619</f>
        <v>20</v>
      </c>
      <c r="Q619" t="s">
        <v>8321</v>
      </c>
      <c r="R619" t="s">
        <v>8322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>ROUND(100*E620/D620,0)</f>
        <v>0</v>
      </c>
      <c r="P620" s="5" t="e">
        <f>E620/L620</f>
        <v>#DIV/0!</v>
      </c>
      <c r="Q620" t="s">
        <v>8321</v>
      </c>
      <c r="R620" t="s">
        <v>8322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>ROUND(100*E621/D621,0)</f>
        <v>0</v>
      </c>
      <c r="P621" s="5">
        <f>E621/L621</f>
        <v>1</v>
      </c>
      <c r="Q621" t="s">
        <v>8321</v>
      </c>
      <c r="R621" t="s">
        <v>8322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>ROUND(100*E622/D622,0)</f>
        <v>1</v>
      </c>
      <c r="P622" s="5">
        <f>E622/L622</f>
        <v>300</v>
      </c>
      <c r="Q622" t="s">
        <v>8321</v>
      </c>
      <c r="R622" t="s">
        <v>8322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>ROUND(100*E623/D623,0)</f>
        <v>1</v>
      </c>
      <c r="P623" s="5">
        <f>E623/L623</f>
        <v>87</v>
      </c>
      <c r="Q623" t="s">
        <v>8321</v>
      </c>
      <c r="R623" t="s">
        <v>8322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>ROUND(100*E624/D624,0)</f>
        <v>6</v>
      </c>
      <c r="P624" s="5">
        <f>E624/L624</f>
        <v>37.888888888888886</v>
      </c>
      <c r="Q624" t="s">
        <v>8321</v>
      </c>
      <c r="R624" t="s">
        <v>8322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>ROUND(100*E625/D625,0)</f>
        <v>0</v>
      </c>
      <c r="P625" s="5" t="e">
        <f>E625/L625</f>
        <v>#DIV/0!</v>
      </c>
      <c r="Q625" t="s">
        <v>8321</v>
      </c>
      <c r="R625" t="s">
        <v>8322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>ROUND(100*E626/D626,0)</f>
        <v>0</v>
      </c>
      <c r="P626" s="5" t="e">
        <f>E626/L626</f>
        <v>#DIV/0!</v>
      </c>
      <c r="Q626" t="s">
        <v>8321</v>
      </c>
      <c r="R626" t="s">
        <v>8322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>ROUND(100*E627/D627,0)</f>
        <v>0</v>
      </c>
      <c r="P627" s="5" t="e">
        <f>E627/L627</f>
        <v>#DIV/0!</v>
      </c>
      <c r="Q627" t="s">
        <v>8321</v>
      </c>
      <c r="R627" t="s">
        <v>8322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>ROUND(100*E628/D628,0)</f>
        <v>17</v>
      </c>
      <c r="P628" s="5">
        <f>E628/L628</f>
        <v>111.41025641025641</v>
      </c>
      <c r="Q628" t="s">
        <v>8321</v>
      </c>
      <c r="R628" t="s">
        <v>8322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>ROUND(100*E629/D629,0)</f>
        <v>0</v>
      </c>
      <c r="P629" s="5">
        <f>E629/L629</f>
        <v>90</v>
      </c>
      <c r="Q629" t="s">
        <v>8321</v>
      </c>
      <c r="R629" t="s">
        <v>8322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>ROUND(100*E630/D630,0)</f>
        <v>0</v>
      </c>
      <c r="P630" s="5" t="e">
        <f>E630/L630</f>
        <v>#DIV/0!</v>
      </c>
      <c r="Q630" t="s">
        <v>8321</v>
      </c>
      <c r="R630" t="s">
        <v>8322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>ROUND(100*E631/D631,0)</f>
        <v>0</v>
      </c>
      <c r="P631" s="5">
        <f>E631/L631</f>
        <v>116.66666666666667</v>
      </c>
      <c r="Q631" t="s">
        <v>8321</v>
      </c>
      <c r="R631" t="s">
        <v>8322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>ROUND(100*E632/D632,0)</f>
        <v>0</v>
      </c>
      <c r="P632" s="5">
        <f>E632/L632</f>
        <v>10</v>
      </c>
      <c r="Q632" t="s">
        <v>8321</v>
      </c>
      <c r="R632" t="s">
        <v>8322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>ROUND(100*E633/D633,0)</f>
        <v>1</v>
      </c>
      <c r="P633" s="5">
        <f>E633/L633</f>
        <v>76.666666666666671</v>
      </c>
      <c r="Q633" t="s">
        <v>8321</v>
      </c>
      <c r="R633" t="s">
        <v>8322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>ROUND(100*E634/D634,0)</f>
        <v>0</v>
      </c>
      <c r="P634" s="5" t="e">
        <f>E634/L634</f>
        <v>#DIV/0!</v>
      </c>
      <c r="Q634" t="s">
        <v>8321</v>
      </c>
      <c r="R634" t="s">
        <v>8322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>ROUND(100*E635/D635,0)</f>
        <v>12</v>
      </c>
      <c r="P635" s="5">
        <f>E635/L635</f>
        <v>49.8</v>
      </c>
      <c r="Q635" t="s">
        <v>8321</v>
      </c>
      <c r="R635" t="s">
        <v>8322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>ROUND(100*E636/D636,0)</f>
        <v>0</v>
      </c>
      <c r="P636" s="5">
        <f>E636/L636</f>
        <v>1</v>
      </c>
      <c r="Q636" t="s">
        <v>8321</v>
      </c>
      <c r="R636" t="s">
        <v>8322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>ROUND(100*E637/D637,0)</f>
        <v>0</v>
      </c>
      <c r="P637" s="5">
        <f>E637/L637</f>
        <v>2</v>
      </c>
      <c r="Q637" t="s">
        <v>8321</v>
      </c>
      <c r="R637" t="s">
        <v>8322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>ROUND(100*E638/D638,0)</f>
        <v>0</v>
      </c>
      <c r="P638" s="5">
        <f>E638/L638</f>
        <v>4</v>
      </c>
      <c r="Q638" t="s">
        <v>8321</v>
      </c>
      <c r="R638" t="s">
        <v>8322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>ROUND(100*E639/D639,0)</f>
        <v>0</v>
      </c>
      <c r="P639" s="5" t="e">
        <f>E639/L639</f>
        <v>#DIV/0!</v>
      </c>
      <c r="Q639" t="s">
        <v>8321</v>
      </c>
      <c r="R639" t="s">
        <v>8322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>ROUND(100*E640/D640,0)</f>
        <v>0</v>
      </c>
      <c r="P640" s="5">
        <f>E640/L640</f>
        <v>3</v>
      </c>
      <c r="Q640" t="s">
        <v>8321</v>
      </c>
      <c r="R640" t="s">
        <v>8322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>ROUND(100*E641/D641,0)</f>
        <v>0</v>
      </c>
      <c r="P641" s="5">
        <f>E641/L641</f>
        <v>1</v>
      </c>
      <c r="Q641" t="s">
        <v>8321</v>
      </c>
      <c r="R641" t="s">
        <v>8322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>ROUND(100*E642/D642,0)</f>
        <v>144</v>
      </c>
      <c r="P642" s="16">
        <f>E642/L642</f>
        <v>50.5</v>
      </c>
      <c r="Q642" t="s">
        <v>8321</v>
      </c>
      <c r="R642" t="s">
        <v>8326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>ROUND(100*E643/D643,0)</f>
        <v>119</v>
      </c>
      <c r="P643" s="16">
        <f>E643/L643</f>
        <v>151.31746031746033</v>
      </c>
      <c r="Q643" t="s">
        <v>8321</v>
      </c>
      <c r="R643" t="s">
        <v>8326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>ROUND(100*E644/D644,0)</f>
        <v>1460</v>
      </c>
      <c r="P644" s="16">
        <f>E644/L644</f>
        <v>134.3592456301748</v>
      </c>
      <c r="Q644" t="s">
        <v>8321</v>
      </c>
      <c r="R644" t="s">
        <v>8326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>ROUND(100*E645/D645,0)</f>
        <v>106</v>
      </c>
      <c r="P645" s="16">
        <f>E645/L645</f>
        <v>174.02631578947367</v>
      </c>
      <c r="Q645" t="s">
        <v>8321</v>
      </c>
      <c r="R645" t="s">
        <v>8326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>ROUND(100*E646/D646,0)</f>
        <v>300</v>
      </c>
      <c r="P646" s="16">
        <f>E646/L646</f>
        <v>73.486268364348675</v>
      </c>
      <c r="Q646" t="s">
        <v>8321</v>
      </c>
      <c r="R646" t="s">
        <v>8326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>ROUND(100*E647/D647,0)</f>
        <v>279</v>
      </c>
      <c r="P647" s="16">
        <f>E647/L647</f>
        <v>23.518987341772153</v>
      </c>
      <c r="Q647" t="s">
        <v>8321</v>
      </c>
      <c r="R647" t="s">
        <v>8326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>ROUND(100*E648/D648,0)</f>
        <v>132</v>
      </c>
      <c r="P648" s="16">
        <f>E648/L648</f>
        <v>39.074444444444445</v>
      </c>
      <c r="Q648" t="s">
        <v>8321</v>
      </c>
      <c r="R648" t="s">
        <v>8326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>ROUND(100*E649/D649,0)</f>
        <v>107</v>
      </c>
      <c r="P649" s="16">
        <f>E649/L649</f>
        <v>125.94117647058823</v>
      </c>
      <c r="Q649" t="s">
        <v>8321</v>
      </c>
      <c r="R649" t="s">
        <v>8326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>ROUND(100*E650/D650,0)</f>
        <v>127</v>
      </c>
      <c r="P650" s="16">
        <f>E650/L650</f>
        <v>1644</v>
      </c>
      <c r="Q650" t="s">
        <v>8321</v>
      </c>
      <c r="R650" t="s">
        <v>8326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>ROUND(100*E651/D651,0)</f>
        <v>140</v>
      </c>
      <c r="P651" s="16">
        <f>E651/L651</f>
        <v>42.670731707317074</v>
      </c>
      <c r="Q651" t="s">
        <v>8321</v>
      </c>
      <c r="R651" t="s">
        <v>8326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>ROUND(100*E652/D652,0)</f>
        <v>112</v>
      </c>
      <c r="P652" s="16">
        <f>E652/L652</f>
        <v>35.125</v>
      </c>
      <c r="Q652" t="s">
        <v>8321</v>
      </c>
      <c r="R652" t="s">
        <v>8326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>ROUND(100*E653/D653,0)</f>
        <v>101</v>
      </c>
      <c r="P653" s="16">
        <f>E653/L653</f>
        <v>239.35238095238094</v>
      </c>
      <c r="Q653" t="s">
        <v>8321</v>
      </c>
      <c r="R653" t="s">
        <v>8326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>ROUND(100*E654/D654,0)</f>
        <v>100</v>
      </c>
      <c r="P654" s="16">
        <f>E654/L654</f>
        <v>107.64285714285714</v>
      </c>
      <c r="Q654" t="s">
        <v>8321</v>
      </c>
      <c r="R654" t="s">
        <v>8326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>ROUND(100*E655/D655,0)</f>
        <v>141</v>
      </c>
      <c r="P655" s="16">
        <f>E655/L655</f>
        <v>95.830623306233065</v>
      </c>
      <c r="Q655" t="s">
        <v>8321</v>
      </c>
      <c r="R655" t="s">
        <v>8326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>ROUND(100*E656/D656,0)</f>
        <v>267</v>
      </c>
      <c r="P656" s="16">
        <f>E656/L656</f>
        <v>31.663376110562684</v>
      </c>
      <c r="Q656" t="s">
        <v>8321</v>
      </c>
      <c r="R656" t="s">
        <v>8326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>ROUND(100*E657/D657,0)</f>
        <v>147</v>
      </c>
      <c r="P657" s="16">
        <f>E657/L657</f>
        <v>42.886861313868614</v>
      </c>
      <c r="Q657" t="s">
        <v>8321</v>
      </c>
      <c r="R657" t="s">
        <v>8326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>ROUND(100*E658/D658,0)</f>
        <v>214</v>
      </c>
      <c r="P658" s="16">
        <f>E658/L658</f>
        <v>122.73563218390805</v>
      </c>
      <c r="Q658" t="s">
        <v>8321</v>
      </c>
      <c r="R658" t="s">
        <v>8326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>ROUND(100*E659/D659,0)</f>
        <v>126</v>
      </c>
      <c r="P659" s="16">
        <f>E659/L659</f>
        <v>190.45454545454547</v>
      </c>
      <c r="Q659" t="s">
        <v>8321</v>
      </c>
      <c r="R659" t="s">
        <v>8326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>ROUND(100*E660/D660,0)</f>
        <v>104</v>
      </c>
      <c r="P660" s="16">
        <f>E660/L660</f>
        <v>109.33695652173913</v>
      </c>
      <c r="Q660" t="s">
        <v>8321</v>
      </c>
      <c r="R660" t="s">
        <v>8326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>ROUND(100*E661/D661,0)</f>
        <v>101</v>
      </c>
      <c r="P661" s="16">
        <f>E661/L661</f>
        <v>143.66666666666666</v>
      </c>
      <c r="Q661" t="s">
        <v>8321</v>
      </c>
      <c r="R661" t="s">
        <v>8326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>ROUND(100*E662/D662,0)</f>
        <v>3</v>
      </c>
      <c r="P662" s="5">
        <f>E662/L662</f>
        <v>84.944444444444443</v>
      </c>
      <c r="Q662" t="s">
        <v>8321</v>
      </c>
      <c r="R662" t="s">
        <v>8326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>ROUND(100*E663/D663,0)</f>
        <v>1</v>
      </c>
      <c r="P663" s="5">
        <f>E663/L663</f>
        <v>10.555555555555555</v>
      </c>
      <c r="Q663" t="s">
        <v>8321</v>
      </c>
      <c r="R663" t="s">
        <v>8326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>ROUND(100*E664/D664,0)</f>
        <v>0</v>
      </c>
      <c r="P664" s="5">
        <f>E664/L664</f>
        <v>39</v>
      </c>
      <c r="Q664" t="s">
        <v>8321</v>
      </c>
      <c r="R664" t="s">
        <v>8326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>ROUND(100*E665/D665,0)</f>
        <v>0</v>
      </c>
      <c r="P665" s="5">
        <f>E665/L665</f>
        <v>100</v>
      </c>
      <c r="Q665" t="s">
        <v>8321</v>
      </c>
      <c r="R665" t="s">
        <v>8326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>ROUND(100*E666/D666,0)</f>
        <v>8</v>
      </c>
      <c r="P666" s="5">
        <f>E666/L666</f>
        <v>31.172413793103448</v>
      </c>
      <c r="Q666" t="s">
        <v>8321</v>
      </c>
      <c r="R666" t="s">
        <v>8326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>ROUND(100*E667/D667,0)</f>
        <v>19</v>
      </c>
      <c r="P667" s="5">
        <f>E667/L667</f>
        <v>155.33333333333334</v>
      </c>
      <c r="Q667" t="s">
        <v>8321</v>
      </c>
      <c r="R667" t="s">
        <v>8326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>ROUND(100*E668/D668,0)</f>
        <v>0</v>
      </c>
      <c r="P668" s="5">
        <f>E668/L668</f>
        <v>2</v>
      </c>
      <c r="Q668" t="s">
        <v>8321</v>
      </c>
      <c r="R668" t="s">
        <v>8326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>ROUND(100*E669/D669,0)</f>
        <v>10</v>
      </c>
      <c r="P669" s="5">
        <f>E669/L669</f>
        <v>178.92857142857142</v>
      </c>
      <c r="Q669" t="s">
        <v>8321</v>
      </c>
      <c r="R669" t="s">
        <v>8326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>ROUND(100*E670/D670,0)</f>
        <v>5</v>
      </c>
      <c r="P670" s="5">
        <f>E670/L670</f>
        <v>27.36</v>
      </c>
      <c r="Q670" t="s">
        <v>8321</v>
      </c>
      <c r="R670" t="s">
        <v>8326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>ROUND(100*E671/D671,0)</f>
        <v>22</v>
      </c>
      <c r="P671" s="5">
        <f>E671/L671</f>
        <v>1536.25</v>
      </c>
      <c r="Q671" t="s">
        <v>8321</v>
      </c>
      <c r="R671" t="s">
        <v>8326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>ROUND(100*E672/D672,0)</f>
        <v>29</v>
      </c>
      <c r="P672" s="5">
        <f>E672/L672</f>
        <v>84.99677419354839</v>
      </c>
      <c r="Q672" t="s">
        <v>8321</v>
      </c>
      <c r="R672" t="s">
        <v>8326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>ROUND(100*E673/D673,0)</f>
        <v>39</v>
      </c>
      <c r="P673" s="5">
        <f>E673/L673</f>
        <v>788.5333333333333</v>
      </c>
      <c r="Q673" t="s">
        <v>8321</v>
      </c>
      <c r="R673" t="s">
        <v>8326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>ROUND(100*E674/D674,0)</f>
        <v>22</v>
      </c>
      <c r="P674" s="5">
        <f>E674/L674</f>
        <v>50.29767441860465</v>
      </c>
      <c r="Q674" t="s">
        <v>8321</v>
      </c>
      <c r="R674" t="s">
        <v>8326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>ROUND(100*E675/D675,0)</f>
        <v>0</v>
      </c>
      <c r="P675" s="5">
        <f>E675/L675</f>
        <v>68.333333333333329</v>
      </c>
      <c r="Q675" t="s">
        <v>8321</v>
      </c>
      <c r="R675" t="s">
        <v>8326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>ROUND(100*E676/D676,0)</f>
        <v>0</v>
      </c>
      <c r="P676" s="5">
        <f>E676/L676</f>
        <v>7.5</v>
      </c>
      <c r="Q676" t="s">
        <v>8321</v>
      </c>
      <c r="R676" t="s">
        <v>8326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>ROUND(100*E677/D677,0)</f>
        <v>15</v>
      </c>
      <c r="P677" s="5">
        <f>E677/L677</f>
        <v>34.269230769230766</v>
      </c>
      <c r="Q677" t="s">
        <v>8321</v>
      </c>
      <c r="R677" t="s">
        <v>8326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>ROUND(100*E678/D678,0)</f>
        <v>1</v>
      </c>
      <c r="P678" s="5">
        <f>E678/L678</f>
        <v>61.291666666666664</v>
      </c>
      <c r="Q678" t="s">
        <v>8321</v>
      </c>
      <c r="R678" t="s">
        <v>8326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>ROUND(100*E679/D679,0)</f>
        <v>26</v>
      </c>
      <c r="P679" s="5">
        <f>E679/L679</f>
        <v>133.25</v>
      </c>
      <c r="Q679" t="s">
        <v>8321</v>
      </c>
      <c r="R679" t="s">
        <v>8326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>ROUND(100*E680/D680,0)</f>
        <v>4</v>
      </c>
      <c r="P680" s="5">
        <f>E680/L680</f>
        <v>65.17647058823529</v>
      </c>
      <c r="Q680" t="s">
        <v>8321</v>
      </c>
      <c r="R680" t="s">
        <v>8326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>ROUND(100*E681/D681,0)</f>
        <v>15</v>
      </c>
      <c r="P681" s="5">
        <f>E681/L681</f>
        <v>93.90425531914893</v>
      </c>
      <c r="Q681" t="s">
        <v>8321</v>
      </c>
      <c r="R681" t="s">
        <v>8326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>ROUND(100*E682/D682,0)</f>
        <v>26</v>
      </c>
      <c r="P682" s="5">
        <f>E682/L682</f>
        <v>150.65116279069767</v>
      </c>
      <c r="Q682" t="s">
        <v>8321</v>
      </c>
      <c r="R682" t="s">
        <v>8326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>ROUND(100*E683/D683,0)</f>
        <v>0</v>
      </c>
      <c r="P683" s="5">
        <f>E683/L683</f>
        <v>1</v>
      </c>
      <c r="Q683" t="s">
        <v>8321</v>
      </c>
      <c r="R683" t="s">
        <v>8326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>ROUND(100*E684/D684,0)</f>
        <v>0</v>
      </c>
      <c r="P684" s="5">
        <f>E684/L684</f>
        <v>13.25</v>
      </c>
      <c r="Q684" t="s">
        <v>8321</v>
      </c>
      <c r="R684" t="s">
        <v>8326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>ROUND(100*E685/D685,0)</f>
        <v>1</v>
      </c>
      <c r="P685" s="5">
        <f>E685/L685</f>
        <v>99.333333333333329</v>
      </c>
      <c r="Q685" t="s">
        <v>8321</v>
      </c>
      <c r="R685" t="s">
        <v>8326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>ROUND(100*E686/D686,0)</f>
        <v>7</v>
      </c>
      <c r="P686" s="5">
        <f>E686/L686</f>
        <v>177.39259259259259</v>
      </c>
      <c r="Q686" t="s">
        <v>8321</v>
      </c>
      <c r="R686" t="s">
        <v>8326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>ROUND(100*E687/D687,0)</f>
        <v>28</v>
      </c>
      <c r="P687" s="5">
        <f>E687/L687</f>
        <v>55.3</v>
      </c>
      <c r="Q687" t="s">
        <v>8321</v>
      </c>
      <c r="R687" t="s">
        <v>8326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>ROUND(100*E688/D688,0)</f>
        <v>0</v>
      </c>
      <c r="P688" s="5" t="e">
        <f>E688/L688</f>
        <v>#DIV/0!</v>
      </c>
      <c r="Q688" t="s">
        <v>8321</v>
      </c>
      <c r="R688" t="s">
        <v>8326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>ROUND(100*E689/D689,0)</f>
        <v>4</v>
      </c>
      <c r="P689" s="5">
        <f>E689/L689</f>
        <v>591.66666666666663</v>
      </c>
      <c r="Q689" t="s">
        <v>8321</v>
      </c>
      <c r="R689" t="s">
        <v>8326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>ROUND(100*E690/D690,0)</f>
        <v>73</v>
      </c>
      <c r="P690" s="5">
        <f>E690/L690</f>
        <v>405.5</v>
      </c>
      <c r="Q690" t="s">
        <v>8321</v>
      </c>
      <c r="R690" t="s">
        <v>8326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>ROUND(100*E691/D691,0)</f>
        <v>58</v>
      </c>
      <c r="P691" s="5">
        <f>E691/L691</f>
        <v>343.14732142857144</v>
      </c>
      <c r="Q691" t="s">
        <v>8321</v>
      </c>
      <c r="R691" t="s">
        <v>8326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>ROUND(100*E692/D692,0)</f>
        <v>12</v>
      </c>
      <c r="P692" s="5">
        <f>E692/L692</f>
        <v>72.588235294117652</v>
      </c>
      <c r="Q692" t="s">
        <v>8321</v>
      </c>
      <c r="R692" t="s">
        <v>8326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>ROUND(100*E693/D693,0)</f>
        <v>1</v>
      </c>
      <c r="P693" s="5">
        <f>E693/L693</f>
        <v>26</v>
      </c>
      <c r="Q693" t="s">
        <v>8321</v>
      </c>
      <c r="R693" t="s">
        <v>8326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>ROUND(100*E694/D694,0)</f>
        <v>7</v>
      </c>
      <c r="P694" s="5">
        <f>E694/L694</f>
        <v>6.4975124378109452</v>
      </c>
      <c r="Q694" t="s">
        <v>8321</v>
      </c>
      <c r="R694" t="s">
        <v>8326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>ROUND(100*E695/D695,0)</f>
        <v>35</v>
      </c>
      <c r="P695" s="5">
        <f>E695/L695</f>
        <v>119.38513513513513</v>
      </c>
      <c r="Q695" t="s">
        <v>8321</v>
      </c>
      <c r="R695" t="s">
        <v>8326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>ROUND(100*E696/D696,0)</f>
        <v>0</v>
      </c>
      <c r="P696" s="5">
        <f>E696/L696</f>
        <v>84.285714285714292</v>
      </c>
      <c r="Q696" t="s">
        <v>8321</v>
      </c>
      <c r="R696" t="s">
        <v>8326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>ROUND(100*E697/D697,0)</f>
        <v>1</v>
      </c>
      <c r="P697" s="5">
        <f>E697/L697</f>
        <v>90.857142857142861</v>
      </c>
      <c r="Q697" t="s">
        <v>8321</v>
      </c>
      <c r="R697" t="s">
        <v>8326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>ROUND(100*E698/D698,0)</f>
        <v>0</v>
      </c>
      <c r="P698" s="5">
        <f>E698/L698</f>
        <v>1</v>
      </c>
      <c r="Q698" t="s">
        <v>8321</v>
      </c>
      <c r="R698" t="s">
        <v>8326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>ROUND(100*E699/D699,0)</f>
        <v>46</v>
      </c>
      <c r="P699" s="5">
        <f>E699/L699</f>
        <v>20.342105263157894</v>
      </c>
      <c r="Q699" t="s">
        <v>8321</v>
      </c>
      <c r="R699" t="s">
        <v>8326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>ROUND(100*E700/D700,0)</f>
        <v>15</v>
      </c>
      <c r="P700" s="5">
        <f>E700/L700</f>
        <v>530.68965517241384</v>
      </c>
      <c r="Q700" t="s">
        <v>8321</v>
      </c>
      <c r="R700" t="s">
        <v>8326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>ROUND(100*E701/D701,0)</f>
        <v>82</v>
      </c>
      <c r="P701" s="5">
        <f>E701/L701</f>
        <v>120.39184269662923</v>
      </c>
      <c r="Q701" t="s">
        <v>8321</v>
      </c>
      <c r="R701" t="s">
        <v>8326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>ROUND(100*E702/D702,0)</f>
        <v>3</v>
      </c>
      <c r="P702" s="5">
        <f>E702/L702</f>
        <v>13</v>
      </c>
      <c r="Q702" t="s">
        <v>8321</v>
      </c>
      <c r="R702" t="s">
        <v>8326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>ROUND(100*E703/D703,0)</f>
        <v>27</v>
      </c>
      <c r="P703" s="5">
        <f>E703/L703</f>
        <v>291.33333333333331</v>
      </c>
      <c r="Q703" t="s">
        <v>8321</v>
      </c>
      <c r="R703" t="s">
        <v>8326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>ROUND(100*E704/D704,0)</f>
        <v>31</v>
      </c>
      <c r="P704" s="5">
        <f>E704/L704</f>
        <v>124.9191891891892</v>
      </c>
      <c r="Q704" t="s">
        <v>8321</v>
      </c>
      <c r="R704" t="s">
        <v>8326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>ROUND(100*E705/D705,0)</f>
        <v>6</v>
      </c>
      <c r="P705" s="5">
        <f>E705/L705</f>
        <v>119.57142857142857</v>
      </c>
      <c r="Q705" t="s">
        <v>8321</v>
      </c>
      <c r="R705" t="s">
        <v>8326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>ROUND(100*E706/D706,0)</f>
        <v>1</v>
      </c>
      <c r="P706" s="5">
        <f>E706/L706</f>
        <v>120.25</v>
      </c>
      <c r="Q706" t="s">
        <v>8321</v>
      </c>
      <c r="R706" t="s">
        <v>8326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>ROUND(100*E707/D707,0)</f>
        <v>1</v>
      </c>
      <c r="P707" s="5">
        <f>E707/L707</f>
        <v>195.4</v>
      </c>
      <c r="Q707" t="s">
        <v>8321</v>
      </c>
      <c r="R707" t="s">
        <v>8326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>ROUND(100*E708/D708,0)</f>
        <v>0</v>
      </c>
      <c r="P708" s="5" t="e">
        <f>E708/L708</f>
        <v>#DIV/0!</v>
      </c>
      <c r="Q708" t="s">
        <v>8321</v>
      </c>
      <c r="R708" t="s">
        <v>8326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>ROUND(100*E709/D709,0)</f>
        <v>79</v>
      </c>
      <c r="P709" s="5">
        <f>E709/L709</f>
        <v>117.69868421052631</v>
      </c>
      <c r="Q709" t="s">
        <v>8321</v>
      </c>
      <c r="R709" t="s">
        <v>8326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>ROUND(100*E710/D710,0)</f>
        <v>22</v>
      </c>
      <c r="P710" s="5">
        <f>E710/L710</f>
        <v>23.948509485094849</v>
      </c>
      <c r="Q710" t="s">
        <v>8321</v>
      </c>
      <c r="R710" t="s">
        <v>8326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>ROUND(100*E711/D711,0)</f>
        <v>0</v>
      </c>
      <c r="P711" s="5">
        <f>E711/L711</f>
        <v>30.5</v>
      </c>
      <c r="Q711" t="s">
        <v>8321</v>
      </c>
      <c r="R711" t="s">
        <v>8326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>ROUND(100*E712/D712,0)</f>
        <v>0</v>
      </c>
      <c r="P712" s="5" t="e">
        <f>E712/L712</f>
        <v>#DIV/0!</v>
      </c>
      <c r="Q712" t="s">
        <v>8321</v>
      </c>
      <c r="R712" t="s">
        <v>8326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>ROUND(100*E713/D713,0)</f>
        <v>34</v>
      </c>
      <c r="P713" s="5">
        <f>E713/L713</f>
        <v>99.973372781065095</v>
      </c>
      <c r="Q713" t="s">
        <v>8321</v>
      </c>
      <c r="R713" t="s">
        <v>8326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>ROUND(100*E714/D714,0)</f>
        <v>0</v>
      </c>
      <c r="P714" s="5">
        <f>E714/L714</f>
        <v>26.25</v>
      </c>
      <c r="Q714" t="s">
        <v>8321</v>
      </c>
      <c r="R714" t="s">
        <v>8326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>ROUND(100*E715/D715,0)</f>
        <v>1</v>
      </c>
      <c r="P715" s="5">
        <f>E715/L715</f>
        <v>199</v>
      </c>
      <c r="Q715" t="s">
        <v>8321</v>
      </c>
      <c r="R715" t="s">
        <v>8326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>ROUND(100*E716/D716,0)</f>
        <v>15</v>
      </c>
      <c r="P716" s="5">
        <f>E716/L716</f>
        <v>80.321428571428569</v>
      </c>
      <c r="Q716" t="s">
        <v>8321</v>
      </c>
      <c r="R716" t="s">
        <v>8326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>ROUND(100*E717/D717,0)</f>
        <v>5</v>
      </c>
      <c r="P717" s="5">
        <f>E717/L717</f>
        <v>115.75</v>
      </c>
      <c r="Q717" t="s">
        <v>8321</v>
      </c>
      <c r="R717" t="s">
        <v>8326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>ROUND(100*E718/D718,0)</f>
        <v>10</v>
      </c>
      <c r="P718" s="5">
        <f>E718/L718</f>
        <v>44.6875</v>
      </c>
      <c r="Q718" t="s">
        <v>8321</v>
      </c>
      <c r="R718" t="s">
        <v>8326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>ROUND(100*E719/D719,0)</f>
        <v>0</v>
      </c>
      <c r="P719" s="5">
        <f>E719/L719</f>
        <v>76.25</v>
      </c>
      <c r="Q719" t="s">
        <v>8321</v>
      </c>
      <c r="R719" t="s">
        <v>8326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>ROUND(100*E720/D720,0)</f>
        <v>1</v>
      </c>
      <c r="P720" s="5">
        <f>E720/L720</f>
        <v>22.5</v>
      </c>
      <c r="Q720" t="s">
        <v>8321</v>
      </c>
      <c r="R720" t="s">
        <v>8326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>ROUND(100*E721/D721,0)</f>
        <v>1</v>
      </c>
      <c r="P721" s="5">
        <f>E721/L721</f>
        <v>19.399999999999999</v>
      </c>
      <c r="Q721" t="s">
        <v>8321</v>
      </c>
      <c r="R721" t="s">
        <v>8326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>ROUND(100*E722/D722,0)</f>
        <v>144</v>
      </c>
      <c r="P722" s="16">
        <f>E722/L722</f>
        <v>66.707317073170728</v>
      </c>
      <c r="Q722" t="s">
        <v>8318</v>
      </c>
      <c r="R722" t="s">
        <v>8345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>ROUND(100*E723/D723,0)</f>
        <v>122</v>
      </c>
      <c r="P723" s="16">
        <f>E723/L723</f>
        <v>84.142857142857139</v>
      </c>
      <c r="Q723" t="s">
        <v>8318</v>
      </c>
      <c r="R723" t="s">
        <v>8345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>ROUND(100*E724/D724,0)</f>
        <v>132</v>
      </c>
      <c r="P724" s="16">
        <f>E724/L724</f>
        <v>215.72549019607843</v>
      </c>
      <c r="Q724" t="s">
        <v>8318</v>
      </c>
      <c r="R724" t="s">
        <v>8345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>ROUND(100*E725/D725,0)</f>
        <v>109</v>
      </c>
      <c r="P725" s="16">
        <f>E725/L725</f>
        <v>54.69</v>
      </c>
      <c r="Q725" t="s">
        <v>8318</v>
      </c>
      <c r="R725" t="s">
        <v>8345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>ROUND(100*E726/D726,0)</f>
        <v>105</v>
      </c>
      <c r="P726" s="16">
        <f>E726/L726</f>
        <v>51.62944055944056</v>
      </c>
      <c r="Q726" t="s">
        <v>8318</v>
      </c>
      <c r="R726" t="s">
        <v>8345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>ROUND(100*E727/D727,0)</f>
        <v>100</v>
      </c>
      <c r="P727" s="16">
        <f>E727/L727</f>
        <v>143.35714285714286</v>
      </c>
      <c r="Q727" t="s">
        <v>8318</v>
      </c>
      <c r="R727" t="s">
        <v>8345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>ROUND(100*E728/D728,0)</f>
        <v>101</v>
      </c>
      <c r="P728" s="16">
        <f>E728/L728</f>
        <v>72.428571428571431</v>
      </c>
      <c r="Q728" t="s">
        <v>8318</v>
      </c>
      <c r="R728" t="s">
        <v>8345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>ROUND(100*E729/D729,0)</f>
        <v>156</v>
      </c>
      <c r="P729" s="16">
        <f>E729/L729</f>
        <v>36.530201342281877</v>
      </c>
      <c r="Q729" t="s">
        <v>8318</v>
      </c>
      <c r="R729" t="s">
        <v>8345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>ROUND(100*E730/D730,0)</f>
        <v>106</v>
      </c>
      <c r="P730" s="16">
        <f>E730/L730</f>
        <v>60.903461538461535</v>
      </c>
      <c r="Q730" t="s">
        <v>8318</v>
      </c>
      <c r="R730" t="s">
        <v>8345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>ROUND(100*E731/D731,0)</f>
        <v>131</v>
      </c>
      <c r="P731" s="16">
        <f>E731/L731</f>
        <v>43.55</v>
      </c>
      <c r="Q731" t="s">
        <v>8318</v>
      </c>
      <c r="R731" t="s">
        <v>8345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>ROUND(100*E732/D732,0)</f>
        <v>132</v>
      </c>
      <c r="P732" s="16">
        <f>E732/L732</f>
        <v>99.766037735849054</v>
      </c>
      <c r="Q732" t="s">
        <v>8318</v>
      </c>
      <c r="R732" t="s">
        <v>8345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>ROUND(100*E733/D733,0)</f>
        <v>126</v>
      </c>
      <c r="P733" s="16">
        <f>E733/L733</f>
        <v>88.732394366197184</v>
      </c>
      <c r="Q733" t="s">
        <v>8318</v>
      </c>
      <c r="R733" t="s">
        <v>8345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>ROUND(100*E734/D734,0)</f>
        <v>160</v>
      </c>
      <c r="P734" s="16">
        <f>E734/L734</f>
        <v>4.9230769230769234</v>
      </c>
      <c r="Q734" t="s">
        <v>8318</v>
      </c>
      <c r="R734" t="s">
        <v>8345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>ROUND(100*E735/D735,0)</f>
        <v>120</v>
      </c>
      <c r="P735" s="16">
        <f>E735/L735</f>
        <v>17.822485207100591</v>
      </c>
      <c r="Q735" t="s">
        <v>8318</v>
      </c>
      <c r="R735" t="s">
        <v>8345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>ROUND(100*E736/D736,0)</f>
        <v>126</v>
      </c>
      <c r="P736" s="16">
        <f>E736/L736</f>
        <v>187.19298245614036</v>
      </c>
      <c r="Q736" t="s">
        <v>8318</v>
      </c>
      <c r="R736" t="s">
        <v>8345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>ROUND(100*E737/D737,0)</f>
        <v>114</v>
      </c>
      <c r="P737" s="16">
        <f>E737/L737</f>
        <v>234.80786026200875</v>
      </c>
      <c r="Q737" t="s">
        <v>8318</v>
      </c>
      <c r="R737" t="s">
        <v>8345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>ROUND(100*E738/D738,0)</f>
        <v>315</v>
      </c>
      <c r="P738" s="16">
        <f>E738/L738</f>
        <v>105.04629629629629</v>
      </c>
      <c r="Q738" t="s">
        <v>8318</v>
      </c>
      <c r="R738" t="s">
        <v>8345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>ROUND(100*E739/D739,0)</f>
        <v>122</v>
      </c>
      <c r="P739" s="16">
        <f>E739/L739</f>
        <v>56.666666666666664</v>
      </c>
      <c r="Q739" t="s">
        <v>8318</v>
      </c>
      <c r="R739" t="s">
        <v>8345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>ROUND(100*E740/D740,0)</f>
        <v>107</v>
      </c>
      <c r="P740" s="16">
        <f>E740/L740</f>
        <v>39.048780487804876</v>
      </c>
      <c r="Q740" t="s">
        <v>8318</v>
      </c>
      <c r="R740" t="s">
        <v>8345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>ROUND(100*E741/D741,0)</f>
        <v>158</v>
      </c>
      <c r="P741" s="16">
        <f>E741/L741</f>
        <v>68.345323741007192</v>
      </c>
      <c r="Q741" t="s">
        <v>8318</v>
      </c>
      <c r="R741" t="s">
        <v>8345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>ROUND(100*E742/D742,0)</f>
        <v>107</v>
      </c>
      <c r="P742" s="16">
        <f>E742/L742</f>
        <v>169.57894736842104</v>
      </c>
      <c r="Q742" t="s">
        <v>8318</v>
      </c>
      <c r="R742" t="s">
        <v>8345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>ROUND(100*E743/D743,0)</f>
        <v>102</v>
      </c>
      <c r="P743" s="16">
        <f>E743/L743</f>
        <v>141.42340425531913</v>
      </c>
      <c r="Q743" t="s">
        <v>8318</v>
      </c>
      <c r="R743" t="s">
        <v>8345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>ROUND(100*E744/D744,0)</f>
        <v>111</v>
      </c>
      <c r="P744" s="16">
        <f>E744/L744</f>
        <v>67.391304347826093</v>
      </c>
      <c r="Q744" t="s">
        <v>8318</v>
      </c>
      <c r="R744" t="s">
        <v>8345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>ROUND(100*E745/D745,0)</f>
        <v>148</v>
      </c>
      <c r="P745" s="16">
        <f>E745/L745</f>
        <v>54.266666666666666</v>
      </c>
      <c r="Q745" t="s">
        <v>8318</v>
      </c>
      <c r="R745" t="s">
        <v>8345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>ROUND(100*E746/D746,0)</f>
        <v>102</v>
      </c>
      <c r="P746" s="16">
        <f>E746/L746</f>
        <v>82.516129032258064</v>
      </c>
      <c r="Q746" t="s">
        <v>8318</v>
      </c>
      <c r="R746" t="s">
        <v>8345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>ROUND(100*E747/D747,0)</f>
        <v>179</v>
      </c>
      <c r="P747" s="16">
        <f>E747/L747</f>
        <v>53.729729729729726</v>
      </c>
      <c r="Q747" t="s">
        <v>8318</v>
      </c>
      <c r="R747" t="s">
        <v>8345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>ROUND(100*E748/D748,0)</f>
        <v>111</v>
      </c>
      <c r="P748" s="16">
        <f>E748/L748</f>
        <v>34.206185567010309</v>
      </c>
      <c r="Q748" t="s">
        <v>8318</v>
      </c>
      <c r="R748" t="s">
        <v>8345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>ROUND(100*E749/D749,0)</f>
        <v>100</v>
      </c>
      <c r="P749" s="16">
        <f>E749/L749</f>
        <v>127.32727272727273</v>
      </c>
      <c r="Q749" t="s">
        <v>8318</v>
      </c>
      <c r="R749" t="s">
        <v>8345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>ROUND(100*E750/D750,0)</f>
        <v>100</v>
      </c>
      <c r="P750" s="16">
        <f>E750/L750</f>
        <v>45.56818181818182</v>
      </c>
      <c r="Q750" t="s">
        <v>8318</v>
      </c>
      <c r="R750" t="s">
        <v>8345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>ROUND(100*E751/D751,0)</f>
        <v>106</v>
      </c>
      <c r="P751" s="16">
        <f>E751/L751</f>
        <v>95.963636363636368</v>
      </c>
      <c r="Q751" t="s">
        <v>8318</v>
      </c>
      <c r="R751" t="s">
        <v>8345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>ROUND(100*E752/D752,0)</f>
        <v>103</v>
      </c>
      <c r="P752" s="16">
        <f>E752/L752</f>
        <v>77.271186440677965</v>
      </c>
      <c r="Q752" t="s">
        <v>8318</v>
      </c>
      <c r="R752" t="s">
        <v>8345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>ROUND(100*E753/D753,0)</f>
        <v>119</v>
      </c>
      <c r="P753" s="16">
        <f>E753/L753</f>
        <v>57.338709677419352</v>
      </c>
      <c r="Q753" t="s">
        <v>8318</v>
      </c>
      <c r="R753" t="s">
        <v>8345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>ROUND(100*E754/D754,0)</f>
        <v>112</v>
      </c>
      <c r="P754" s="16">
        <f>E754/L754</f>
        <v>53.19047619047619</v>
      </c>
      <c r="Q754" t="s">
        <v>8318</v>
      </c>
      <c r="R754" t="s">
        <v>8345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>ROUND(100*E755/D755,0)</f>
        <v>128</v>
      </c>
      <c r="P755" s="16">
        <f>E755/L755</f>
        <v>492.30769230769232</v>
      </c>
      <c r="Q755" t="s">
        <v>8318</v>
      </c>
      <c r="R755" t="s">
        <v>8345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>ROUND(100*E756/D756,0)</f>
        <v>104</v>
      </c>
      <c r="P756" s="16">
        <f>E756/L756</f>
        <v>42.346938775510203</v>
      </c>
      <c r="Q756" t="s">
        <v>8318</v>
      </c>
      <c r="R756" t="s">
        <v>8345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>ROUND(100*E757/D757,0)</f>
        <v>102</v>
      </c>
      <c r="P757" s="16">
        <f>E757/L757</f>
        <v>37.466029411764708</v>
      </c>
      <c r="Q757" t="s">
        <v>8318</v>
      </c>
      <c r="R757" t="s">
        <v>8345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>ROUND(100*E758/D758,0)</f>
        <v>118</v>
      </c>
      <c r="P758" s="16">
        <f>E758/L758</f>
        <v>37.454545454545453</v>
      </c>
      <c r="Q758" t="s">
        <v>8318</v>
      </c>
      <c r="R758" t="s">
        <v>8345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>ROUND(100*E759/D759,0)</f>
        <v>238</v>
      </c>
      <c r="P759" s="16">
        <f>E759/L759</f>
        <v>33.055555555555557</v>
      </c>
      <c r="Q759" t="s">
        <v>8318</v>
      </c>
      <c r="R759" t="s">
        <v>8345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>ROUND(100*E760/D760,0)</f>
        <v>102</v>
      </c>
      <c r="P760" s="16">
        <f>E760/L760</f>
        <v>134.21052631578948</v>
      </c>
      <c r="Q760" t="s">
        <v>8318</v>
      </c>
      <c r="R760" t="s">
        <v>8345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>ROUND(100*E761/D761,0)</f>
        <v>102</v>
      </c>
      <c r="P761" s="16">
        <f>E761/L761</f>
        <v>51.474747474747474</v>
      </c>
      <c r="Q761" t="s">
        <v>8318</v>
      </c>
      <c r="R761" t="s">
        <v>8345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>ROUND(100*E762/D762,0)</f>
        <v>0</v>
      </c>
      <c r="P762" s="5" t="e">
        <f>E762/L762</f>
        <v>#DIV/0!</v>
      </c>
      <c r="Q762" t="s">
        <v>8318</v>
      </c>
      <c r="R762" t="s">
        <v>8353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>ROUND(100*E763/D763,0)</f>
        <v>5</v>
      </c>
      <c r="P763" s="5">
        <f>E763/L763</f>
        <v>39.166666666666664</v>
      </c>
      <c r="Q763" t="s">
        <v>8318</v>
      </c>
      <c r="R763" t="s">
        <v>8353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>ROUND(100*E764/D764,0)</f>
        <v>0</v>
      </c>
      <c r="P764" s="5" t="e">
        <f>E764/L764</f>
        <v>#DIV/0!</v>
      </c>
      <c r="Q764" t="s">
        <v>8318</v>
      </c>
      <c r="R764" t="s">
        <v>8353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>ROUND(100*E765/D765,0)</f>
        <v>0</v>
      </c>
      <c r="P765" s="5">
        <f>E765/L765</f>
        <v>5</v>
      </c>
      <c r="Q765" t="s">
        <v>8318</v>
      </c>
      <c r="R765" t="s">
        <v>8353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>ROUND(100*E766/D766,0)</f>
        <v>0</v>
      </c>
      <c r="P766" s="5" t="e">
        <f>E766/L766</f>
        <v>#DIV/0!</v>
      </c>
      <c r="Q766" t="s">
        <v>8318</v>
      </c>
      <c r="R766" t="s">
        <v>8353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>ROUND(100*E767/D767,0)</f>
        <v>36</v>
      </c>
      <c r="P767" s="5">
        <f>E767/L767</f>
        <v>57.295454545454547</v>
      </c>
      <c r="Q767" t="s">
        <v>8318</v>
      </c>
      <c r="R767" t="s">
        <v>8353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>ROUND(100*E768/D768,0)</f>
        <v>0</v>
      </c>
      <c r="P768" s="5" t="e">
        <f>E768/L768</f>
        <v>#DIV/0!</v>
      </c>
      <c r="Q768" t="s">
        <v>8318</v>
      </c>
      <c r="R768" t="s">
        <v>8353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>ROUND(100*E769/D769,0)</f>
        <v>4</v>
      </c>
      <c r="P769" s="5">
        <f>E769/L769</f>
        <v>59</v>
      </c>
      <c r="Q769" t="s">
        <v>8318</v>
      </c>
      <c r="R769" t="s">
        <v>8353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>ROUND(100*E770/D770,0)</f>
        <v>0</v>
      </c>
      <c r="P770" s="5" t="e">
        <f>E770/L770</f>
        <v>#DIV/0!</v>
      </c>
      <c r="Q770" t="s">
        <v>8318</v>
      </c>
      <c r="R770" t="s">
        <v>8353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>ROUND(100*E771/D771,0)</f>
        <v>41</v>
      </c>
      <c r="P771" s="5">
        <f>E771/L771</f>
        <v>31.846153846153847</v>
      </c>
      <c r="Q771" t="s">
        <v>8318</v>
      </c>
      <c r="R771" t="s">
        <v>8353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>ROUND(100*E772/D772,0)</f>
        <v>0</v>
      </c>
      <c r="P772" s="5" t="e">
        <f>E772/L772</f>
        <v>#DIV/0!</v>
      </c>
      <c r="Q772" t="s">
        <v>8318</v>
      </c>
      <c r="R772" t="s">
        <v>8353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>ROUND(100*E773/D773,0)</f>
        <v>0</v>
      </c>
      <c r="P773" s="5">
        <f>E773/L773</f>
        <v>10</v>
      </c>
      <c r="Q773" t="s">
        <v>8318</v>
      </c>
      <c r="R773" t="s">
        <v>8353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>ROUND(100*E774/D774,0)</f>
        <v>3</v>
      </c>
      <c r="P774" s="5">
        <f>E774/L774</f>
        <v>50</v>
      </c>
      <c r="Q774" t="s">
        <v>8318</v>
      </c>
      <c r="R774" t="s">
        <v>8353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>ROUND(100*E775/D775,0)</f>
        <v>1</v>
      </c>
      <c r="P775" s="5">
        <f>E775/L775</f>
        <v>16</v>
      </c>
      <c r="Q775" t="s">
        <v>8318</v>
      </c>
      <c r="R775" t="s">
        <v>8353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>ROUND(100*E776/D776,0)</f>
        <v>70</v>
      </c>
      <c r="P776" s="5">
        <f>E776/L776</f>
        <v>39</v>
      </c>
      <c r="Q776" t="s">
        <v>8318</v>
      </c>
      <c r="R776" t="s">
        <v>8353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>ROUND(100*E777/D777,0)</f>
        <v>2</v>
      </c>
      <c r="P777" s="5">
        <f>E777/L777</f>
        <v>34</v>
      </c>
      <c r="Q777" t="s">
        <v>8318</v>
      </c>
      <c r="R777" t="s">
        <v>8353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>ROUND(100*E778/D778,0)</f>
        <v>51</v>
      </c>
      <c r="P778" s="5">
        <f>E778/L778</f>
        <v>63.122807017543863</v>
      </c>
      <c r="Q778" t="s">
        <v>8318</v>
      </c>
      <c r="R778" t="s">
        <v>8353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>ROUND(100*E779/D779,0)</f>
        <v>1</v>
      </c>
      <c r="P779" s="5">
        <f>E779/L779</f>
        <v>7</v>
      </c>
      <c r="Q779" t="s">
        <v>8318</v>
      </c>
      <c r="R779" t="s">
        <v>8353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>ROUND(100*E780/D780,0)</f>
        <v>0</v>
      </c>
      <c r="P780" s="5">
        <f>E780/L780</f>
        <v>2</v>
      </c>
      <c r="Q780" t="s">
        <v>8318</v>
      </c>
      <c r="R780" t="s">
        <v>8353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>ROUND(100*E781/D781,0)</f>
        <v>3</v>
      </c>
      <c r="P781" s="5">
        <f>E781/L781</f>
        <v>66.666666666666671</v>
      </c>
      <c r="Q781" t="s">
        <v>8318</v>
      </c>
      <c r="R781" t="s">
        <v>8353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>ROUND(100*E782/D782,0)</f>
        <v>104</v>
      </c>
      <c r="P782" s="16">
        <f>E782/L782</f>
        <v>38.518518518518519</v>
      </c>
      <c r="Q782" t="s">
        <v>8311</v>
      </c>
      <c r="R782" t="s">
        <v>8320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>ROUND(100*E783/D783,0)</f>
        <v>133</v>
      </c>
      <c r="P783" s="16">
        <f>E783/L783</f>
        <v>42.609200000000001</v>
      </c>
      <c r="Q783" t="s">
        <v>8311</v>
      </c>
      <c r="R783" t="s">
        <v>8320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>ROUND(100*E784/D784,0)</f>
        <v>100</v>
      </c>
      <c r="P784" s="16">
        <f>E784/L784</f>
        <v>50</v>
      </c>
      <c r="Q784" t="s">
        <v>8311</v>
      </c>
      <c r="R784" t="s">
        <v>8320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>ROUND(100*E785/D785,0)</f>
        <v>148</v>
      </c>
      <c r="P785" s="16">
        <f>E785/L785</f>
        <v>63.485714285714288</v>
      </c>
      <c r="Q785" t="s">
        <v>8311</v>
      </c>
      <c r="R785" t="s">
        <v>8320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>ROUND(100*E786/D786,0)</f>
        <v>103</v>
      </c>
      <c r="P786" s="16">
        <f>E786/L786</f>
        <v>102.5</v>
      </c>
      <c r="Q786" t="s">
        <v>8311</v>
      </c>
      <c r="R786" t="s">
        <v>8320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>ROUND(100*E787/D787,0)</f>
        <v>181</v>
      </c>
      <c r="P787" s="16">
        <f>E787/L787</f>
        <v>31.142758620689655</v>
      </c>
      <c r="Q787" t="s">
        <v>8311</v>
      </c>
      <c r="R787" t="s">
        <v>8320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>ROUND(100*E788/D788,0)</f>
        <v>143</v>
      </c>
      <c r="P788" s="16">
        <f>E788/L788</f>
        <v>162.27272727272728</v>
      </c>
      <c r="Q788" t="s">
        <v>8311</v>
      </c>
      <c r="R788" t="s">
        <v>8320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>ROUND(100*E789/D789,0)</f>
        <v>114</v>
      </c>
      <c r="P789" s="16">
        <f>E789/L789</f>
        <v>80.588235294117652</v>
      </c>
      <c r="Q789" t="s">
        <v>8311</v>
      </c>
      <c r="R789" t="s">
        <v>8320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>ROUND(100*E790/D790,0)</f>
        <v>204</v>
      </c>
      <c r="P790" s="16">
        <f>E790/L790</f>
        <v>59.85441176470588</v>
      </c>
      <c r="Q790" t="s">
        <v>8311</v>
      </c>
      <c r="R790" t="s">
        <v>8320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>ROUND(100*E791/D791,0)</f>
        <v>109</v>
      </c>
      <c r="P791" s="16">
        <f>E791/L791</f>
        <v>132.85714285714286</v>
      </c>
      <c r="Q791" t="s">
        <v>8311</v>
      </c>
      <c r="R791" t="s">
        <v>8320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>ROUND(100*E792/D792,0)</f>
        <v>144</v>
      </c>
      <c r="P792" s="16">
        <f>E792/L792</f>
        <v>92.547820512820508</v>
      </c>
      <c r="Q792" t="s">
        <v>8311</v>
      </c>
      <c r="R792" t="s">
        <v>8320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>ROUND(100*E793/D793,0)</f>
        <v>104</v>
      </c>
      <c r="P793" s="16">
        <f>E793/L793</f>
        <v>60.859375</v>
      </c>
      <c r="Q793" t="s">
        <v>8311</v>
      </c>
      <c r="R793" t="s">
        <v>8320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>ROUND(100*E794/D794,0)</f>
        <v>100</v>
      </c>
      <c r="P794" s="16">
        <f>E794/L794</f>
        <v>41.851833333333339</v>
      </c>
      <c r="Q794" t="s">
        <v>8311</v>
      </c>
      <c r="R794" t="s">
        <v>8320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>ROUND(100*E795/D795,0)</f>
        <v>103</v>
      </c>
      <c r="P795" s="16">
        <f>E795/L795</f>
        <v>88.325937499999995</v>
      </c>
      <c r="Q795" t="s">
        <v>8311</v>
      </c>
      <c r="R795" t="s">
        <v>8320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>ROUND(100*E796/D796,0)</f>
        <v>105</v>
      </c>
      <c r="P796" s="16">
        <f>E796/L796</f>
        <v>158.96226415094338</v>
      </c>
      <c r="Q796" t="s">
        <v>8311</v>
      </c>
      <c r="R796" t="s">
        <v>8320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>ROUND(100*E797/D797,0)</f>
        <v>112</v>
      </c>
      <c r="P797" s="16">
        <f>E797/L797</f>
        <v>85.054347826086953</v>
      </c>
      <c r="Q797" t="s">
        <v>8311</v>
      </c>
      <c r="R797" t="s">
        <v>8320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>ROUND(100*E798/D798,0)</f>
        <v>101</v>
      </c>
      <c r="P798" s="16">
        <f>E798/L798</f>
        <v>112.61111111111111</v>
      </c>
      <c r="Q798" t="s">
        <v>8311</v>
      </c>
      <c r="R798" t="s">
        <v>8320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>ROUND(100*E799/D799,0)</f>
        <v>108</v>
      </c>
      <c r="P799" s="16">
        <f>E799/L799</f>
        <v>45.436619718309856</v>
      </c>
      <c r="Q799" t="s">
        <v>8311</v>
      </c>
      <c r="R799" t="s">
        <v>8320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>ROUND(100*E800/D800,0)</f>
        <v>115</v>
      </c>
      <c r="P800" s="16">
        <f>E800/L800</f>
        <v>46.218390804597703</v>
      </c>
      <c r="Q800" t="s">
        <v>8311</v>
      </c>
      <c r="R800" t="s">
        <v>8320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>ROUND(100*E801/D801,0)</f>
        <v>100</v>
      </c>
      <c r="P801" s="16">
        <f>E801/L801</f>
        <v>178.60714285714286</v>
      </c>
      <c r="Q801" t="s">
        <v>8311</v>
      </c>
      <c r="R801" t="s">
        <v>8320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>ROUND(100*E802/D802,0)</f>
        <v>152</v>
      </c>
      <c r="P802" s="16">
        <f>E802/L802</f>
        <v>40.75</v>
      </c>
      <c r="Q802" t="s">
        <v>8311</v>
      </c>
      <c r="R802" t="s">
        <v>8320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>ROUND(100*E803/D803,0)</f>
        <v>112</v>
      </c>
      <c r="P803" s="16">
        <f>E803/L803</f>
        <v>43.733921568627444</v>
      </c>
      <c r="Q803" t="s">
        <v>8311</v>
      </c>
      <c r="R803" t="s">
        <v>8320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>ROUND(100*E804/D804,0)</f>
        <v>101</v>
      </c>
      <c r="P804" s="16">
        <f>E804/L804</f>
        <v>81.066666666666663</v>
      </c>
      <c r="Q804" t="s">
        <v>8311</v>
      </c>
      <c r="R804" t="s">
        <v>8320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>ROUND(100*E805/D805,0)</f>
        <v>123</v>
      </c>
      <c r="P805" s="16">
        <f>E805/L805</f>
        <v>74.60526315789474</v>
      </c>
      <c r="Q805" t="s">
        <v>8311</v>
      </c>
      <c r="R805" t="s">
        <v>8320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>ROUND(100*E806/D806,0)</f>
        <v>100</v>
      </c>
      <c r="P806" s="16">
        <f>E806/L806</f>
        <v>305.55555555555554</v>
      </c>
      <c r="Q806" t="s">
        <v>8311</v>
      </c>
      <c r="R806" t="s">
        <v>8320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>ROUND(100*E807/D807,0)</f>
        <v>105</v>
      </c>
      <c r="P807" s="16">
        <f>E807/L807</f>
        <v>58.333333333333336</v>
      </c>
      <c r="Q807" t="s">
        <v>8311</v>
      </c>
      <c r="R807" t="s">
        <v>8320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>ROUND(100*E808/D808,0)</f>
        <v>104</v>
      </c>
      <c r="P808" s="16">
        <f>E808/L808</f>
        <v>117.67605633802818</v>
      </c>
      <c r="Q808" t="s">
        <v>8311</v>
      </c>
      <c r="R808" t="s">
        <v>8320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>ROUND(100*E809/D809,0)</f>
        <v>105</v>
      </c>
      <c r="P809" s="16">
        <f>E809/L809</f>
        <v>73.771929824561397</v>
      </c>
      <c r="Q809" t="s">
        <v>8311</v>
      </c>
      <c r="R809" t="s">
        <v>8320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>ROUND(100*E810/D810,0)</f>
        <v>100</v>
      </c>
      <c r="P810" s="16">
        <f>E810/L810</f>
        <v>104.65116279069767</v>
      </c>
      <c r="Q810" t="s">
        <v>8311</v>
      </c>
      <c r="R810" t="s">
        <v>8320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>ROUND(100*E811/D811,0)</f>
        <v>104</v>
      </c>
      <c r="P811" s="16">
        <f>E811/L811</f>
        <v>79.82692307692308</v>
      </c>
      <c r="Q811" t="s">
        <v>8311</v>
      </c>
      <c r="R811" t="s">
        <v>8320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>ROUND(100*E812/D812,0)</f>
        <v>105</v>
      </c>
      <c r="P812" s="16">
        <f>E812/L812</f>
        <v>58.333333333333336</v>
      </c>
      <c r="Q812" t="s">
        <v>8311</v>
      </c>
      <c r="R812" t="s">
        <v>8320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>ROUND(100*E813/D813,0)</f>
        <v>104</v>
      </c>
      <c r="P813" s="16">
        <f>E813/L813</f>
        <v>86.666666666666671</v>
      </c>
      <c r="Q813" t="s">
        <v>8311</v>
      </c>
      <c r="R813" t="s">
        <v>8320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>ROUND(100*E814/D814,0)</f>
        <v>152</v>
      </c>
      <c r="P814" s="16">
        <f>E814/L814</f>
        <v>27.606060606060606</v>
      </c>
      <c r="Q814" t="s">
        <v>8311</v>
      </c>
      <c r="R814" t="s">
        <v>8320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>ROUND(100*E815/D815,0)</f>
        <v>160</v>
      </c>
      <c r="P815" s="16">
        <f>E815/L815</f>
        <v>24.999375000000001</v>
      </c>
      <c r="Q815" t="s">
        <v>8311</v>
      </c>
      <c r="R815" t="s">
        <v>8320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>ROUND(100*E816/D816,0)</f>
        <v>127</v>
      </c>
      <c r="P816" s="16">
        <f>E816/L816</f>
        <v>45.464285714285715</v>
      </c>
      <c r="Q816" t="s">
        <v>8311</v>
      </c>
      <c r="R816" t="s">
        <v>8320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>ROUND(100*E817/D817,0)</f>
        <v>107</v>
      </c>
      <c r="P817" s="16">
        <f>E817/L817</f>
        <v>99.534883720930239</v>
      </c>
      <c r="Q817" t="s">
        <v>8311</v>
      </c>
      <c r="R817" t="s">
        <v>8320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>ROUND(100*E818/D818,0)</f>
        <v>115</v>
      </c>
      <c r="P818" s="16">
        <f>E818/L818</f>
        <v>39.31</v>
      </c>
      <c r="Q818" t="s">
        <v>8311</v>
      </c>
      <c r="R818" t="s">
        <v>8320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>ROUND(100*E819/D819,0)</f>
        <v>137</v>
      </c>
      <c r="P819" s="16">
        <f>E819/L819</f>
        <v>89.419999999999987</v>
      </c>
      <c r="Q819" t="s">
        <v>8311</v>
      </c>
      <c r="R819" t="s">
        <v>8320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>ROUND(100*E820/D820,0)</f>
        <v>156</v>
      </c>
      <c r="P820" s="16">
        <f>E820/L820</f>
        <v>28.684210526315791</v>
      </c>
      <c r="Q820" t="s">
        <v>8311</v>
      </c>
      <c r="R820" t="s">
        <v>8320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>ROUND(100*E821/D821,0)</f>
        <v>109</v>
      </c>
      <c r="P821" s="16">
        <f>E821/L821</f>
        <v>31.071428571428573</v>
      </c>
      <c r="Q821" t="s">
        <v>8311</v>
      </c>
      <c r="R821" t="s">
        <v>8320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>ROUND(100*E822/D822,0)</f>
        <v>134</v>
      </c>
      <c r="P822" s="16">
        <f>E822/L822</f>
        <v>70.55263157894737</v>
      </c>
      <c r="Q822" t="s">
        <v>8311</v>
      </c>
      <c r="R822" t="s">
        <v>8320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>ROUND(100*E823/D823,0)</f>
        <v>100</v>
      </c>
      <c r="P823" s="16">
        <f>E823/L823</f>
        <v>224.12820512820514</v>
      </c>
      <c r="Q823" t="s">
        <v>8311</v>
      </c>
      <c r="R823" t="s">
        <v>8320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>ROUND(100*E824/D824,0)</f>
        <v>119</v>
      </c>
      <c r="P824" s="16">
        <f>E824/L824</f>
        <v>51.811594202898547</v>
      </c>
      <c r="Q824" t="s">
        <v>8311</v>
      </c>
      <c r="R824" t="s">
        <v>8320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>ROUND(100*E825/D825,0)</f>
        <v>180</v>
      </c>
      <c r="P825" s="16">
        <f>E825/L825</f>
        <v>43.515151515151516</v>
      </c>
      <c r="Q825" t="s">
        <v>8311</v>
      </c>
      <c r="R825" t="s">
        <v>8320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>ROUND(100*E826/D826,0)</f>
        <v>134</v>
      </c>
      <c r="P826" s="16">
        <f>E826/L826</f>
        <v>39.816666666666663</v>
      </c>
      <c r="Q826" t="s">
        <v>8311</v>
      </c>
      <c r="R826" t="s">
        <v>8320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>ROUND(100*E827/D827,0)</f>
        <v>100</v>
      </c>
      <c r="P827" s="16">
        <f>E827/L827</f>
        <v>126.8080808080808</v>
      </c>
      <c r="Q827" t="s">
        <v>8311</v>
      </c>
      <c r="R827" t="s">
        <v>8320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>ROUND(100*E828/D828,0)</f>
        <v>101</v>
      </c>
      <c r="P828" s="16">
        <f>E828/L828</f>
        <v>113.87755102040816</v>
      </c>
      <c r="Q828" t="s">
        <v>8311</v>
      </c>
      <c r="R828" t="s">
        <v>8320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>ROUND(100*E829/D829,0)</f>
        <v>103</v>
      </c>
      <c r="P829" s="16">
        <f>E829/L829</f>
        <v>28.181818181818183</v>
      </c>
      <c r="Q829" t="s">
        <v>8311</v>
      </c>
      <c r="R829" t="s">
        <v>8320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>ROUND(100*E830/D830,0)</f>
        <v>107</v>
      </c>
      <c r="P830" s="16">
        <f>E830/L830</f>
        <v>36.60526315789474</v>
      </c>
      <c r="Q830" t="s">
        <v>8311</v>
      </c>
      <c r="R830" t="s">
        <v>8320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>ROUND(100*E831/D831,0)</f>
        <v>104</v>
      </c>
      <c r="P831" s="16">
        <f>E831/L831</f>
        <v>32.5</v>
      </c>
      <c r="Q831" t="s">
        <v>8311</v>
      </c>
      <c r="R831" t="s">
        <v>8320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>ROUND(100*E832/D832,0)</f>
        <v>108</v>
      </c>
      <c r="P832" s="16">
        <f>E832/L832</f>
        <v>60.65625</v>
      </c>
      <c r="Q832" t="s">
        <v>8311</v>
      </c>
      <c r="R832" t="s">
        <v>8320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>ROUND(100*E833/D833,0)</f>
        <v>233</v>
      </c>
      <c r="P833" s="16">
        <f>E833/L833</f>
        <v>175</v>
      </c>
      <c r="Q833" t="s">
        <v>8311</v>
      </c>
      <c r="R833" t="s">
        <v>8320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>ROUND(100*E834/D834,0)</f>
        <v>101</v>
      </c>
      <c r="P834" s="16">
        <f>E834/L834</f>
        <v>97.993896103896105</v>
      </c>
      <c r="Q834" t="s">
        <v>8311</v>
      </c>
      <c r="R834" t="s">
        <v>8320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>ROUND(100*E835/D835,0)</f>
        <v>102</v>
      </c>
      <c r="P835" s="16">
        <f>E835/L835</f>
        <v>148.78048780487805</v>
      </c>
      <c r="Q835" t="s">
        <v>8311</v>
      </c>
      <c r="R835" t="s">
        <v>8320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>ROUND(100*E836/D836,0)</f>
        <v>131</v>
      </c>
      <c r="P836" s="16">
        <f>E836/L836</f>
        <v>96.08</v>
      </c>
      <c r="Q836" t="s">
        <v>8311</v>
      </c>
      <c r="R836" t="s">
        <v>8320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>ROUND(100*E837/D837,0)</f>
        <v>117</v>
      </c>
      <c r="P837" s="16">
        <f>E837/L837</f>
        <v>58.625</v>
      </c>
      <c r="Q837" t="s">
        <v>8311</v>
      </c>
      <c r="R837" t="s">
        <v>8320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>ROUND(100*E838/D838,0)</f>
        <v>101</v>
      </c>
      <c r="P838" s="16">
        <f>E838/L838</f>
        <v>109.70695652173914</v>
      </c>
      <c r="Q838" t="s">
        <v>8311</v>
      </c>
      <c r="R838" t="s">
        <v>8320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>ROUND(100*E839/D839,0)</f>
        <v>122</v>
      </c>
      <c r="P839" s="16">
        <f>E839/L839</f>
        <v>49.112903225806448</v>
      </c>
      <c r="Q839" t="s">
        <v>8311</v>
      </c>
      <c r="R839" t="s">
        <v>8320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>ROUND(100*E840/D840,0)</f>
        <v>145</v>
      </c>
      <c r="P840" s="16">
        <f>E840/L840</f>
        <v>47.672131147540981</v>
      </c>
      <c r="Q840" t="s">
        <v>8311</v>
      </c>
      <c r="R840" t="s">
        <v>8320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>ROUND(100*E841/D841,0)</f>
        <v>117</v>
      </c>
      <c r="P841" s="16">
        <f>E841/L841</f>
        <v>60.737812499999997</v>
      </c>
      <c r="Q841" t="s">
        <v>8311</v>
      </c>
      <c r="R841" t="s">
        <v>8320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>ROUND(100*E842/D842,0)</f>
        <v>120</v>
      </c>
      <c r="P842" s="16">
        <f>E842/L842</f>
        <v>63.37715789473684</v>
      </c>
      <c r="Q842" t="s">
        <v>8311</v>
      </c>
      <c r="R842" t="s">
        <v>8352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>ROUND(100*E843/D843,0)</f>
        <v>101</v>
      </c>
      <c r="P843" s="16">
        <f>E843/L843</f>
        <v>53.893617021276597</v>
      </c>
      <c r="Q843" t="s">
        <v>8311</v>
      </c>
      <c r="R843" t="s">
        <v>8352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>ROUND(100*E844/D844,0)</f>
        <v>104</v>
      </c>
      <c r="P844" s="16">
        <f>E844/L844</f>
        <v>66.871794871794876</v>
      </c>
      <c r="Q844" t="s">
        <v>8311</v>
      </c>
      <c r="R844" t="s">
        <v>8352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>ROUND(100*E845/D845,0)</f>
        <v>267</v>
      </c>
      <c r="P845" s="16">
        <f>E845/L845</f>
        <v>63.102362204724407</v>
      </c>
      <c r="Q845" t="s">
        <v>8311</v>
      </c>
      <c r="R845" t="s">
        <v>8352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>ROUND(100*E846/D846,0)</f>
        <v>194</v>
      </c>
      <c r="P846" s="16">
        <f>E846/L846</f>
        <v>36.628930817610062</v>
      </c>
      <c r="Q846" t="s">
        <v>8311</v>
      </c>
      <c r="R846" t="s">
        <v>8352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>ROUND(100*E847/D847,0)</f>
        <v>120</v>
      </c>
      <c r="P847" s="16">
        <f>E847/L847</f>
        <v>34.005706214689269</v>
      </c>
      <c r="Q847" t="s">
        <v>8311</v>
      </c>
      <c r="R847" t="s">
        <v>8352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>ROUND(100*E848/D848,0)</f>
        <v>122</v>
      </c>
      <c r="P848" s="16">
        <f>E848/L848</f>
        <v>28.553404255319148</v>
      </c>
      <c r="Q848" t="s">
        <v>8311</v>
      </c>
      <c r="R848" t="s">
        <v>8352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>ROUND(100*E849/D849,0)</f>
        <v>100</v>
      </c>
      <c r="P849" s="16">
        <f>E849/L849</f>
        <v>10</v>
      </c>
      <c r="Q849" t="s">
        <v>8311</v>
      </c>
      <c r="R849" t="s">
        <v>8352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>ROUND(100*E850/D850,0)</f>
        <v>100</v>
      </c>
      <c r="P850" s="16">
        <f>E850/L850</f>
        <v>18.75</v>
      </c>
      <c r="Q850" t="s">
        <v>8311</v>
      </c>
      <c r="R850" t="s">
        <v>8352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>ROUND(100*E851/D851,0)</f>
        <v>120</v>
      </c>
      <c r="P851" s="16">
        <f>E851/L851</f>
        <v>41.704347826086959</v>
      </c>
      <c r="Q851" t="s">
        <v>8311</v>
      </c>
      <c r="R851" t="s">
        <v>8352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>ROUND(100*E852/D852,0)</f>
        <v>155</v>
      </c>
      <c r="P852" s="16">
        <f>E852/L852</f>
        <v>46.669172932330824</v>
      </c>
      <c r="Q852" t="s">
        <v>8311</v>
      </c>
      <c r="R852" t="s">
        <v>8352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>ROUND(100*E853/D853,0)</f>
        <v>130</v>
      </c>
      <c r="P853" s="16">
        <f>E853/L853</f>
        <v>37.271428571428572</v>
      </c>
      <c r="Q853" t="s">
        <v>8311</v>
      </c>
      <c r="R853" t="s">
        <v>8352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>ROUND(100*E854/D854,0)</f>
        <v>105</v>
      </c>
      <c r="P854" s="16">
        <f>E854/L854</f>
        <v>59.258064516129032</v>
      </c>
      <c r="Q854" t="s">
        <v>8311</v>
      </c>
      <c r="R854" t="s">
        <v>8352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>ROUND(100*E855/D855,0)</f>
        <v>100</v>
      </c>
      <c r="P855" s="16">
        <f>E855/L855</f>
        <v>30</v>
      </c>
      <c r="Q855" t="s">
        <v>8311</v>
      </c>
      <c r="R855" t="s">
        <v>8352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>ROUND(100*E856/D856,0)</f>
        <v>118</v>
      </c>
      <c r="P856" s="16">
        <f>E856/L856</f>
        <v>65.8623246492986</v>
      </c>
      <c r="Q856" t="s">
        <v>8311</v>
      </c>
      <c r="R856" t="s">
        <v>8352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>ROUND(100*E857/D857,0)</f>
        <v>103</v>
      </c>
      <c r="P857" s="16">
        <f>E857/L857</f>
        <v>31.914893617021278</v>
      </c>
      <c r="Q857" t="s">
        <v>8311</v>
      </c>
      <c r="R857" t="s">
        <v>8352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>ROUND(100*E858/D858,0)</f>
        <v>218</v>
      </c>
      <c r="P858" s="16">
        <f>E858/L858</f>
        <v>19.464285714285715</v>
      </c>
      <c r="Q858" t="s">
        <v>8311</v>
      </c>
      <c r="R858" t="s">
        <v>8352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>ROUND(100*E859/D859,0)</f>
        <v>100</v>
      </c>
      <c r="P859" s="16">
        <f>E859/L859</f>
        <v>50</v>
      </c>
      <c r="Q859" t="s">
        <v>8311</v>
      </c>
      <c r="R859" t="s">
        <v>8352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>ROUND(100*E860/D860,0)</f>
        <v>144</v>
      </c>
      <c r="P860" s="16">
        <f>E860/L860</f>
        <v>22.737763157894737</v>
      </c>
      <c r="Q860" t="s">
        <v>8311</v>
      </c>
      <c r="R860" t="s">
        <v>8352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>ROUND(100*E861/D861,0)</f>
        <v>105</v>
      </c>
      <c r="P861" s="16">
        <f>E861/L861</f>
        <v>42.724489795918366</v>
      </c>
      <c r="Q861" t="s">
        <v>8311</v>
      </c>
      <c r="R861" t="s">
        <v>8352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>ROUND(100*E862/D862,0)</f>
        <v>18</v>
      </c>
      <c r="P862" s="5">
        <f>E862/L862</f>
        <v>52.916666666666664</v>
      </c>
      <c r="Q862" t="s">
        <v>8311</v>
      </c>
      <c r="R862" t="s">
        <v>8344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>ROUND(100*E863/D863,0)</f>
        <v>2</v>
      </c>
      <c r="P863" s="5">
        <f>E863/L863</f>
        <v>50.5</v>
      </c>
      <c r="Q863" t="s">
        <v>8311</v>
      </c>
      <c r="R863" t="s">
        <v>8344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>ROUND(100*E864/D864,0)</f>
        <v>0</v>
      </c>
      <c r="P864" s="5">
        <f>E864/L864</f>
        <v>42.5</v>
      </c>
      <c r="Q864" t="s">
        <v>8311</v>
      </c>
      <c r="R864" t="s">
        <v>8344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>ROUND(100*E865/D865,0)</f>
        <v>5</v>
      </c>
      <c r="P865" s="5">
        <f>E865/L865</f>
        <v>18</v>
      </c>
      <c r="Q865" t="s">
        <v>8311</v>
      </c>
      <c r="R865" t="s">
        <v>8344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>ROUND(100*E866/D866,0)</f>
        <v>42</v>
      </c>
      <c r="P866" s="5">
        <f>E866/L866</f>
        <v>34.177215189873415</v>
      </c>
      <c r="Q866" t="s">
        <v>8311</v>
      </c>
      <c r="R866" t="s">
        <v>8344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>ROUND(100*E867/D867,0)</f>
        <v>2</v>
      </c>
      <c r="P867" s="5">
        <f>E867/L867</f>
        <v>22.5</v>
      </c>
      <c r="Q867" t="s">
        <v>8311</v>
      </c>
      <c r="R867" t="s">
        <v>8344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>ROUND(100*E868/D868,0)</f>
        <v>18</v>
      </c>
      <c r="P868" s="5">
        <f>E868/L868</f>
        <v>58.18181818181818</v>
      </c>
      <c r="Q868" t="s">
        <v>8311</v>
      </c>
      <c r="R868" t="s">
        <v>8344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>ROUND(100*E869/D869,0)</f>
        <v>24</v>
      </c>
      <c r="P869" s="5">
        <f>E869/L869</f>
        <v>109.18181818181819</v>
      </c>
      <c r="Q869" t="s">
        <v>8311</v>
      </c>
      <c r="R869" t="s">
        <v>8344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>ROUND(100*E870/D870,0)</f>
        <v>0</v>
      </c>
      <c r="P870" s="5">
        <f>E870/L870</f>
        <v>50</v>
      </c>
      <c r="Q870" t="s">
        <v>8311</v>
      </c>
      <c r="R870" t="s">
        <v>8344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>ROUND(100*E871/D871,0)</f>
        <v>12</v>
      </c>
      <c r="P871" s="5">
        <f>E871/L871</f>
        <v>346.66666666666669</v>
      </c>
      <c r="Q871" t="s">
        <v>8311</v>
      </c>
      <c r="R871" t="s">
        <v>8344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>ROUND(100*E872/D872,0)</f>
        <v>0</v>
      </c>
      <c r="P872" s="5">
        <f>E872/L872</f>
        <v>12.4</v>
      </c>
      <c r="Q872" t="s">
        <v>8311</v>
      </c>
      <c r="R872" t="s">
        <v>8344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>ROUND(100*E873/D873,0)</f>
        <v>5</v>
      </c>
      <c r="P873" s="5">
        <f>E873/L873</f>
        <v>27.083333333333332</v>
      </c>
      <c r="Q873" t="s">
        <v>8311</v>
      </c>
      <c r="R873" t="s">
        <v>8344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>ROUND(100*E874/D874,0)</f>
        <v>1</v>
      </c>
      <c r="P874" s="5">
        <f>E874/L874</f>
        <v>32.5</v>
      </c>
      <c r="Q874" t="s">
        <v>8311</v>
      </c>
      <c r="R874" t="s">
        <v>8344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>ROUND(100*E875/D875,0)</f>
        <v>1</v>
      </c>
      <c r="P875" s="5">
        <f>E875/L875</f>
        <v>9</v>
      </c>
      <c r="Q875" t="s">
        <v>8311</v>
      </c>
      <c r="R875" t="s">
        <v>8344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>ROUND(100*E876/D876,0)</f>
        <v>24</v>
      </c>
      <c r="P876" s="5">
        <f>E876/L876</f>
        <v>34.761904761904759</v>
      </c>
      <c r="Q876" t="s">
        <v>8311</v>
      </c>
      <c r="R876" t="s">
        <v>8344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>ROUND(100*E877/D877,0)</f>
        <v>0</v>
      </c>
      <c r="P877" s="5" t="e">
        <f>E877/L877</f>
        <v>#DIV/0!</v>
      </c>
      <c r="Q877" t="s">
        <v>8311</v>
      </c>
      <c r="R877" t="s">
        <v>8344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>ROUND(100*E878/D878,0)</f>
        <v>41</v>
      </c>
      <c r="P878" s="5">
        <f>E878/L878</f>
        <v>28.577777777777779</v>
      </c>
      <c r="Q878" t="s">
        <v>8311</v>
      </c>
      <c r="R878" t="s">
        <v>8344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>ROUND(100*E879/D879,0)</f>
        <v>68</v>
      </c>
      <c r="P879" s="5">
        <f>E879/L879</f>
        <v>46.586206896551722</v>
      </c>
      <c r="Q879" t="s">
        <v>8311</v>
      </c>
      <c r="R879" t="s">
        <v>8344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>ROUND(100*E880/D880,0)</f>
        <v>1</v>
      </c>
      <c r="P880" s="5">
        <f>E880/L880</f>
        <v>32.5</v>
      </c>
      <c r="Q880" t="s">
        <v>8311</v>
      </c>
      <c r="R880" t="s">
        <v>8344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>ROUND(100*E881/D881,0)</f>
        <v>31</v>
      </c>
      <c r="P881" s="5">
        <f>E881/L881</f>
        <v>21.466666666666665</v>
      </c>
      <c r="Q881" t="s">
        <v>8311</v>
      </c>
      <c r="R881" t="s">
        <v>8344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>ROUND(100*E882/D882,0)</f>
        <v>3</v>
      </c>
      <c r="P882" s="5">
        <f>E882/L882</f>
        <v>14.125</v>
      </c>
      <c r="Q882" t="s">
        <v>8311</v>
      </c>
      <c r="R882" t="s">
        <v>8349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>ROUND(100*E883/D883,0)</f>
        <v>1</v>
      </c>
      <c r="P883" s="5">
        <f>E883/L883</f>
        <v>30</v>
      </c>
      <c r="Q883" t="s">
        <v>8311</v>
      </c>
      <c r="R883" t="s">
        <v>8349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>ROUND(100*E884/D884,0)</f>
        <v>20</v>
      </c>
      <c r="P884" s="5">
        <f>E884/L884</f>
        <v>21.571428571428573</v>
      </c>
      <c r="Q884" t="s">
        <v>8311</v>
      </c>
      <c r="R884" t="s">
        <v>8349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>ROUND(100*E885/D885,0)</f>
        <v>40</v>
      </c>
      <c r="P885" s="5">
        <f>E885/L885</f>
        <v>83.375</v>
      </c>
      <c r="Q885" t="s">
        <v>8311</v>
      </c>
      <c r="R885" t="s">
        <v>8349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>ROUND(100*E886/D886,0)</f>
        <v>1</v>
      </c>
      <c r="P886" s="5">
        <f>E886/L886</f>
        <v>10</v>
      </c>
      <c r="Q886" t="s">
        <v>8311</v>
      </c>
      <c r="R886" t="s">
        <v>8349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>ROUND(100*E887/D887,0)</f>
        <v>75</v>
      </c>
      <c r="P887" s="5">
        <f>E887/L887</f>
        <v>35.714285714285715</v>
      </c>
      <c r="Q887" t="s">
        <v>8311</v>
      </c>
      <c r="R887" t="s">
        <v>8349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>ROUND(100*E888/D888,0)</f>
        <v>41</v>
      </c>
      <c r="P888" s="5">
        <f>E888/L888</f>
        <v>29.285714285714285</v>
      </c>
      <c r="Q888" t="s">
        <v>8311</v>
      </c>
      <c r="R888" t="s">
        <v>8349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>ROUND(100*E889/D889,0)</f>
        <v>0</v>
      </c>
      <c r="P889" s="5" t="e">
        <f>E889/L889</f>
        <v>#DIV/0!</v>
      </c>
      <c r="Q889" t="s">
        <v>8311</v>
      </c>
      <c r="R889" t="s">
        <v>8349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>ROUND(100*E890/D890,0)</f>
        <v>7</v>
      </c>
      <c r="P890" s="5">
        <f>E890/L890</f>
        <v>18</v>
      </c>
      <c r="Q890" t="s">
        <v>8311</v>
      </c>
      <c r="R890" t="s">
        <v>8349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>ROUND(100*E891/D891,0)</f>
        <v>9</v>
      </c>
      <c r="P891" s="5">
        <f>E891/L891</f>
        <v>73.760000000000005</v>
      </c>
      <c r="Q891" t="s">
        <v>8311</v>
      </c>
      <c r="R891" t="s">
        <v>8349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>ROUND(100*E892/D892,0)</f>
        <v>4</v>
      </c>
      <c r="P892" s="5">
        <f>E892/L892</f>
        <v>31.25</v>
      </c>
      <c r="Q892" t="s">
        <v>8311</v>
      </c>
      <c r="R892" t="s">
        <v>8349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>ROUND(100*E893/D893,0)</f>
        <v>3</v>
      </c>
      <c r="P893" s="5">
        <f>E893/L893</f>
        <v>28.888888888888889</v>
      </c>
      <c r="Q893" t="s">
        <v>8311</v>
      </c>
      <c r="R893" t="s">
        <v>8349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>ROUND(100*E894/D894,0)</f>
        <v>41</v>
      </c>
      <c r="P894" s="5">
        <f>E894/L894</f>
        <v>143.8235294117647</v>
      </c>
      <c r="Q894" t="s">
        <v>8311</v>
      </c>
      <c r="R894" t="s">
        <v>8349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>ROUND(100*E895/D895,0)</f>
        <v>10</v>
      </c>
      <c r="P895" s="5">
        <f>E895/L895</f>
        <v>40</v>
      </c>
      <c r="Q895" t="s">
        <v>8311</v>
      </c>
      <c r="R895" t="s">
        <v>8349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>ROUND(100*E896/D896,0)</f>
        <v>39</v>
      </c>
      <c r="P896" s="5">
        <f>E896/L896</f>
        <v>147.81132075471697</v>
      </c>
      <c r="Q896" t="s">
        <v>8311</v>
      </c>
      <c r="R896" t="s">
        <v>8349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>ROUND(100*E897/D897,0)</f>
        <v>2</v>
      </c>
      <c r="P897" s="5">
        <f>E897/L897</f>
        <v>27.857142857142858</v>
      </c>
      <c r="Q897" t="s">
        <v>8311</v>
      </c>
      <c r="R897" t="s">
        <v>8349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>ROUND(100*E898/D898,0)</f>
        <v>40</v>
      </c>
      <c r="P898" s="5">
        <f>E898/L898</f>
        <v>44.444444444444443</v>
      </c>
      <c r="Q898" t="s">
        <v>8311</v>
      </c>
      <c r="R898" t="s">
        <v>8349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>ROUND(100*E899/D899,0)</f>
        <v>0</v>
      </c>
      <c r="P899" s="5" t="e">
        <f>E899/L899</f>
        <v>#DIV/0!</v>
      </c>
      <c r="Q899" t="s">
        <v>8311</v>
      </c>
      <c r="R899" t="s">
        <v>8349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>ROUND(100*E900/D900,0)</f>
        <v>3</v>
      </c>
      <c r="P900" s="5">
        <f>E900/L900</f>
        <v>35</v>
      </c>
      <c r="Q900" t="s">
        <v>8311</v>
      </c>
      <c r="R900" t="s">
        <v>8349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>ROUND(100*E901/D901,0)</f>
        <v>37</v>
      </c>
      <c r="P901" s="5">
        <f>E901/L901</f>
        <v>35</v>
      </c>
      <c r="Q901" t="s">
        <v>8311</v>
      </c>
      <c r="R901" t="s">
        <v>8349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>ROUND(100*E902/D902,0)</f>
        <v>0</v>
      </c>
      <c r="P902" s="5">
        <f>E902/L902</f>
        <v>10.5</v>
      </c>
      <c r="Q902" t="s">
        <v>8311</v>
      </c>
      <c r="R902" t="s">
        <v>8344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>ROUND(100*E903/D903,0)</f>
        <v>0</v>
      </c>
      <c r="P903" s="5" t="e">
        <f>E903/L903</f>
        <v>#DIV/0!</v>
      </c>
      <c r="Q903" t="s">
        <v>8311</v>
      </c>
      <c r="R903" t="s">
        <v>8344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>ROUND(100*E904/D904,0)</f>
        <v>0</v>
      </c>
      <c r="P904" s="5">
        <f>E904/L904</f>
        <v>30</v>
      </c>
      <c r="Q904" t="s">
        <v>8311</v>
      </c>
      <c r="R904" t="s">
        <v>8344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>ROUND(100*E905/D905,0)</f>
        <v>3</v>
      </c>
      <c r="P905" s="5">
        <f>E905/L905</f>
        <v>40</v>
      </c>
      <c r="Q905" t="s">
        <v>8311</v>
      </c>
      <c r="R905" t="s">
        <v>8344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>ROUND(100*E906/D906,0)</f>
        <v>0</v>
      </c>
      <c r="P906" s="5">
        <f>E906/L906</f>
        <v>50.333333333333336</v>
      </c>
      <c r="Q906" t="s">
        <v>8311</v>
      </c>
      <c r="R906" t="s">
        <v>8344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>ROUND(100*E907/D907,0)</f>
        <v>3</v>
      </c>
      <c r="P907" s="5">
        <f>E907/L907</f>
        <v>32.666666666666664</v>
      </c>
      <c r="Q907" t="s">
        <v>8311</v>
      </c>
      <c r="R907" t="s">
        <v>8344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>ROUND(100*E908/D908,0)</f>
        <v>0</v>
      </c>
      <c r="P908" s="5" t="e">
        <f>E908/L908</f>
        <v>#DIV/0!</v>
      </c>
      <c r="Q908" t="s">
        <v>8311</v>
      </c>
      <c r="R908" t="s">
        <v>8344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>ROUND(100*E909/D909,0)</f>
        <v>0</v>
      </c>
      <c r="P909" s="5" t="e">
        <f>E909/L909</f>
        <v>#DIV/0!</v>
      </c>
      <c r="Q909" t="s">
        <v>8311</v>
      </c>
      <c r="R909" t="s">
        <v>8344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>ROUND(100*E910/D910,0)</f>
        <v>0</v>
      </c>
      <c r="P910" s="5" t="e">
        <f>E910/L910</f>
        <v>#DIV/0!</v>
      </c>
      <c r="Q910" t="s">
        <v>8311</v>
      </c>
      <c r="R910" t="s">
        <v>8344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>ROUND(100*E911/D911,0)</f>
        <v>3</v>
      </c>
      <c r="P911" s="5">
        <f>E911/L911</f>
        <v>65</v>
      </c>
      <c r="Q911" t="s">
        <v>8311</v>
      </c>
      <c r="R911" t="s">
        <v>8344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>ROUND(100*E912/D912,0)</f>
        <v>22</v>
      </c>
      <c r="P912" s="5">
        <f>E912/L912</f>
        <v>24.6</v>
      </c>
      <c r="Q912" t="s">
        <v>8311</v>
      </c>
      <c r="R912" t="s">
        <v>8344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>ROUND(100*E913/D913,0)</f>
        <v>0</v>
      </c>
      <c r="P913" s="5" t="e">
        <f>E913/L913</f>
        <v>#DIV/0!</v>
      </c>
      <c r="Q913" t="s">
        <v>8311</v>
      </c>
      <c r="R913" t="s">
        <v>8344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>ROUND(100*E914/D914,0)</f>
        <v>1</v>
      </c>
      <c r="P914" s="5">
        <f>E914/L914</f>
        <v>15</v>
      </c>
      <c r="Q914" t="s">
        <v>8311</v>
      </c>
      <c r="R914" t="s">
        <v>8344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>ROUND(100*E915/D915,0)</f>
        <v>7</v>
      </c>
      <c r="P915" s="5">
        <f>E915/L915</f>
        <v>82.583333333333329</v>
      </c>
      <c r="Q915" t="s">
        <v>8311</v>
      </c>
      <c r="R915" t="s">
        <v>8344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>ROUND(100*E916/D916,0)</f>
        <v>0</v>
      </c>
      <c r="P916" s="5" t="e">
        <f>E916/L916</f>
        <v>#DIV/0!</v>
      </c>
      <c r="Q916" t="s">
        <v>8311</v>
      </c>
      <c r="R916" t="s">
        <v>8344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>ROUND(100*E917/D917,0)</f>
        <v>6</v>
      </c>
      <c r="P917" s="5">
        <f>E917/L917</f>
        <v>41.666666666666664</v>
      </c>
      <c r="Q917" t="s">
        <v>8311</v>
      </c>
      <c r="R917" t="s">
        <v>8344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>ROUND(100*E918/D918,0)</f>
        <v>0</v>
      </c>
      <c r="P918" s="5" t="e">
        <f>E918/L918</f>
        <v>#DIV/0!</v>
      </c>
      <c r="Q918" t="s">
        <v>8311</v>
      </c>
      <c r="R918" t="s">
        <v>8344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>ROUND(100*E919/D919,0)</f>
        <v>1</v>
      </c>
      <c r="P919" s="5">
        <f>E919/L919</f>
        <v>30</v>
      </c>
      <c r="Q919" t="s">
        <v>8311</v>
      </c>
      <c r="R919" t="s">
        <v>8344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>ROUND(100*E920/D920,0)</f>
        <v>5</v>
      </c>
      <c r="P920" s="5">
        <f>E920/L920</f>
        <v>19.600000000000001</v>
      </c>
      <c r="Q920" t="s">
        <v>8311</v>
      </c>
      <c r="R920" t="s">
        <v>8344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>ROUND(100*E921/D921,0)</f>
        <v>1</v>
      </c>
      <c r="P921" s="5">
        <f>E921/L921</f>
        <v>100</v>
      </c>
      <c r="Q921" t="s">
        <v>8311</v>
      </c>
      <c r="R921" t="s">
        <v>8344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>ROUND(100*E922/D922,0)</f>
        <v>0</v>
      </c>
      <c r="P922" s="5" t="e">
        <f>E922/L922</f>
        <v>#DIV/0!</v>
      </c>
      <c r="Q922" t="s">
        <v>8311</v>
      </c>
      <c r="R922" t="s">
        <v>8344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>ROUND(100*E923/D923,0)</f>
        <v>31</v>
      </c>
      <c r="P923" s="5">
        <f>E923/L923</f>
        <v>231.75</v>
      </c>
      <c r="Q923" t="s">
        <v>8311</v>
      </c>
      <c r="R923" t="s">
        <v>8344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>ROUND(100*E924/D924,0)</f>
        <v>21</v>
      </c>
      <c r="P924" s="5">
        <f>E924/L924</f>
        <v>189.33333333333334</v>
      </c>
      <c r="Q924" t="s">
        <v>8311</v>
      </c>
      <c r="R924" t="s">
        <v>8344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>ROUND(100*E925/D925,0)</f>
        <v>2</v>
      </c>
      <c r="P925" s="5">
        <f>E925/L925</f>
        <v>55</v>
      </c>
      <c r="Q925" t="s">
        <v>8311</v>
      </c>
      <c r="R925" t="s">
        <v>8344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>ROUND(100*E926/D926,0)</f>
        <v>11</v>
      </c>
      <c r="P926" s="5">
        <f>E926/L926</f>
        <v>21.8</v>
      </c>
      <c r="Q926" t="s">
        <v>8311</v>
      </c>
      <c r="R926" t="s">
        <v>8344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>ROUND(100*E927/D927,0)</f>
        <v>3</v>
      </c>
      <c r="P927" s="5">
        <f>E927/L927</f>
        <v>32</v>
      </c>
      <c r="Q927" t="s">
        <v>8311</v>
      </c>
      <c r="R927" t="s">
        <v>8344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>ROUND(100*E928/D928,0)</f>
        <v>0</v>
      </c>
      <c r="P928" s="5" t="e">
        <f>E928/L928</f>
        <v>#DIV/0!</v>
      </c>
      <c r="Q928" t="s">
        <v>8311</v>
      </c>
      <c r="R928" t="s">
        <v>8344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>ROUND(100*E929/D929,0)</f>
        <v>0</v>
      </c>
      <c r="P929" s="5" t="e">
        <f>E929/L929</f>
        <v>#DIV/0!</v>
      </c>
      <c r="Q929" t="s">
        <v>8311</v>
      </c>
      <c r="R929" t="s">
        <v>8344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>ROUND(100*E930/D930,0)</f>
        <v>11</v>
      </c>
      <c r="P930" s="5">
        <f>E930/L930</f>
        <v>56.25</v>
      </c>
      <c r="Q930" t="s">
        <v>8311</v>
      </c>
      <c r="R930" t="s">
        <v>8344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>ROUND(100*E931/D931,0)</f>
        <v>0</v>
      </c>
      <c r="P931" s="5" t="e">
        <f>E931/L931</f>
        <v>#DIV/0!</v>
      </c>
      <c r="Q931" t="s">
        <v>8311</v>
      </c>
      <c r="R931" t="s">
        <v>8344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>ROUND(100*E932/D932,0)</f>
        <v>38</v>
      </c>
      <c r="P932" s="5">
        <f>E932/L932</f>
        <v>69</v>
      </c>
      <c r="Q932" t="s">
        <v>8311</v>
      </c>
      <c r="R932" t="s">
        <v>8344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>ROUND(100*E933/D933,0)</f>
        <v>7</v>
      </c>
      <c r="P933" s="5">
        <f>E933/L933</f>
        <v>18.714285714285715</v>
      </c>
      <c r="Q933" t="s">
        <v>8311</v>
      </c>
      <c r="R933" t="s">
        <v>8344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>ROUND(100*E934/D934,0)</f>
        <v>15</v>
      </c>
      <c r="P934" s="5">
        <f>E934/L934</f>
        <v>46.033333333333331</v>
      </c>
      <c r="Q934" t="s">
        <v>8311</v>
      </c>
      <c r="R934" t="s">
        <v>8344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>ROUND(100*E935/D935,0)</f>
        <v>6</v>
      </c>
      <c r="P935" s="5">
        <f>E935/L935</f>
        <v>60</v>
      </c>
      <c r="Q935" t="s">
        <v>8311</v>
      </c>
      <c r="R935" t="s">
        <v>8344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>ROUND(100*E936/D936,0)</f>
        <v>30</v>
      </c>
      <c r="P936" s="5">
        <f>E936/L936</f>
        <v>50.666666666666664</v>
      </c>
      <c r="Q936" t="s">
        <v>8311</v>
      </c>
      <c r="R936" t="s">
        <v>8344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>ROUND(100*E937/D937,0)</f>
        <v>1</v>
      </c>
      <c r="P937" s="5">
        <f>E937/L937</f>
        <v>25</v>
      </c>
      <c r="Q937" t="s">
        <v>8311</v>
      </c>
      <c r="R937" t="s">
        <v>8344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>ROUND(100*E938/D938,0)</f>
        <v>0</v>
      </c>
      <c r="P938" s="5" t="e">
        <f>E938/L938</f>
        <v>#DIV/0!</v>
      </c>
      <c r="Q938" t="s">
        <v>8311</v>
      </c>
      <c r="R938" t="s">
        <v>8344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>ROUND(100*E939/D939,0)</f>
        <v>1</v>
      </c>
      <c r="P939" s="5">
        <f>E939/L939</f>
        <v>20</v>
      </c>
      <c r="Q939" t="s">
        <v>8311</v>
      </c>
      <c r="R939" t="s">
        <v>8344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>ROUND(100*E940/D940,0)</f>
        <v>0</v>
      </c>
      <c r="P940" s="5">
        <f>E940/L940</f>
        <v>25</v>
      </c>
      <c r="Q940" t="s">
        <v>8311</v>
      </c>
      <c r="R940" t="s">
        <v>8344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>ROUND(100*E941/D941,0)</f>
        <v>1</v>
      </c>
      <c r="P941" s="5">
        <f>E941/L941</f>
        <v>20</v>
      </c>
      <c r="Q941" t="s">
        <v>8311</v>
      </c>
      <c r="R941" t="s">
        <v>8344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>ROUND(100*E942/D942,0)</f>
        <v>17</v>
      </c>
      <c r="P942" s="5">
        <f>E942/L942</f>
        <v>110.28571428571429</v>
      </c>
      <c r="Q942" t="s">
        <v>8321</v>
      </c>
      <c r="R942" t="s">
        <v>8326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>ROUND(100*E943/D943,0)</f>
        <v>2</v>
      </c>
      <c r="P943" s="5">
        <f>E943/L943</f>
        <v>37.451612903225808</v>
      </c>
      <c r="Q943" t="s">
        <v>8321</v>
      </c>
      <c r="R943" t="s">
        <v>8326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>ROUND(100*E944/D944,0)</f>
        <v>9</v>
      </c>
      <c r="P944" s="5">
        <f>E944/L944</f>
        <v>41.75</v>
      </c>
      <c r="Q944" t="s">
        <v>8321</v>
      </c>
      <c r="R944" t="s">
        <v>8326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>ROUND(100*E945/D945,0)</f>
        <v>10</v>
      </c>
      <c r="P945" s="5">
        <f>E945/L945</f>
        <v>24.083333333333332</v>
      </c>
      <c r="Q945" t="s">
        <v>8321</v>
      </c>
      <c r="R945" t="s">
        <v>8326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>ROUND(100*E946/D946,0)</f>
        <v>13</v>
      </c>
      <c r="P946" s="5">
        <f>E946/L946</f>
        <v>69.40625</v>
      </c>
      <c r="Q946" t="s">
        <v>8321</v>
      </c>
      <c r="R946" t="s">
        <v>8326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>ROUND(100*E947/D947,0)</f>
        <v>2</v>
      </c>
      <c r="P947" s="5">
        <f>E947/L947</f>
        <v>155.25</v>
      </c>
      <c r="Q947" t="s">
        <v>8321</v>
      </c>
      <c r="R947" t="s">
        <v>8326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>ROUND(100*E948/D948,0)</f>
        <v>2</v>
      </c>
      <c r="P948" s="5">
        <f>E948/L948</f>
        <v>57.2</v>
      </c>
      <c r="Q948" t="s">
        <v>8321</v>
      </c>
      <c r="R948" t="s">
        <v>8326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>ROUND(100*E949/D949,0)</f>
        <v>0</v>
      </c>
      <c r="P949" s="5" t="e">
        <f>E949/L949</f>
        <v>#DIV/0!</v>
      </c>
      <c r="Q949" t="s">
        <v>8321</v>
      </c>
      <c r="R949" t="s">
        <v>8326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>ROUND(100*E950/D950,0)</f>
        <v>12</v>
      </c>
      <c r="P950" s="5">
        <f>E950/L950</f>
        <v>60</v>
      </c>
      <c r="Q950" t="s">
        <v>8321</v>
      </c>
      <c r="R950" t="s">
        <v>8326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>ROUND(100*E951/D951,0)</f>
        <v>1</v>
      </c>
      <c r="P951" s="5">
        <f>E951/L951</f>
        <v>39</v>
      </c>
      <c r="Q951" t="s">
        <v>8321</v>
      </c>
      <c r="R951" t="s">
        <v>8326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>ROUND(100*E952/D952,0)</f>
        <v>28</v>
      </c>
      <c r="P952" s="5">
        <f>E952/L952</f>
        <v>58.416666666666664</v>
      </c>
      <c r="Q952" t="s">
        <v>8321</v>
      </c>
      <c r="R952" t="s">
        <v>8326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>ROUND(100*E953/D953,0)</f>
        <v>38</v>
      </c>
      <c r="P953" s="5">
        <f>E953/L953</f>
        <v>158.63636363636363</v>
      </c>
      <c r="Q953" t="s">
        <v>8321</v>
      </c>
      <c r="R953" t="s">
        <v>8326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>ROUND(100*E954/D954,0)</f>
        <v>40</v>
      </c>
      <c r="P954" s="5">
        <f>E954/L954</f>
        <v>99.857142857142861</v>
      </c>
      <c r="Q954" t="s">
        <v>8321</v>
      </c>
      <c r="R954" t="s">
        <v>8326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>ROUND(100*E955/D955,0)</f>
        <v>1</v>
      </c>
      <c r="P955" s="5">
        <f>E955/L955</f>
        <v>25.2</v>
      </c>
      <c r="Q955" t="s">
        <v>8321</v>
      </c>
      <c r="R955" t="s">
        <v>8326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>ROUND(100*E956/D956,0)</f>
        <v>43</v>
      </c>
      <c r="P956" s="5">
        <f>E956/L956</f>
        <v>89.191780821917803</v>
      </c>
      <c r="Q956" t="s">
        <v>8321</v>
      </c>
      <c r="R956" t="s">
        <v>8326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>ROUND(100*E957/D957,0)</f>
        <v>6</v>
      </c>
      <c r="P957" s="5">
        <f>E957/L957</f>
        <v>182.6236559139785</v>
      </c>
      <c r="Q957" t="s">
        <v>8321</v>
      </c>
      <c r="R957" t="s">
        <v>8326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>ROUND(100*E958/D958,0)</f>
        <v>2</v>
      </c>
      <c r="P958" s="5">
        <f>E958/L958</f>
        <v>50.647058823529413</v>
      </c>
      <c r="Q958" t="s">
        <v>8321</v>
      </c>
      <c r="R958" t="s">
        <v>8326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>ROUND(100*E959/D959,0)</f>
        <v>2</v>
      </c>
      <c r="P959" s="5">
        <f>E959/L959</f>
        <v>33.285714285714285</v>
      </c>
      <c r="Q959" t="s">
        <v>8321</v>
      </c>
      <c r="R959" t="s">
        <v>8326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>ROUND(100*E960/D960,0)</f>
        <v>11</v>
      </c>
      <c r="P960" s="5">
        <f>E960/L960</f>
        <v>51.823529411764703</v>
      </c>
      <c r="Q960" t="s">
        <v>8321</v>
      </c>
      <c r="R960" t="s">
        <v>8326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>ROUND(100*E961/D961,0)</f>
        <v>39</v>
      </c>
      <c r="P961" s="5">
        <f>E961/L961</f>
        <v>113.62573099415205</v>
      </c>
      <c r="Q961" t="s">
        <v>8321</v>
      </c>
      <c r="R961" t="s">
        <v>8326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>ROUND(100*E962/D962,0)</f>
        <v>46</v>
      </c>
      <c r="P962" s="5">
        <f>E962/L962</f>
        <v>136.46276595744681</v>
      </c>
      <c r="Q962" t="s">
        <v>8321</v>
      </c>
      <c r="R962" t="s">
        <v>8326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>ROUND(100*E963/D963,0)</f>
        <v>42</v>
      </c>
      <c r="P963" s="5">
        <f>E963/L963</f>
        <v>364.35454545454547</v>
      </c>
      <c r="Q963" t="s">
        <v>8321</v>
      </c>
      <c r="R963" t="s">
        <v>8326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>ROUND(100*E964/D964,0)</f>
        <v>28</v>
      </c>
      <c r="P964" s="5">
        <f>E964/L964</f>
        <v>19.243243243243242</v>
      </c>
      <c r="Q964" t="s">
        <v>8321</v>
      </c>
      <c r="R964" t="s">
        <v>8326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>ROUND(100*E965/D965,0)</f>
        <v>1</v>
      </c>
      <c r="P965" s="5">
        <f>E965/L965</f>
        <v>41.888888888888886</v>
      </c>
      <c r="Q965" t="s">
        <v>8321</v>
      </c>
      <c r="R965" t="s">
        <v>8326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>ROUND(100*E966/D966,0)</f>
        <v>1</v>
      </c>
      <c r="P966" s="5">
        <f>E966/L966</f>
        <v>30.310344827586206</v>
      </c>
      <c r="Q966" t="s">
        <v>8321</v>
      </c>
      <c r="R966" t="s">
        <v>8326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>ROUND(100*E967/D967,0)</f>
        <v>1</v>
      </c>
      <c r="P967" s="5">
        <f>E967/L967</f>
        <v>49.666666666666664</v>
      </c>
      <c r="Q967" t="s">
        <v>8321</v>
      </c>
      <c r="R967" t="s">
        <v>8326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>ROUND(100*E968/D968,0)</f>
        <v>15</v>
      </c>
      <c r="P968" s="5">
        <f>E968/L968</f>
        <v>59.2</v>
      </c>
      <c r="Q968" t="s">
        <v>8321</v>
      </c>
      <c r="R968" t="s">
        <v>8326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>ROUND(100*E969/D969,0)</f>
        <v>18</v>
      </c>
      <c r="P969" s="5">
        <f>E969/L969</f>
        <v>43.97530864197531</v>
      </c>
      <c r="Q969" t="s">
        <v>8321</v>
      </c>
      <c r="R969" t="s">
        <v>8326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>ROUND(100*E970/D970,0)</f>
        <v>1</v>
      </c>
      <c r="P970" s="5">
        <f>E970/L970</f>
        <v>26.5</v>
      </c>
      <c r="Q970" t="s">
        <v>8321</v>
      </c>
      <c r="R970" t="s">
        <v>8326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>ROUND(100*E971/D971,0)</f>
        <v>47</v>
      </c>
      <c r="P971" s="5">
        <f>E971/L971</f>
        <v>1272.7272727272727</v>
      </c>
      <c r="Q971" t="s">
        <v>8321</v>
      </c>
      <c r="R971" t="s">
        <v>8326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>ROUND(100*E972/D972,0)</f>
        <v>46</v>
      </c>
      <c r="P972" s="5">
        <f>E972/L972</f>
        <v>164</v>
      </c>
      <c r="Q972" t="s">
        <v>8321</v>
      </c>
      <c r="R972" t="s">
        <v>8326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>ROUND(100*E973/D973,0)</f>
        <v>0</v>
      </c>
      <c r="P973" s="5">
        <f>E973/L973</f>
        <v>45.2</v>
      </c>
      <c r="Q973" t="s">
        <v>8321</v>
      </c>
      <c r="R973" t="s">
        <v>8326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>ROUND(100*E974/D974,0)</f>
        <v>35</v>
      </c>
      <c r="P974" s="5">
        <f>E974/L974</f>
        <v>153.88888888888889</v>
      </c>
      <c r="Q974" t="s">
        <v>8321</v>
      </c>
      <c r="R974" t="s">
        <v>8326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>ROUND(100*E975/D975,0)</f>
        <v>2</v>
      </c>
      <c r="P975" s="5">
        <f>E975/L975</f>
        <v>51.375</v>
      </c>
      <c r="Q975" t="s">
        <v>8321</v>
      </c>
      <c r="R975" t="s">
        <v>8326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>ROUND(100*E976/D976,0)</f>
        <v>1</v>
      </c>
      <c r="P976" s="5">
        <f>E976/L976</f>
        <v>93.333333333333329</v>
      </c>
      <c r="Q976" t="s">
        <v>8321</v>
      </c>
      <c r="R976" t="s">
        <v>8326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>ROUND(100*E977/D977,0)</f>
        <v>3</v>
      </c>
      <c r="P977" s="5">
        <f>E977/L977</f>
        <v>108.625</v>
      </c>
      <c r="Q977" t="s">
        <v>8321</v>
      </c>
      <c r="R977" t="s">
        <v>8326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>ROUND(100*E978/D978,0)</f>
        <v>2</v>
      </c>
      <c r="P978" s="5">
        <f>E978/L978</f>
        <v>160.5</v>
      </c>
      <c r="Q978" t="s">
        <v>8321</v>
      </c>
      <c r="R978" t="s">
        <v>8326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>ROUND(100*E979/D979,0)</f>
        <v>34</v>
      </c>
      <c r="P979" s="5">
        <f>E979/L979</f>
        <v>75.75</v>
      </c>
      <c r="Q979" t="s">
        <v>8321</v>
      </c>
      <c r="R979" t="s">
        <v>8326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>ROUND(100*E980/D980,0)</f>
        <v>56</v>
      </c>
      <c r="P980" s="5">
        <f>E980/L980</f>
        <v>790.83739837398377</v>
      </c>
      <c r="Q980" t="s">
        <v>8321</v>
      </c>
      <c r="R980" t="s">
        <v>8326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>ROUND(100*E981/D981,0)</f>
        <v>83</v>
      </c>
      <c r="P981" s="5">
        <f>E981/L981</f>
        <v>301.93916666666667</v>
      </c>
      <c r="Q981" t="s">
        <v>8321</v>
      </c>
      <c r="R981" t="s">
        <v>8326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>ROUND(100*E982/D982,0)</f>
        <v>15</v>
      </c>
      <c r="P982" s="5">
        <f>E982/L982</f>
        <v>47.935483870967744</v>
      </c>
      <c r="Q982" t="s">
        <v>8321</v>
      </c>
      <c r="R982" t="s">
        <v>8326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>ROUND(100*E983/D983,0)</f>
        <v>0</v>
      </c>
      <c r="P983" s="5">
        <f>E983/L983</f>
        <v>2.75</v>
      </c>
      <c r="Q983" t="s">
        <v>8321</v>
      </c>
      <c r="R983" t="s">
        <v>8326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>ROUND(100*E984/D984,0)</f>
        <v>0</v>
      </c>
      <c r="P984" s="5">
        <f>E984/L984</f>
        <v>1</v>
      </c>
      <c r="Q984" t="s">
        <v>8321</v>
      </c>
      <c r="R984" t="s">
        <v>8326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>ROUND(100*E985/D985,0)</f>
        <v>30</v>
      </c>
      <c r="P985" s="5">
        <f>E985/L985</f>
        <v>171.79329608938548</v>
      </c>
      <c r="Q985" t="s">
        <v>8321</v>
      </c>
      <c r="R985" t="s">
        <v>8326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>ROUND(100*E986/D986,0)</f>
        <v>1</v>
      </c>
      <c r="P986" s="5">
        <f>E986/L986</f>
        <v>35.333333333333336</v>
      </c>
      <c r="Q986" t="s">
        <v>8321</v>
      </c>
      <c r="R986" t="s">
        <v>8326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>ROUND(100*E987/D987,0)</f>
        <v>6</v>
      </c>
      <c r="P987" s="5">
        <f>E987/L987</f>
        <v>82.086956521739125</v>
      </c>
      <c r="Q987" t="s">
        <v>8321</v>
      </c>
      <c r="R987" t="s">
        <v>8326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>ROUND(100*E988/D988,0)</f>
        <v>13</v>
      </c>
      <c r="P988" s="5">
        <f>E988/L988</f>
        <v>110.8695652173913</v>
      </c>
      <c r="Q988" t="s">
        <v>8321</v>
      </c>
      <c r="R988" t="s">
        <v>8326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>ROUND(100*E989/D989,0)</f>
        <v>13</v>
      </c>
      <c r="P989" s="5">
        <f>E989/L989</f>
        <v>161.21951219512195</v>
      </c>
      <c r="Q989" t="s">
        <v>8321</v>
      </c>
      <c r="R989" t="s">
        <v>8326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>ROUND(100*E990/D990,0)</f>
        <v>0</v>
      </c>
      <c r="P990" s="5" t="e">
        <f>E990/L990</f>
        <v>#DIV/0!</v>
      </c>
      <c r="Q990" t="s">
        <v>8321</v>
      </c>
      <c r="R990" t="s">
        <v>8326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>ROUND(100*E991/D991,0)</f>
        <v>17</v>
      </c>
      <c r="P991" s="5">
        <f>E991/L991</f>
        <v>52.40625</v>
      </c>
      <c r="Q991" t="s">
        <v>8321</v>
      </c>
      <c r="R991" t="s">
        <v>8326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>ROUND(100*E992/D992,0)</f>
        <v>0</v>
      </c>
      <c r="P992" s="5">
        <f>E992/L992</f>
        <v>13</v>
      </c>
      <c r="Q992" t="s">
        <v>8321</v>
      </c>
      <c r="R992" t="s">
        <v>8326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>ROUND(100*E993/D993,0)</f>
        <v>4</v>
      </c>
      <c r="P993" s="5">
        <f>E993/L993</f>
        <v>30.285714285714285</v>
      </c>
      <c r="Q993" t="s">
        <v>8321</v>
      </c>
      <c r="R993" t="s">
        <v>8326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>ROUND(100*E994/D994,0)</f>
        <v>0</v>
      </c>
      <c r="P994" s="5">
        <f>E994/L994</f>
        <v>116.75</v>
      </c>
      <c r="Q994" t="s">
        <v>8321</v>
      </c>
      <c r="R994" t="s">
        <v>8326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>ROUND(100*E995/D995,0)</f>
        <v>25</v>
      </c>
      <c r="P995" s="5">
        <f>E995/L995</f>
        <v>89.59693877551021</v>
      </c>
      <c r="Q995" t="s">
        <v>8321</v>
      </c>
      <c r="R995" t="s">
        <v>8326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>ROUND(100*E996/D996,0)</f>
        <v>2</v>
      </c>
      <c r="P996" s="5">
        <f>E996/L996</f>
        <v>424.45454545454544</v>
      </c>
      <c r="Q996" t="s">
        <v>8321</v>
      </c>
      <c r="R996" t="s">
        <v>8326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>ROUND(100*E997/D997,0)</f>
        <v>7</v>
      </c>
      <c r="P997" s="5">
        <f>E997/L997</f>
        <v>80.666666666666671</v>
      </c>
      <c r="Q997" t="s">
        <v>8321</v>
      </c>
      <c r="R997" t="s">
        <v>8326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>ROUND(100*E998/D998,0)</f>
        <v>2</v>
      </c>
      <c r="P998" s="5">
        <f>E998/L998</f>
        <v>13</v>
      </c>
      <c r="Q998" t="s">
        <v>8321</v>
      </c>
      <c r="R998" t="s">
        <v>8326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>ROUND(100*E999/D999,0)</f>
        <v>1</v>
      </c>
      <c r="P999" s="5">
        <f>E999/L999</f>
        <v>8.125</v>
      </c>
      <c r="Q999" t="s">
        <v>8321</v>
      </c>
      <c r="R999" t="s">
        <v>8326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>ROUND(100*E1000/D1000,0)</f>
        <v>59</v>
      </c>
      <c r="P1000" s="5">
        <f>E1000/L1000</f>
        <v>153.42794759825327</v>
      </c>
      <c r="Q1000" t="s">
        <v>8321</v>
      </c>
      <c r="R1000" t="s">
        <v>8326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>ROUND(100*E1001/D1001,0)</f>
        <v>8</v>
      </c>
      <c r="P1001" s="5">
        <f>E1001/L1001</f>
        <v>292.07499999999999</v>
      </c>
      <c r="Q1001" t="s">
        <v>8321</v>
      </c>
      <c r="R1001" t="s">
        <v>8326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>ROUND(100*E1002/D1002,0)</f>
        <v>2</v>
      </c>
      <c r="P1002" s="5">
        <f>E1002/L1002</f>
        <v>3304</v>
      </c>
      <c r="Q1002" t="s">
        <v>8321</v>
      </c>
      <c r="R1002" t="s">
        <v>8326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>ROUND(100*E1003/D1003,0)</f>
        <v>104</v>
      </c>
      <c r="P1003" s="5">
        <f>E1003/L1003</f>
        <v>1300</v>
      </c>
      <c r="Q1003" t="s">
        <v>8321</v>
      </c>
      <c r="R1003" t="s">
        <v>8326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>ROUND(100*E1004/D1004,0)</f>
        <v>30</v>
      </c>
      <c r="P1004" s="5">
        <f>E1004/L1004</f>
        <v>134.54545454545453</v>
      </c>
      <c r="Q1004" t="s">
        <v>8321</v>
      </c>
      <c r="R1004" t="s">
        <v>8326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>ROUND(100*E1005/D1005,0)</f>
        <v>16</v>
      </c>
      <c r="P1005" s="5">
        <f>E1005/L1005</f>
        <v>214.06666666666666</v>
      </c>
      <c r="Q1005" t="s">
        <v>8321</v>
      </c>
      <c r="R1005" t="s">
        <v>8326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>ROUND(100*E1006/D1006,0)</f>
        <v>82</v>
      </c>
      <c r="P1006" s="5">
        <f>E1006/L1006</f>
        <v>216.33684210526314</v>
      </c>
      <c r="Q1006" t="s">
        <v>8321</v>
      </c>
      <c r="R1006" t="s">
        <v>8326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>ROUND(100*E1007/D1007,0)</f>
        <v>75</v>
      </c>
      <c r="P1007" s="5">
        <f>E1007/L1007</f>
        <v>932.31055900621118</v>
      </c>
      <c r="Q1007" t="s">
        <v>8321</v>
      </c>
      <c r="R1007" t="s">
        <v>8326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>ROUND(100*E1008/D1008,0)</f>
        <v>6</v>
      </c>
      <c r="P1008" s="5">
        <f>E1008/L1008</f>
        <v>29.25</v>
      </c>
      <c r="Q1008" t="s">
        <v>8321</v>
      </c>
      <c r="R1008" t="s">
        <v>8326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>ROUND(100*E1009/D1009,0)</f>
        <v>44</v>
      </c>
      <c r="P1009" s="5">
        <f>E1009/L1009</f>
        <v>174.94736842105263</v>
      </c>
      <c r="Q1009" t="s">
        <v>8321</v>
      </c>
      <c r="R1009" t="s">
        <v>8326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>ROUND(100*E1010/D1010,0)</f>
        <v>0</v>
      </c>
      <c r="P1010" s="5">
        <f>E1010/L1010</f>
        <v>250</v>
      </c>
      <c r="Q1010" t="s">
        <v>8321</v>
      </c>
      <c r="R1010" t="s">
        <v>8326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>ROUND(100*E1011/D1011,0)</f>
        <v>13</v>
      </c>
      <c r="P1011" s="5">
        <f>E1011/L1011</f>
        <v>65</v>
      </c>
      <c r="Q1011" t="s">
        <v>8321</v>
      </c>
      <c r="R1011" t="s">
        <v>8326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>ROUND(100*E1012/D1012,0)</f>
        <v>0</v>
      </c>
      <c r="P1012" s="5">
        <f>E1012/L1012</f>
        <v>55</v>
      </c>
      <c r="Q1012" t="s">
        <v>8321</v>
      </c>
      <c r="R1012" t="s">
        <v>8326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>ROUND(100*E1013/D1013,0)</f>
        <v>0</v>
      </c>
      <c r="P1013" s="5">
        <f>E1013/L1013</f>
        <v>75</v>
      </c>
      <c r="Q1013" t="s">
        <v>8321</v>
      </c>
      <c r="R1013" t="s">
        <v>8326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>ROUND(100*E1014/D1014,0)</f>
        <v>21535</v>
      </c>
      <c r="P1014" s="5">
        <f>E1014/L1014</f>
        <v>1389.3561935483872</v>
      </c>
      <c r="Q1014" t="s">
        <v>8321</v>
      </c>
      <c r="R1014" t="s">
        <v>8326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>ROUND(100*E1015/D1015,0)</f>
        <v>35</v>
      </c>
      <c r="P1015" s="5">
        <f>E1015/L1015</f>
        <v>95.911111111111111</v>
      </c>
      <c r="Q1015" t="s">
        <v>8321</v>
      </c>
      <c r="R1015" t="s">
        <v>8326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>ROUND(100*E1016/D1016,0)</f>
        <v>31</v>
      </c>
      <c r="P1016" s="5">
        <f>E1016/L1016</f>
        <v>191.25</v>
      </c>
      <c r="Q1016" t="s">
        <v>8321</v>
      </c>
      <c r="R1016" t="s">
        <v>8326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>ROUND(100*E1017/D1017,0)</f>
        <v>3</v>
      </c>
      <c r="P1017" s="5">
        <f>E1017/L1017</f>
        <v>40</v>
      </c>
      <c r="Q1017" t="s">
        <v>8321</v>
      </c>
      <c r="R1017" t="s">
        <v>8326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>ROUND(100*E1018/D1018,0)</f>
        <v>3</v>
      </c>
      <c r="P1018" s="5">
        <f>E1018/L1018</f>
        <v>74.78947368421052</v>
      </c>
      <c r="Q1018" t="s">
        <v>8321</v>
      </c>
      <c r="R1018" t="s">
        <v>8326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>ROUND(100*E1019/D1019,0)</f>
        <v>23</v>
      </c>
      <c r="P1019" s="5">
        <f>E1019/L1019</f>
        <v>161.11830985915492</v>
      </c>
      <c r="Q1019" t="s">
        <v>8321</v>
      </c>
      <c r="R1019" t="s">
        <v>8326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>ROUND(100*E1020/D1020,0)</f>
        <v>3</v>
      </c>
      <c r="P1020" s="5">
        <f>E1020/L1020</f>
        <v>88.714285714285708</v>
      </c>
      <c r="Q1020" t="s">
        <v>8321</v>
      </c>
      <c r="R1020" t="s">
        <v>8326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>ROUND(100*E1021/D1021,0)</f>
        <v>47</v>
      </c>
      <c r="P1021" s="5">
        <f>E1021/L1021</f>
        <v>53.25</v>
      </c>
      <c r="Q1021" t="s">
        <v>8321</v>
      </c>
      <c r="R1021" t="s">
        <v>8326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>ROUND(100*E1022/D1022,0)</f>
        <v>206</v>
      </c>
      <c r="P1022" s="16">
        <f>E1022/L1022</f>
        <v>106.2</v>
      </c>
      <c r="Q1022" t="s">
        <v>8311</v>
      </c>
      <c r="R1022" t="s">
        <v>8339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>ROUND(100*E1023/D1023,0)</f>
        <v>352</v>
      </c>
      <c r="P1023" s="16">
        <f>E1023/L1023</f>
        <v>22.079728033472804</v>
      </c>
      <c r="Q1023" t="s">
        <v>8311</v>
      </c>
      <c r="R1023" t="s">
        <v>8339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>ROUND(100*E1024/D1024,0)</f>
        <v>115</v>
      </c>
      <c r="P1024" s="16">
        <f>E1024/L1024</f>
        <v>31.054054054054053</v>
      </c>
      <c r="Q1024" t="s">
        <v>8311</v>
      </c>
      <c r="R1024" t="s">
        <v>8339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>ROUND(100*E1025/D1025,0)</f>
        <v>237</v>
      </c>
      <c r="P1025" s="16">
        <f>E1025/L1025</f>
        <v>36.206106870229007</v>
      </c>
      <c r="Q1025" t="s">
        <v>8311</v>
      </c>
      <c r="R1025" t="s">
        <v>8339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>ROUND(100*E1026/D1026,0)</f>
        <v>119</v>
      </c>
      <c r="P1026" s="16">
        <f>E1026/L1026</f>
        <v>388.9762295081967</v>
      </c>
      <c r="Q1026" t="s">
        <v>8311</v>
      </c>
      <c r="R1026" t="s">
        <v>8339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>ROUND(100*E1027/D1027,0)</f>
        <v>110</v>
      </c>
      <c r="P1027" s="16">
        <f>E1027/L1027</f>
        <v>71.848571428571432</v>
      </c>
      <c r="Q1027" t="s">
        <v>8311</v>
      </c>
      <c r="R1027" t="s">
        <v>8339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>ROUND(100*E1028/D1028,0)</f>
        <v>100</v>
      </c>
      <c r="P1028" s="16">
        <f>E1028/L1028</f>
        <v>57.381803278688523</v>
      </c>
      <c r="Q1028" t="s">
        <v>8311</v>
      </c>
      <c r="R1028" t="s">
        <v>8339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>ROUND(100*E1029/D1029,0)</f>
        <v>103</v>
      </c>
      <c r="P1029" s="16">
        <f>E1029/L1029</f>
        <v>69.666666666666671</v>
      </c>
      <c r="Q1029" t="s">
        <v>8311</v>
      </c>
      <c r="R1029" t="s">
        <v>8339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>ROUND(100*E1030/D1030,0)</f>
        <v>117</v>
      </c>
      <c r="P1030" s="16">
        <f>E1030/L1030</f>
        <v>45.988235294117644</v>
      </c>
      <c r="Q1030" t="s">
        <v>8311</v>
      </c>
      <c r="R1030" t="s">
        <v>8339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>ROUND(100*E1031/D1031,0)</f>
        <v>112</v>
      </c>
      <c r="P1031" s="16">
        <f>E1031/L1031</f>
        <v>79.262411347517727</v>
      </c>
      <c r="Q1031" t="s">
        <v>8311</v>
      </c>
      <c r="R1031" t="s">
        <v>8339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>ROUND(100*E1032/D1032,0)</f>
        <v>342</v>
      </c>
      <c r="P1032" s="16">
        <f>E1032/L1032</f>
        <v>43.031446540880502</v>
      </c>
      <c r="Q1032" t="s">
        <v>8311</v>
      </c>
      <c r="R1032" t="s">
        <v>8339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>ROUND(100*E1033/D1033,0)</f>
        <v>107</v>
      </c>
      <c r="P1033" s="16">
        <f>E1033/L1033</f>
        <v>108.48484848484848</v>
      </c>
      <c r="Q1033" t="s">
        <v>8311</v>
      </c>
      <c r="R1033" t="s">
        <v>8339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>ROUND(100*E1034/D1034,0)</f>
        <v>108</v>
      </c>
      <c r="P1034" s="16">
        <f>E1034/L1034</f>
        <v>61.029583333333335</v>
      </c>
      <c r="Q1034" t="s">
        <v>8311</v>
      </c>
      <c r="R1034" t="s">
        <v>8339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>ROUND(100*E1035/D1035,0)</f>
        <v>103</v>
      </c>
      <c r="P1035" s="16">
        <f>E1035/L1035</f>
        <v>50.592592592592595</v>
      </c>
      <c r="Q1035" t="s">
        <v>8311</v>
      </c>
      <c r="R1035" t="s">
        <v>8339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>ROUND(100*E1036/D1036,0)</f>
        <v>130</v>
      </c>
      <c r="P1036" s="16">
        <f>E1036/L1036</f>
        <v>39.157168674698795</v>
      </c>
      <c r="Q1036" t="s">
        <v>8311</v>
      </c>
      <c r="R1036" t="s">
        <v>8339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>ROUND(100*E1037/D1037,0)</f>
        <v>108</v>
      </c>
      <c r="P1037" s="16">
        <f>E1037/L1037</f>
        <v>65.15789473684211</v>
      </c>
      <c r="Q1037" t="s">
        <v>8311</v>
      </c>
      <c r="R1037" t="s">
        <v>8339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>ROUND(100*E1038/D1038,0)</f>
        <v>112</v>
      </c>
      <c r="P1038" s="16">
        <f>E1038/L1038</f>
        <v>23.963127962085309</v>
      </c>
      <c r="Q1038" t="s">
        <v>8311</v>
      </c>
      <c r="R1038" t="s">
        <v>8339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>ROUND(100*E1039/D1039,0)</f>
        <v>102</v>
      </c>
      <c r="P1039" s="16">
        <f>E1039/L1039</f>
        <v>48.61904761904762</v>
      </c>
      <c r="Q1039" t="s">
        <v>8311</v>
      </c>
      <c r="R1039" t="s">
        <v>8339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>ROUND(100*E1040/D1040,0)</f>
        <v>145</v>
      </c>
      <c r="P1040" s="16">
        <f>E1040/L1040</f>
        <v>35.73770491803279</v>
      </c>
      <c r="Q1040" t="s">
        <v>8311</v>
      </c>
      <c r="R1040" t="s">
        <v>8339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>ROUND(100*E1041/D1041,0)</f>
        <v>128</v>
      </c>
      <c r="P1041" s="16">
        <f>E1041/L1041</f>
        <v>21.366666666666667</v>
      </c>
      <c r="Q1041" t="s">
        <v>8311</v>
      </c>
      <c r="R1041" t="s">
        <v>8339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>ROUND(100*E1042/D1042,0)</f>
        <v>0</v>
      </c>
      <c r="P1042" s="5">
        <f>E1042/L1042</f>
        <v>250</v>
      </c>
      <c r="Q1042" t="s">
        <v>8330</v>
      </c>
      <c r="R1042" t="s">
        <v>8331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>ROUND(100*E1043/D1043,0)</f>
        <v>0</v>
      </c>
      <c r="P1043" s="5" t="e">
        <f>E1043/L1043</f>
        <v>#DIV/0!</v>
      </c>
      <c r="Q1043" t="s">
        <v>8330</v>
      </c>
      <c r="R1043" t="s">
        <v>8331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>ROUND(100*E1044/D1044,0)</f>
        <v>2</v>
      </c>
      <c r="P1044" s="5">
        <f>E1044/L1044</f>
        <v>10</v>
      </c>
      <c r="Q1044" t="s">
        <v>8330</v>
      </c>
      <c r="R1044" t="s">
        <v>8331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>ROUND(100*E1045/D1045,0)</f>
        <v>9</v>
      </c>
      <c r="P1045" s="5">
        <f>E1045/L1045</f>
        <v>29.236301369863014</v>
      </c>
      <c r="Q1045" t="s">
        <v>8330</v>
      </c>
      <c r="R1045" t="s">
        <v>8331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>ROUND(100*E1046/D1046,0)</f>
        <v>0</v>
      </c>
      <c r="P1046" s="5">
        <f>E1046/L1046</f>
        <v>3</v>
      </c>
      <c r="Q1046" t="s">
        <v>8330</v>
      </c>
      <c r="R1046" t="s">
        <v>8331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>ROUND(100*E1047/D1047,0)</f>
        <v>3</v>
      </c>
      <c r="P1047" s="5">
        <f>E1047/L1047</f>
        <v>33.25</v>
      </c>
      <c r="Q1047" t="s">
        <v>8330</v>
      </c>
      <c r="R1047" t="s">
        <v>8331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>ROUND(100*E1048/D1048,0)</f>
        <v>0</v>
      </c>
      <c r="P1048" s="5" t="e">
        <f>E1048/L1048</f>
        <v>#DIV/0!</v>
      </c>
      <c r="Q1048" t="s">
        <v>8330</v>
      </c>
      <c r="R1048" t="s">
        <v>8331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>ROUND(100*E1049/D1049,0)</f>
        <v>0</v>
      </c>
      <c r="P1049" s="5">
        <f>E1049/L1049</f>
        <v>1</v>
      </c>
      <c r="Q1049" t="s">
        <v>8330</v>
      </c>
      <c r="R1049" t="s">
        <v>8331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>ROUND(100*E1050/D1050,0)</f>
        <v>1</v>
      </c>
      <c r="P1050" s="5">
        <f>E1050/L1050</f>
        <v>53</v>
      </c>
      <c r="Q1050" t="s">
        <v>8330</v>
      </c>
      <c r="R1050" t="s">
        <v>8331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>ROUND(100*E1051/D1051,0)</f>
        <v>0</v>
      </c>
      <c r="P1051" s="5" t="e">
        <f>E1051/L1051</f>
        <v>#DIV/0!</v>
      </c>
      <c r="Q1051" t="s">
        <v>8330</v>
      </c>
      <c r="R1051" t="s">
        <v>8331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>ROUND(100*E1052/D1052,0)</f>
        <v>0</v>
      </c>
      <c r="P1052" s="5" t="e">
        <f>E1052/L1052</f>
        <v>#DIV/0!</v>
      </c>
      <c r="Q1052" t="s">
        <v>8330</v>
      </c>
      <c r="R1052" t="s">
        <v>8331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>ROUND(100*E1053/D1053,0)</f>
        <v>0</v>
      </c>
      <c r="P1053" s="5" t="e">
        <f>E1053/L1053</f>
        <v>#DIV/0!</v>
      </c>
      <c r="Q1053" t="s">
        <v>8330</v>
      </c>
      <c r="R1053" t="s">
        <v>8331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>ROUND(100*E1054/D1054,0)</f>
        <v>0</v>
      </c>
      <c r="P1054" s="5" t="e">
        <f>E1054/L1054</f>
        <v>#DIV/0!</v>
      </c>
      <c r="Q1054" t="s">
        <v>8330</v>
      </c>
      <c r="R1054" t="s">
        <v>8331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>ROUND(100*E1055/D1055,0)</f>
        <v>1</v>
      </c>
      <c r="P1055" s="5">
        <f>E1055/L1055</f>
        <v>15</v>
      </c>
      <c r="Q1055" t="s">
        <v>8330</v>
      </c>
      <c r="R1055" t="s">
        <v>8331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>ROUND(100*E1056/D1056,0)</f>
        <v>0</v>
      </c>
      <c r="P1056" s="5" t="e">
        <f>E1056/L1056</f>
        <v>#DIV/0!</v>
      </c>
      <c r="Q1056" t="s">
        <v>8330</v>
      </c>
      <c r="R1056" t="s">
        <v>8331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>ROUND(100*E1057/D1057,0)</f>
        <v>0</v>
      </c>
      <c r="P1057" s="5" t="e">
        <f>E1057/L1057</f>
        <v>#DIV/0!</v>
      </c>
      <c r="Q1057" t="s">
        <v>8330</v>
      </c>
      <c r="R1057" t="s">
        <v>8331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>ROUND(100*E1058/D1058,0)</f>
        <v>0</v>
      </c>
      <c r="P1058" s="5" t="e">
        <f>E1058/L1058</f>
        <v>#DIV/0!</v>
      </c>
      <c r="Q1058" t="s">
        <v>8330</v>
      </c>
      <c r="R1058" t="s">
        <v>8331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>ROUND(100*E1059/D1059,0)</f>
        <v>0</v>
      </c>
      <c r="P1059" s="5" t="e">
        <f>E1059/L1059</f>
        <v>#DIV/0!</v>
      </c>
      <c r="Q1059" t="s">
        <v>8330</v>
      </c>
      <c r="R1059" t="s">
        <v>8331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>ROUND(100*E1060/D1060,0)</f>
        <v>0</v>
      </c>
      <c r="P1060" s="5" t="e">
        <f>E1060/L1060</f>
        <v>#DIV/0!</v>
      </c>
      <c r="Q1060" t="s">
        <v>8330</v>
      </c>
      <c r="R1060" t="s">
        <v>8331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>ROUND(100*E1061/D1061,0)</f>
        <v>0</v>
      </c>
      <c r="P1061" s="5" t="e">
        <f>E1061/L1061</f>
        <v>#DIV/0!</v>
      </c>
      <c r="Q1061" t="s">
        <v>8330</v>
      </c>
      <c r="R1061" t="s">
        <v>8331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>ROUND(100*E1062/D1062,0)</f>
        <v>1</v>
      </c>
      <c r="P1062" s="5">
        <f>E1062/L1062</f>
        <v>50</v>
      </c>
      <c r="Q1062" t="s">
        <v>8330</v>
      </c>
      <c r="R1062" t="s">
        <v>8331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>ROUND(100*E1063/D1063,0)</f>
        <v>0</v>
      </c>
      <c r="P1063" s="5" t="e">
        <f>E1063/L1063</f>
        <v>#DIV/0!</v>
      </c>
      <c r="Q1063" t="s">
        <v>8330</v>
      </c>
      <c r="R1063" t="s">
        <v>8331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>ROUND(100*E1064/D1064,0)</f>
        <v>95</v>
      </c>
      <c r="P1064" s="5">
        <f>E1064/L1064</f>
        <v>47.5</v>
      </c>
      <c r="Q1064" t="s">
        <v>8330</v>
      </c>
      <c r="R1064" t="s">
        <v>8331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>ROUND(100*E1065/D1065,0)</f>
        <v>0</v>
      </c>
      <c r="P1065" s="5" t="e">
        <f>E1065/L1065</f>
        <v>#DIV/0!</v>
      </c>
      <c r="Q1065" t="s">
        <v>8330</v>
      </c>
      <c r="R1065" t="s">
        <v>8331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>ROUND(100*E1066/D1066,0)</f>
        <v>9</v>
      </c>
      <c r="P1066" s="5">
        <f>E1066/L1066</f>
        <v>65.666666666666671</v>
      </c>
      <c r="Q1066" t="s">
        <v>8316</v>
      </c>
      <c r="R1066" t="s">
        <v>8348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>ROUND(100*E1067/D1067,0)</f>
        <v>3</v>
      </c>
      <c r="P1067" s="5">
        <f>E1067/L1067</f>
        <v>16.2</v>
      </c>
      <c r="Q1067" t="s">
        <v>8316</v>
      </c>
      <c r="R1067" t="s">
        <v>8348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>ROUND(100*E1068/D1068,0)</f>
        <v>3</v>
      </c>
      <c r="P1068" s="5">
        <f>E1068/L1068</f>
        <v>34.128378378378379</v>
      </c>
      <c r="Q1068" t="s">
        <v>8316</v>
      </c>
      <c r="R1068" t="s">
        <v>8348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>ROUND(100*E1069/D1069,0)</f>
        <v>26</v>
      </c>
      <c r="P1069" s="5">
        <f>E1069/L1069</f>
        <v>13</v>
      </c>
      <c r="Q1069" t="s">
        <v>8316</v>
      </c>
      <c r="R1069" t="s">
        <v>8348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>ROUND(100*E1070/D1070,0)</f>
        <v>0</v>
      </c>
      <c r="P1070" s="5">
        <f>E1070/L1070</f>
        <v>11.25</v>
      </c>
      <c r="Q1070" t="s">
        <v>8316</v>
      </c>
      <c r="R1070" t="s">
        <v>8348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>ROUND(100*E1071/D1071,0)</f>
        <v>39</v>
      </c>
      <c r="P1071" s="5">
        <f>E1071/L1071</f>
        <v>40.476190476190474</v>
      </c>
      <c r="Q1071" t="s">
        <v>8316</v>
      </c>
      <c r="R1071" t="s">
        <v>8348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>ROUND(100*E1072/D1072,0)</f>
        <v>1</v>
      </c>
      <c r="P1072" s="5">
        <f>E1072/L1072</f>
        <v>35</v>
      </c>
      <c r="Q1072" t="s">
        <v>8316</v>
      </c>
      <c r="R1072" t="s">
        <v>8348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>ROUND(100*E1073/D1073,0)</f>
        <v>0</v>
      </c>
      <c r="P1073" s="5" t="e">
        <f>E1073/L1073</f>
        <v>#DIV/0!</v>
      </c>
      <c r="Q1073" t="s">
        <v>8316</v>
      </c>
      <c r="R1073" t="s">
        <v>8348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>ROUND(100*E1074/D1074,0)</f>
        <v>0</v>
      </c>
      <c r="P1074" s="5">
        <f>E1074/L1074</f>
        <v>12.75</v>
      </c>
      <c r="Q1074" t="s">
        <v>8316</v>
      </c>
      <c r="R1074" t="s">
        <v>8348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>ROUND(100*E1075/D1075,0)</f>
        <v>1</v>
      </c>
      <c r="P1075" s="5">
        <f>E1075/L1075</f>
        <v>10</v>
      </c>
      <c r="Q1075" t="s">
        <v>8316</v>
      </c>
      <c r="R1075" t="s">
        <v>8348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>ROUND(100*E1076/D1076,0)</f>
        <v>6</v>
      </c>
      <c r="P1076" s="5">
        <f>E1076/L1076</f>
        <v>113.56666666666666</v>
      </c>
      <c r="Q1076" t="s">
        <v>8316</v>
      </c>
      <c r="R1076" t="s">
        <v>8348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>ROUND(100*E1077/D1077,0)</f>
        <v>5</v>
      </c>
      <c r="P1077" s="5">
        <f>E1077/L1077</f>
        <v>15</v>
      </c>
      <c r="Q1077" t="s">
        <v>8316</v>
      </c>
      <c r="R1077" t="s">
        <v>8348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>ROUND(100*E1078/D1078,0)</f>
        <v>63</v>
      </c>
      <c r="P1078" s="5">
        <f>E1078/L1078</f>
        <v>48.281025641025643</v>
      </c>
      <c r="Q1078" t="s">
        <v>8316</v>
      </c>
      <c r="R1078" t="s">
        <v>8348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>ROUND(100*E1079/D1079,0)</f>
        <v>29</v>
      </c>
      <c r="P1079" s="5">
        <f>E1079/L1079</f>
        <v>43.976047904191617</v>
      </c>
      <c r="Q1079" t="s">
        <v>8316</v>
      </c>
      <c r="R1079" t="s">
        <v>8348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>ROUND(100*E1080/D1080,0)</f>
        <v>8</v>
      </c>
      <c r="P1080" s="5">
        <f>E1080/L1080</f>
        <v>9</v>
      </c>
      <c r="Q1080" t="s">
        <v>8316</v>
      </c>
      <c r="R1080" t="s">
        <v>8348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>ROUND(100*E1081/D1081,0)</f>
        <v>3</v>
      </c>
      <c r="P1081" s="5">
        <f>E1081/L1081</f>
        <v>37.666666666666664</v>
      </c>
      <c r="Q1081" t="s">
        <v>8316</v>
      </c>
      <c r="R1081" t="s">
        <v>8348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>ROUND(100*E1082/D1082,0)</f>
        <v>9</v>
      </c>
      <c r="P1082" s="5">
        <f>E1082/L1082</f>
        <v>18.581632653061224</v>
      </c>
      <c r="Q1082" t="s">
        <v>8316</v>
      </c>
      <c r="R1082" t="s">
        <v>8348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>ROUND(100*E1083/D1083,0)</f>
        <v>0</v>
      </c>
      <c r="P1083" s="5">
        <f>E1083/L1083</f>
        <v>3</v>
      </c>
      <c r="Q1083" t="s">
        <v>8316</v>
      </c>
      <c r="R1083" t="s">
        <v>8348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>ROUND(100*E1084/D1084,0)</f>
        <v>1</v>
      </c>
      <c r="P1084" s="5">
        <f>E1084/L1084</f>
        <v>18.666666666666668</v>
      </c>
      <c r="Q1084" t="s">
        <v>8316</v>
      </c>
      <c r="R1084" t="s">
        <v>8348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>ROUND(100*E1085/D1085,0)</f>
        <v>1</v>
      </c>
      <c r="P1085" s="5">
        <f>E1085/L1085</f>
        <v>410</v>
      </c>
      <c r="Q1085" t="s">
        <v>8316</v>
      </c>
      <c r="R1085" t="s">
        <v>8348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>ROUND(100*E1086/D1086,0)</f>
        <v>0</v>
      </c>
      <c r="P1086" s="5" t="e">
        <f>E1086/L1086</f>
        <v>#DIV/0!</v>
      </c>
      <c r="Q1086" t="s">
        <v>8316</v>
      </c>
      <c r="R1086" t="s">
        <v>8348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>ROUND(100*E1087/D1087,0)</f>
        <v>3</v>
      </c>
      <c r="P1087" s="5">
        <f>E1087/L1087</f>
        <v>114</v>
      </c>
      <c r="Q1087" t="s">
        <v>8316</v>
      </c>
      <c r="R1087" t="s">
        <v>8348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>ROUND(100*E1088/D1088,0)</f>
        <v>0</v>
      </c>
      <c r="P1088" s="5">
        <f>E1088/L1088</f>
        <v>7.5</v>
      </c>
      <c r="Q1088" t="s">
        <v>8316</v>
      </c>
      <c r="R1088" t="s">
        <v>8348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>ROUND(100*E1089/D1089,0)</f>
        <v>0</v>
      </c>
      <c r="P1089" s="5" t="e">
        <f>E1089/L1089</f>
        <v>#DIV/0!</v>
      </c>
      <c r="Q1089" t="s">
        <v>8316</v>
      </c>
      <c r="R1089" t="s">
        <v>8348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>ROUND(100*E1090/D1090,0)</f>
        <v>14</v>
      </c>
      <c r="P1090" s="5">
        <f>E1090/L1090</f>
        <v>43.41727891156463</v>
      </c>
      <c r="Q1090" t="s">
        <v>8316</v>
      </c>
      <c r="R1090" t="s">
        <v>8348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>ROUND(100*E1091/D1091,0)</f>
        <v>8</v>
      </c>
      <c r="P1091" s="5">
        <f>E1091/L1091</f>
        <v>23.959183673469386</v>
      </c>
      <c r="Q1091" t="s">
        <v>8316</v>
      </c>
      <c r="R1091" t="s">
        <v>8348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>ROUND(100*E1092/D1092,0)</f>
        <v>0</v>
      </c>
      <c r="P1092" s="5">
        <f>E1092/L1092</f>
        <v>5</v>
      </c>
      <c r="Q1092" t="s">
        <v>8316</v>
      </c>
      <c r="R1092" t="s">
        <v>8348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>ROUND(100*E1093/D1093,0)</f>
        <v>13</v>
      </c>
      <c r="P1093" s="5">
        <f>E1093/L1093</f>
        <v>12.5</v>
      </c>
      <c r="Q1093" t="s">
        <v>8316</v>
      </c>
      <c r="R1093" t="s">
        <v>8348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>ROUND(100*E1094/D1094,0)</f>
        <v>1</v>
      </c>
      <c r="P1094" s="5">
        <f>E1094/L1094</f>
        <v>3</v>
      </c>
      <c r="Q1094" t="s">
        <v>8316</v>
      </c>
      <c r="R1094" t="s">
        <v>8348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>ROUND(100*E1095/D1095,0)</f>
        <v>14</v>
      </c>
      <c r="P1095" s="5">
        <f>E1095/L1095</f>
        <v>10.5625</v>
      </c>
      <c r="Q1095" t="s">
        <v>8316</v>
      </c>
      <c r="R1095" t="s">
        <v>8348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>ROUND(100*E1096/D1096,0)</f>
        <v>18</v>
      </c>
      <c r="P1096" s="5">
        <f>E1096/L1096</f>
        <v>122.00037037037038</v>
      </c>
      <c r="Q1096" t="s">
        <v>8316</v>
      </c>
      <c r="R1096" t="s">
        <v>8348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>ROUND(100*E1097/D1097,0)</f>
        <v>5</v>
      </c>
      <c r="P1097" s="5">
        <f>E1097/L1097</f>
        <v>267.80851063829789</v>
      </c>
      <c r="Q1097" t="s">
        <v>8316</v>
      </c>
      <c r="R1097" t="s">
        <v>8348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>ROUND(100*E1098/D1098,0)</f>
        <v>18</v>
      </c>
      <c r="P1098" s="5">
        <f>E1098/L1098</f>
        <v>74.206896551724142</v>
      </c>
      <c r="Q1098" t="s">
        <v>8316</v>
      </c>
      <c r="R1098" t="s">
        <v>8348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>ROUND(100*E1099/D1099,0)</f>
        <v>0</v>
      </c>
      <c r="P1099" s="5">
        <f>E1099/L1099</f>
        <v>6.7142857142857144</v>
      </c>
      <c r="Q1099" t="s">
        <v>8316</v>
      </c>
      <c r="R1099" t="s">
        <v>8348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>ROUND(100*E1100/D1100,0)</f>
        <v>7</v>
      </c>
      <c r="P1100" s="5">
        <f>E1100/L1100</f>
        <v>81.954545454545453</v>
      </c>
      <c r="Q1100" t="s">
        <v>8316</v>
      </c>
      <c r="R1100" t="s">
        <v>8348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>ROUND(100*E1101/D1101,0)</f>
        <v>1</v>
      </c>
      <c r="P1101" s="5">
        <f>E1101/L1101</f>
        <v>25</v>
      </c>
      <c r="Q1101" t="s">
        <v>8316</v>
      </c>
      <c r="R1101" t="s">
        <v>8348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>ROUND(100*E1102/D1102,0)</f>
        <v>3</v>
      </c>
      <c r="P1102" s="5">
        <f>E1102/L1102</f>
        <v>10</v>
      </c>
      <c r="Q1102" t="s">
        <v>8316</v>
      </c>
      <c r="R1102" t="s">
        <v>8348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>ROUND(100*E1103/D1103,0)</f>
        <v>0</v>
      </c>
      <c r="P1103" s="5">
        <f>E1103/L1103</f>
        <v>6.833333333333333</v>
      </c>
      <c r="Q1103" t="s">
        <v>8316</v>
      </c>
      <c r="R1103" t="s">
        <v>8348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>ROUND(100*E1104/D1104,0)</f>
        <v>5</v>
      </c>
      <c r="P1104" s="5">
        <f>E1104/L1104</f>
        <v>17.708333333333332</v>
      </c>
      <c r="Q1104" t="s">
        <v>8316</v>
      </c>
      <c r="R1104" t="s">
        <v>8348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>ROUND(100*E1105/D1105,0)</f>
        <v>2</v>
      </c>
      <c r="P1105" s="5">
        <f>E1105/L1105</f>
        <v>16.2</v>
      </c>
      <c r="Q1105" t="s">
        <v>8316</v>
      </c>
      <c r="R1105" t="s">
        <v>8348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>ROUND(100*E1106/D1106,0)</f>
        <v>5</v>
      </c>
      <c r="P1106" s="5">
        <f>E1106/L1106</f>
        <v>80.297297297297291</v>
      </c>
      <c r="Q1106" t="s">
        <v>8316</v>
      </c>
      <c r="R1106" t="s">
        <v>8348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>ROUND(100*E1107/D1107,0)</f>
        <v>0</v>
      </c>
      <c r="P1107" s="5">
        <f>E1107/L1107</f>
        <v>71.55</v>
      </c>
      <c r="Q1107" t="s">
        <v>8316</v>
      </c>
      <c r="R1107" t="s">
        <v>8348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>ROUND(100*E1108/D1108,0)</f>
        <v>41</v>
      </c>
      <c r="P1108" s="5">
        <f>E1108/L1108</f>
        <v>23.571428571428573</v>
      </c>
      <c r="Q1108" t="s">
        <v>8316</v>
      </c>
      <c r="R1108" t="s">
        <v>8348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>ROUND(100*E1109/D1109,0)</f>
        <v>0</v>
      </c>
      <c r="P1109" s="5" t="e">
        <f>E1109/L1109</f>
        <v>#DIV/0!</v>
      </c>
      <c r="Q1109" t="s">
        <v>8316</v>
      </c>
      <c r="R1109" t="s">
        <v>8348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>ROUND(100*E1110/D1110,0)</f>
        <v>3</v>
      </c>
      <c r="P1110" s="5">
        <f>E1110/L1110</f>
        <v>34.88095238095238</v>
      </c>
      <c r="Q1110" t="s">
        <v>8316</v>
      </c>
      <c r="R1110" t="s">
        <v>8348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>ROUND(100*E1111/D1111,0)</f>
        <v>0</v>
      </c>
      <c r="P1111" s="5">
        <f>E1111/L1111</f>
        <v>15</v>
      </c>
      <c r="Q1111" t="s">
        <v>8316</v>
      </c>
      <c r="R1111" t="s">
        <v>8348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>ROUND(100*E1112/D1112,0)</f>
        <v>1</v>
      </c>
      <c r="P1112" s="5">
        <f>E1112/L1112</f>
        <v>23.181818181818183</v>
      </c>
      <c r="Q1112" t="s">
        <v>8316</v>
      </c>
      <c r="R1112" t="s">
        <v>8348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>ROUND(100*E1113/D1113,0)</f>
        <v>0</v>
      </c>
      <c r="P1113" s="5">
        <f>E1113/L1113</f>
        <v>1</v>
      </c>
      <c r="Q1113" t="s">
        <v>8316</v>
      </c>
      <c r="R1113" t="s">
        <v>8348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>ROUND(100*E1114/D1114,0)</f>
        <v>36</v>
      </c>
      <c r="P1114" s="5">
        <f>E1114/L1114</f>
        <v>100.23371794871794</v>
      </c>
      <c r="Q1114" t="s">
        <v>8316</v>
      </c>
      <c r="R1114" t="s">
        <v>8348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>ROUND(100*E1115/D1115,0)</f>
        <v>1</v>
      </c>
      <c r="P1115" s="5">
        <f>E1115/L1115</f>
        <v>5</v>
      </c>
      <c r="Q1115" t="s">
        <v>8316</v>
      </c>
      <c r="R1115" t="s">
        <v>8348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>ROUND(100*E1116/D1116,0)</f>
        <v>0</v>
      </c>
      <c r="P1116" s="5">
        <f>E1116/L1116</f>
        <v>3.3333333333333335</v>
      </c>
      <c r="Q1116" t="s">
        <v>8316</v>
      </c>
      <c r="R1116" t="s">
        <v>8348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>ROUND(100*E1117/D1117,0)</f>
        <v>0</v>
      </c>
      <c r="P1117" s="5">
        <f>E1117/L1117</f>
        <v>13.25</v>
      </c>
      <c r="Q1117" t="s">
        <v>8316</v>
      </c>
      <c r="R1117" t="s">
        <v>8348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>ROUND(100*E1118/D1118,0)</f>
        <v>0</v>
      </c>
      <c r="P1118" s="5">
        <f>E1118/L1118</f>
        <v>17.852</v>
      </c>
      <c r="Q1118" t="s">
        <v>8316</v>
      </c>
      <c r="R1118" t="s">
        <v>8348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>ROUND(100*E1119/D1119,0)</f>
        <v>8</v>
      </c>
      <c r="P1119" s="5">
        <f>E1119/L1119</f>
        <v>10.375</v>
      </c>
      <c r="Q1119" t="s">
        <v>8316</v>
      </c>
      <c r="R1119" t="s">
        <v>8348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>ROUND(100*E1120/D1120,0)</f>
        <v>2</v>
      </c>
      <c r="P1120" s="5">
        <f>E1120/L1120</f>
        <v>36.333333333333336</v>
      </c>
      <c r="Q1120" t="s">
        <v>8316</v>
      </c>
      <c r="R1120" t="s">
        <v>8348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>ROUND(100*E1121/D1121,0)</f>
        <v>0</v>
      </c>
      <c r="P1121" s="5">
        <f>E1121/L1121</f>
        <v>5</v>
      </c>
      <c r="Q1121" t="s">
        <v>8316</v>
      </c>
      <c r="R1121" t="s">
        <v>8348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>ROUND(100*E1122/D1122,0)</f>
        <v>0</v>
      </c>
      <c r="P1122" s="5" t="e">
        <f>E1122/L1122</f>
        <v>#DIV/0!</v>
      </c>
      <c r="Q1122" t="s">
        <v>8316</v>
      </c>
      <c r="R1122" t="s">
        <v>8348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>ROUND(100*E1123/D1123,0)</f>
        <v>0</v>
      </c>
      <c r="P1123" s="5">
        <f>E1123/L1123</f>
        <v>5.8</v>
      </c>
      <c r="Q1123" t="s">
        <v>8316</v>
      </c>
      <c r="R1123" t="s">
        <v>8348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>ROUND(100*E1124/D1124,0)</f>
        <v>0</v>
      </c>
      <c r="P1124" s="5" t="e">
        <f>E1124/L1124</f>
        <v>#DIV/0!</v>
      </c>
      <c r="Q1124" t="s">
        <v>8316</v>
      </c>
      <c r="R1124" t="s">
        <v>8348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>ROUND(100*E1125/D1125,0)</f>
        <v>0</v>
      </c>
      <c r="P1125" s="5">
        <f>E1125/L1125</f>
        <v>3.6666666666666665</v>
      </c>
      <c r="Q1125" t="s">
        <v>8316</v>
      </c>
      <c r="R1125" t="s">
        <v>8348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>ROUND(100*E1126/D1126,0)</f>
        <v>0</v>
      </c>
      <c r="P1126" s="5">
        <f>E1126/L1126</f>
        <v>60.714285714285715</v>
      </c>
      <c r="Q1126" t="s">
        <v>8316</v>
      </c>
      <c r="R1126" t="s">
        <v>8340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>ROUND(100*E1127/D1127,0)</f>
        <v>0</v>
      </c>
      <c r="P1127" s="5" t="e">
        <f>E1127/L1127</f>
        <v>#DIV/0!</v>
      </c>
      <c r="Q1127" t="s">
        <v>8316</v>
      </c>
      <c r="R1127" t="s">
        <v>8340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>ROUND(100*E1128/D1128,0)</f>
        <v>1</v>
      </c>
      <c r="P1128" s="5">
        <f>E1128/L1128</f>
        <v>5</v>
      </c>
      <c r="Q1128" t="s">
        <v>8316</v>
      </c>
      <c r="R1128" t="s">
        <v>8340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>ROUND(100*E1129/D1129,0)</f>
        <v>2</v>
      </c>
      <c r="P1129" s="5">
        <f>E1129/L1129</f>
        <v>25.434782608695652</v>
      </c>
      <c r="Q1129" t="s">
        <v>8316</v>
      </c>
      <c r="R1129" t="s">
        <v>8340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>ROUND(100*E1130/D1130,0)</f>
        <v>0</v>
      </c>
      <c r="P1130" s="5">
        <f>E1130/L1130</f>
        <v>1</v>
      </c>
      <c r="Q1130" t="s">
        <v>8316</v>
      </c>
      <c r="R1130" t="s">
        <v>8340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>ROUND(100*E1131/D1131,0)</f>
        <v>0</v>
      </c>
      <c r="P1131" s="5">
        <f>E1131/L1131</f>
        <v>10.5</v>
      </c>
      <c r="Q1131" t="s">
        <v>8316</v>
      </c>
      <c r="R1131" t="s">
        <v>8340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>ROUND(100*E1132/D1132,0)</f>
        <v>0</v>
      </c>
      <c r="P1132" s="5">
        <f>E1132/L1132</f>
        <v>3.6666666666666665</v>
      </c>
      <c r="Q1132" t="s">
        <v>8316</v>
      </c>
      <c r="R1132" t="s">
        <v>8340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>ROUND(100*E1133/D1133,0)</f>
        <v>0</v>
      </c>
      <c r="P1133" s="5" t="e">
        <f>E1133/L1133</f>
        <v>#DIV/0!</v>
      </c>
      <c r="Q1133" t="s">
        <v>8316</v>
      </c>
      <c r="R1133" t="s">
        <v>8340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>ROUND(100*E1134/D1134,0)</f>
        <v>14</v>
      </c>
      <c r="P1134" s="5">
        <f>E1134/L1134</f>
        <v>110.61538461538461</v>
      </c>
      <c r="Q1134" t="s">
        <v>8316</v>
      </c>
      <c r="R1134" t="s">
        <v>8340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>ROUND(100*E1135/D1135,0)</f>
        <v>1</v>
      </c>
      <c r="P1135" s="5">
        <f>E1135/L1135</f>
        <v>20</v>
      </c>
      <c r="Q1135" t="s">
        <v>8316</v>
      </c>
      <c r="R1135" t="s">
        <v>8340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>ROUND(100*E1136/D1136,0)</f>
        <v>0</v>
      </c>
      <c r="P1136" s="5">
        <f>E1136/L1136</f>
        <v>1</v>
      </c>
      <c r="Q1136" t="s">
        <v>8316</v>
      </c>
      <c r="R1136" t="s">
        <v>8340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>ROUND(100*E1137/D1137,0)</f>
        <v>5</v>
      </c>
      <c r="P1137" s="5">
        <f>E1137/L1137</f>
        <v>50</v>
      </c>
      <c r="Q1137" t="s">
        <v>8316</v>
      </c>
      <c r="R1137" t="s">
        <v>8340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>ROUND(100*E1138/D1138,0)</f>
        <v>6</v>
      </c>
      <c r="P1138" s="5">
        <f>E1138/L1138</f>
        <v>45</v>
      </c>
      <c r="Q1138" t="s">
        <v>8316</v>
      </c>
      <c r="R1138" t="s">
        <v>8340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>ROUND(100*E1139/D1139,0)</f>
        <v>40</v>
      </c>
      <c r="P1139" s="5">
        <f>E1139/L1139</f>
        <v>253.2051282051282</v>
      </c>
      <c r="Q1139" t="s">
        <v>8316</v>
      </c>
      <c r="R1139" t="s">
        <v>8340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>ROUND(100*E1140/D1140,0)</f>
        <v>0</v>
      </c>
      <c r="P1140" s="5">
        <f>E1140/L1140</f>
        <v>31.25</v>
      </c>
      <c r="Q1140" t="s">
        <v>8316</v>
      </c>
      <c r="R1140" t="s">
        <v>8340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>ROUND(100*E1141/D1141,0)</f>
        <v>0</v>
      </c>
      <c r="P1141" s="5">
        <f>E1141/L1141</f>
        <v>5</v>
      </c>
      <c r="Q1141" t="s">
        <v>8316</v>
      </c>
      <c r="R1141" t="s">
        <v>8340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>ROUND(100*E1142/D1142,0)</f>
        <v>0</v>
      </c>
      <c r="P1142" s="5" t="e">
        <f>E1142/L1142</f>
        <v>#DIV/0!</v>
      </c>
      <c r="Q1142" t="s">
        <v>8316</v>
      </c>
      <c r="R1142" t="s">
        <v>8340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>ROUND(100*E1143/D1143,0)</f>
        <v>0</v>
      </c>
      <c r="P1143" s="5" t="e">
        <f>E1143/L1143</f>
        <v>#DIV/0!</v>
      </c>
      <c r="Q1143" t="s">
        <v>8316</v>
      </c>
      <c r="R1143" t="s">
        <v>8340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>ROUND(100*E1144/D1144,0)</f>
        <v>0</v>
      </c>
      <c r="P1144" s="5" t="e">
        <f>E1144/L1144</f>
        <v>#DIV/0!</v>
      </c>
      <c r="Q1144" t="s">
        <v>8316</v>
      </c>
      <c r="R1144" t="s">
        <v>8340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>ROUND(100*E1145/D1145,0)</f>
        <v>0</v>
      </c>
      <c r="P1145" s="5">
        <f>E1145/L1145</f>
        <v>23.25</v>
      </c>
      <c r="Q1145" t="s">
        <v>8316</v>
      </c>
      <c r="R1145" t="s">
        <v>8340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>ROUND(100*E1146/D1146,0)</f>
        <v>0</v>
      </c>
      <c r="P1146" s="5" t="e">
        <f>E1146/L1146</f>
        <v>#DIV/0!</v>
      </c>
      <c r="Q1146" t="s">
        <v>8313</v>
      </c>
      <c r="R1146" t="s">
        <v>8338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>ROUND(100*E1147/D1147,0)</f>
        <v>0</v>
      </c>
      <c r="P1147" s="5">
        <f>E1147/L1147</f>
        <v>100</v>
      </c>
      <c r="Q1147" t="s">
        <v>8313</v>
      </c>
      <c r="R1147" t="s">
        <v>8338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>ROUND(100*E1148/D1148,0)</f>
        <v>9</v>
      </c>
      <c r="P1148" s="5">
        <f>E1148/L1148</f>
        <v>44.166666666666664</v>
      </c>
      <c r="Q1148" t="s">
        <v>8313</v>
      </c>
      <c r="R1148" t="s">
        <v>8338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>ROUND(100*E1149/D1149,0)</f>
        <v>0</v>
      </c>
      <c r="P1149" s="5" t="e">
        <f>E1149/L1149</f>
        <v>#DIV/0!</v>
      </c>
      <c r="Q1149" t="s">
        <v>8313</v>
      </c>
      <c r="R1149" t="s">
        <v>8338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>ROUND(100*E1150/D1150,0)</f>
        <v>0</v>
      </c>
      <c r="P1150" s="5">
        <f>E1150/L1150</f>
        <v>24.333333333333332</v>
      </c>
      <c r="Q1150" t="s">
        <v>8313</v>
      </c>
      <c r="R1150" t="s">
        <v>8338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>ROUND(100*E1151/D1151,0)</f>
        <v>0</v>
      </c>
      <c r="P1151" s="5">
        <f>E1151/L1151</f>
        <v>37.5</v>
      </c>
      <c r="Q1151" t="s">
        <v>8313</v>
      </c>
      <c r="R1151" t="s">
        <v>8338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>ROUND(100*E1152/D1152,0)</f>
        <v>10</v>
      </c>
      <c r="P1152" s="5">
        <f>E1152/L1152</f>
        <v>42</v>
      </c>
      <c r="Q1152" t="s">
        <v>8313</v>
      </c>
      <c r="R1152" t="s">
        <v>8338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>ROUND(100*E1153/D1153,0)</f>
        <v>0</v>
      </c>
      <c r="P1153" s="5" t="e">
        <f>E1153/L1153</f>
        <v>#DIV/0!</v>
      </c>
      <c r="Q1153" t="s">
        <v>8313</v>
      </c>
      <c r="R1153" t="s">
        <v>8338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>ROUND(100*E1154/D1154,0)</f>
        <v>6</v>
      </c>
      <c r="P1154" s="5">
        <f>E1154/L1154</f>
        <v>60.733333333333334</v>
      </c>
      <c r="Q1154" t="s">
        <v>8313</v>
      </c>
      <c r="R1154" t="s">
        <v>8338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>ROUND(100*E1155/D1155,0)</f>
        <v>1</v>
      </c>
      <c r="P1155" s="5">
        <f>E1155/L1155</f>
        <v>50</v>
      </c>
      <c r="Q1155" t="s">
        <v>8313</v>
      </c>
      <c r="R1155" t="s">
        <v>8338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>ROUND(100*E1156/D1156,0)</f>
        <v>7</v>
      </c>
      <c r="P1156" s="5">
        <f>E1156/L1156</f>
        <v>108.33333333333333</v>
      </c>
      <c r="Q1156" t="s">
        <v>8313</v>
      </c>
      <c r="R1156" t="s">
        <v>8338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>ROUND(100*E1157/D1157,0)</f>
        <v>1</v>
      </c>
      <c r="P1157" s="5">
        <f>E1157/L1157</f>
        <v>23.5</v>
      </c>
      <c r="Q1157" t="s">
        <v>8313</v>
      </c>
      <c r="R1157" t="s">
        <v>8338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>ROUND(100*E1158/D1158,0)</f>
        <v>0</v>
      </c>
      <c r="P1158" s="5" t="e">
        <f>E1158/L1158</f>
        <v>#DIV/0!</v>
      </c>
      <c r="Q1158" t="s">
        <v>8313</v>
      </c>
      <c r="R1158" t="s">
        <v>8338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>ROUND(100*E1159/D1159,0)</f>
        <v>2</v>
      </c>
      <c r="P1159" s="5">
        <f>E1159/L1159</f>
        <v>50.333333333333336</v>
      </c>
      <c r="Q1159" t="s">
        <v>8313</v>
      </c>
      <c r="R1159" t="s">
        <v>8338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>ROUND(100*E1160/D1160,0)</f>
        <v>0</v>
      </c>
      <c r="P1160" s="5">
        <f>E1160/L1160</f>
        <v>11.666666666666666</v>
      </c>
      <c r="Q1160" t="s">
        <v>8313</v>
      </c>
      <c r="R1160" t="s">
        <v>8338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>ROUND(100*E1161/D1161,0)</f>
        <v>0</v>
      </c>
      <c r="P1161" s="5" t="e">
        <f>E1161/L1161</f>
        <v>#DIV/0!</v>
      </c>
      <c r="Q1161" t="s">
        <v>8313</v>
      </c>
      <c r="R1161" t="s">
        <v>8338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>ROUND(100*E1162/D1162,0)</f>
        <v>4</v>
      </c>
      <c r="P1162" s="5">
        <f>E1162/L1162</f>
        <v>60.789473684210527</v>
      </c>
      <c r="Q1162" t="s">
        <v>8313</v>
      </c>
      <c r="R1162" t="s">
        <v>8338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>ROUND(100*E1163/D1163,0)</f>
        <v>0</v>
      </c>
      <c r="P1163" s="5" t="e">
        <f>E1163/L1163</f>
        <v>#DIV/0!</v>
      </c>
      <c r="Q1163" t="s">
        <v>8313</v>
      </c>
      <c r="R1163" t="s">
        <v>8338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>ROUND(100*E1164/D1164,0)</f>
        <v>0</v>
      </c>
      <c r="P1164" s="5">
        <f>E1164/L1164</f>
        <v>17.5</v>
      </c>
      <c r="Q1164" t="s">
        <v>8313</v>
      </c>
      <c r="R1164" t="s">
        <v>8338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>ROUND(100*E1165/D1165,0)</f>
        <v>0</v>
      </c>
      <c r="P1165" s="5" t="e">
        <f>E1165/L1165</f>
        <v>#DIV/0!</v>
      </c>
      <c r="Q1165" t="s">
        <v>8313</v>
      </c>
      <c r="R1165" t="s">
        <v>8338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>ROUND(100*E1166/D1166,0)</f>
        <v>0</v>
      </c>
      <c r="P1166" s="5" t="e">
        <f>E1166/L1166</f>
        <v>#DIV/0!</v>
      </c>
      <c r="Q1166" t="s">
        <v>8313</v>
      </c>
      <c r="R1166" t="s">
        <v>8338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>ROUND(100*E1167/D1167,0)</f>
        <v>21</v>
      </c>
      <c r="P1167" s="5">
        <f>E1167/L1167</f>
        <v>82.82</v>
      </c>
      <c r="Q1167" t="s">
        <v>8313</v>
      </c>
      <c r="R1167" t="s">
        <v>8338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>ROUND(100*E1168/D1168,0)</f>
        <v>19</v>
      </c>
      <c r="P1168" s="5">
        <f>E1168/L1168</f>
        <v>358.875</v>
      </c>
      <c r="Q1168" t="s">
        <v>8313</v>
      </c>
      <c r="R1168" t="s">
        <v>8338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>ROUND(100*E1169/D1169,0)</f>
        <v>2</v>
      </c>
      <c r="P1169" s="5">
        <f>E1169/L1169</f>
        <v>61.1875</v>
      </c>
      <c r="Q1169" t="s">
        <v>8313</v>
      </c>
      <c r="R1169" t="s">
        <v>8338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>ROUND(100*E1170/D1170,0)</f>
        <v>6</v>
      </c>
      <c r="P1170" s="5">
        <f>E1170/L1170</f>
        <v>340</v>
      </c>
      <c r="Q1170" t="s">
        <v>8313</v>
      </c>
      <c r="R1170" t="s">
        <v>8338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>ROUND(100*E1171/D1171,0)</f>
        <v>0</v>
      </c>
      <c r="P1171" s="5">
        <f>E1171/L1171</f>
        <v>5.666666666666667</v>
      </c>
      <c r="Q1171" t="s">
        <v>8313</v>
      </c>
      <c r="R1171" t="s">
        <v>8338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>ROUND(100*E1172/D1172,0)</f>
        <v>0</v>
      </c>
      <c r="P1172" s="5">
        <f>E1172/L1172</f>
        <v>50</v>
      </c>
      <c r="Q1172" t="s">
        <v>8313</v>
      </c>
      <c r="R1172" t="s">
        <v>8338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>ROUND(100*E1173/D1173,0)</f>
        <v>0</v>
      </c>
      <c r="P1173" s="5">
        <f>E1173/L1173</f>
        <v>25</v>
      </c>
      <c r="Q1173" t="s">
        <v>8313</v>
      </c>
      <c r="R1173" t="s">
        <v>8338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>ROUND(100*E1174/D1174,0)</f>
        <v>0</v>
      </c>
      <c r="P1174" s="5" t="e">
        <f>E1174/L1174</f>
        <v>#DIV/0!</v>
      </c>
      <c r="Q1174" t="s">
        <v>8313</v>
      </c>
      <c r="R1174" t="s">
        <v>8338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>ROUND(100*E1175/D1175,0)</f>
        <v>0</v>
      </c>
      <c r="P1175" s="5">
        <f>E1175/L1175</f>
        <v>30</v>
      </c>
      <c r="Q1175" t="s">
        <v>8313</v>
      </c>
      <c r="R1175" t="s">
        <v>8338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>ROUND(100*E1176/D1176,0)</f>
        <v>6</v>
      </c>
      <c r="P1176" s="5">
        <f>E1176/L1176</f>
        <v>46.631578947368418</v>
      </c>
      <c r="Q1176" t="s">
        <v>8313</v>
      </c>
      <c r="R1176" t="s">
        <v>8338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>ROUND(100*E1177/D1177,0)</f>
        <v>3</v>
      </c>
      <c r="P1177" s="5">
        <f>E1177/L1177</f>
        <v>65</v>
      </c>
      <c r="Q1177" t="s">
        <v>8313</v>
      </c>
      <c r="R1177" t="s">
        <v>8338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>ROUND(100*E1178/D1178,0)</f>
        <v>0</v>
      </c>
      <c r="P1178" s="5">
        <f>E1178/L1178</f>
        <v>10</v>
      </c>
      <c r="Q1178" t="s">
        <v>8313</v>
      </c>
      <c r="R1178" t="s">
        <v>8338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>ROUND(100*E1179/D1179,0)</f>
        <v>0</v>
      </c>
      <c r="P1179" s="5" t="e">
        <f>E1179/L1179</f>
        <v>#DIV/0!</v>
      </c>
      <c r="Q1179" t="s">
        <v>8313</v>
      </c>
      <c r="R1179" t="s">
        <v>8338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>ROUND(100*E1180/D1180,0)</f>
        <v>0</v>
      </c>
      <c r="P1180" s="5">
        <f>E1180/L1180</f>
        <v>5</v>
      </c>
      <c r="Q1180" t="s">
        <v>8313</v>
      </c>
      <c r="R1180" t="s">
        <v>8338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>ROUND(100*E1181/D1181,0)</f>
        <v>5</v>
      </c>
      <c r="P1181" s="5">
        <f>E1181/L1181</f>
        <v>640</v>
      </c>
      <c r="Q1181" t="s">
        <v>8313</v>
      </c>
      <c r="R1181" t="s">
        <v>8338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>ROUND(100*E1182/D1182,0)</f>
        <v>12</v>
      </c>
      <c r="P1182" s="5">
        <f>E1182/L1182</f>
        <v>69.117647058823536</v>
      </c>
      <c r="Q1182" t="s">
        <v>8313</v>
      </c>
      <c r="R1182" t="s">
        <v>8338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>ROUND(100*E1183/D1183,0)</f>
        <v>0</v>
      </c>
      <c r="P1183" s="5">
        <f>E1183/L1183</f>
        <v>1.3333333333333333</v>
      </c>
      <c r="Q1183" t="s">
        <v>8313</v>
      </c>
      <c r="R1183" t="s">
        <v>8338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>ROUND(100*E1184/D1184,0)</f>
        <v>4</v>
      </c>
      <c r="P1184" s="5">
        <f>E1184/L1184</f>
        <v>10.5</v>
      </c>
      <c r="Q1184" t="s">
        <v>8313</v>
      </c>
      <c r="R1184" t="s">
        <v>8338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>ROUND(100*E1185/D1185,0)</f>
        <v>4</v>
      </c>
      <c r="P1185" s="5">
        <f>E1185/L1185</f>
        <v>33.333333333333336</v>
      </c>
      <c r="Q1185" t="s">
        <v>8313</v>
      </c>
      <c r="R1185" t="s">
        <v>8338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>ROUND(100*E1186/D1186,0)</f>
        <v>105</v>
      </c>
      <c r="P1186" s="16">
        <f>E1186/L1186</f>
        <v>61.562666666666665</v>
      </c>
      <c r="Q1186" t="s">
        <v>8324</v>
      </c>
      <c r="R1186" t="s">
        <v>8327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>ROUND(100*E1187/D1187,0)</f>
        <v>105</v>
      </c>
      <c r="P1187" s="16">
        <f>E1187/L1187</f>
        <v>118.73873873873873</v>
      </c>
      <c r="Q1187" t="s">
        <v>8324</v>
      </c>
      <c r="R1187" t="s">
        <v>8327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>ROUND(100*E1188/D1188,0)</f>
        <v>107</v>
      </c>
      <c r="P1188" s="16">
        <f>E1188/L1188</f>
        <v>65.081300813008127</v>
      </c>
      <c r="Q1188" t="s">
        <v>8324</v>
      </c>
      <c r="R1188" t="s">
        <v>8327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>ROUND(100*E1189/D1189,0)</f>
        <v>104</v>
      </c>
      <c r="P1189" s="16">
        <f>E1189/L1189</f>
        <v>130.15714285714284</v>
      </c>
      <c r="Q1189" t="s">
        <v>8324</v>
      </c>
      <c r="R1189" t="s">
        <v>8327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>ROUND(100*E1190/D1190,0)</f>
        <v>161</v>
      </c>
      <c r="P1190" s="16">
        <f>E1190/L1190</f>
        <v>37.776470588235291</v>
      </c>
      <c r="Q1190" t="s">
        <v>8324</v>
      </c>
      <c r="R1190" t="s">
        <v>8327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>ROUND(100*E1191/D1191,0)</f>
        <v>108</v>
      </c>
      <c r="P1191" s="16">
        <f>E1191/L1191</f>
        <v>112.79069767441861</v>
      </c>
      <c r="Q1191" t="s">
        <v>8324</v>
      </c>
      <c r="R1191" t="s">
        <v>8327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>ROUND(100*E1192/D1192,0)</f>
        <v>135</v>
      </c>
      <c r="P1192" s="16">
        <f>E1192/L1192</f>
        <v>51.92307692307692</v>
      </c>
      <c r="Q1192" t="s">
        <v>8324</v>
      </c>
      <c r="R1192" t="s">
        <v>8327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>ROUND(100*E1193/D1193,0)</f>
        <v>109</v>
      </c>
      <c r="P1193" s="16">
        <f>E1193/L1193</f>
        <v>89.242424242424249</v>
      </c>
      <c r="Q1193" t="s">
        <v>8324</v>
      </c>
      <c r="R1193" t="s">
        <v>8327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>ROUND(100*E1194/D1194,0)</f>
        <v>290</v>
      </c>
      <c r="P1194" s="16">
        <f>E1194/L1194</f>
        <v>19.333333333333332</v>
      </c>
      <c r="Q1194" t="s">
        <v>8324</v>
      </c>
      <c r="R1194" t="s">
        <v>8327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>ROUND(100*E1195/D1195,0)</f>
        <v>104</v>
      </c>
      <c r="P1195" s="16">
        <f>E1195/L1195</f>
        <v>79.967032967032964</v>
      </c>
      <c r="Q1195" t="s">
        <v>8324</v>
      </c>
      <c r="R1195" t="s">
        <v>8327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>ROUND(100*E1196/D1196,0)</f>
        <v>322</v>
      </c>
      <c r="P1196" s="16">
        <f>E1196/L1196</f>
        <v>56.414565826330531</v>
      </c>
      <c r="Q1196" t="s">
        <v>8324</v>
      </c>
      <c r="R1196" t="s">
        <v>8327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>ROUND(100*E1197/D1197,0)</f>
        <v>135</v>
      </c>
      <c r="P1197" s="16">
        <f>E1197/L1197</f>
        <v>79.411764705882348</v>
      </c>
      <c r="Q1197" t="s">
        <v>8324</v>
      </c>
      <c r="R1197" t="s">
        <v>8327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>ROUND(100*E1198/D1198,0)</f>
        <v>270</v>
      </c>
      <c r="P1198" s="16">
        <f>E1198/L1198</f>
        <v>76.439453125</v>
      </c>
      <c r="Q1198" t="s">
        <v>8324</v>
      </c>
      <c r="R1198" t="s">
        <v>8327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>ROUND(100*E1199/D1199,0)</f>
        <v>253</v>
      </c>
      <c r="P1199" s="16">
        <f>E1199/L1199</f>
        <v>121</v>
      </c>
      <c r="Q1199" t="s">
        <v>8324</v>
      </c>
      <c r="R1199" t="s">
        <v>8327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>ROUND(100*E1200/D1200,0)</f>
        <v>261</v>
      </c>
      <c r="P1200" s="16">
        <f>E1200/L1200</f>
        <v>54.616766467065865</v>
      </c>
      <c r="Q1200" t="s">
        <v>8324</v>
      </c>
      <c r="R1200" t="s">
        <v>8327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>ROUND(100*E1201/D1201,0)</f>
        <v>101</v>
      </c>
      <c r="P1201" s="16">
        <f>E1201/L1201</f>
        <v>299.22222222222223</v>
      </c>
      <c r="Q1201" t="s">
        <v>8324</v>
      </c>
      <c r="R1201" t="s">
        <v>8327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>ROUND(100*E1202/D1202,0)</f>
        <v>126</v>
      </c>
      <c r="P1202" s="16">
        <f>E1202/L1202</f>
        <v>58.533980582524272</v>
      </c>
      <c r="Q1202" t="s">
        <v>8324</v>
      </c>
      <c r="R1202" t="s">
        <v>8327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>ROUND(100*E1203/D1203,0)</f>
        <v>102</v>
      </c>
      <c r="P1203" s="16">
        <f>E1203/L1203</f>
        <v>55.371801801801809</v>
      </c>
      <c r="Q1203" t="s">
        <v>8324</v>
      </c>
      <c r="R1203" t="s">
        <v>8327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>ROUND(100*E1204/D1204,0)</f>
        <v>199</v>
      </c>
      <c r="P1204" s="16">
        <f>E1204/L1204</f>
        <v>183.80442804428046</v>
      </c>
      <c r="Q1204" t="s">
        <v>8324</v>
      </c>
      <c r="R1204" t="s">
        <v>8327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>ROUND(100*E1205/D1205,0)</f>
        <v>102</v>
      </c>
      <c r="P1205" s="16">
        <f>E1205/L1205</f>
        <v>165.34653465346534</v>
      </c>
      <c r="Q1205" t="s">
        <v>8324</v>
      </c>
      <c r="R1205" t="s">
        <v>8327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>ROUND(100*E1206/D1206,0)</f>
        <v>103</v>
      </c>
      <c r="P1206" s="16">
        <f>E1206/L1206</f>
        <v>234.78947368421052</v>
      </c>
      <c r="Q1206" t="s">
        <v>8324</v>
      </c>
      <c r="R1206" t="s">
        <v>8327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>ROUND(100*E1207/D1207,0)</f>
        <v>101</v>
      </c>
      <c r="P1207" s="16">
        <f>E1207/L1207</f>
        <v>211.48387096774192</v>
      </c>
      <c r="Q1207" t="s">
        <v>8324</v>
      </c>
      <c r="R1207" t="s">
        <v>8327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>ROUND(100*E1208/D1208,0)</f>
        <v>115</v>
      </c>
      <c r="P1208" s="16">
        <f>E1208/L1208</f>
        <v>32.34375</v>
      </c>
      <c r="Q1208" t="s">
        <v>8324</v>
      </c>
      <c r="R1208" t="s">
        <v>8327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>ROUND(100*E1209/D1209,0)</f>
        <v>104</v>
      </c>
      <c r="P1209" s="16">
        <f>E1209/L1209</f>
        <v>123.37588652482269</v>
      </c>
      <c r="Q1209" t="s">
        <v>8324</v>
      </c>
      <c r="R1209" t="s">
        <v>8327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>ROUND(100*E1210/D1210,0)</f>
        <v>155</v>
      </c>
      <c r="P1210" s="16">
        <f>E1210/L1210</f>
        <v>207.06666666666666</v>
      </c>
      <c r="Q1210" t="s">
        <v>8324</v>
      </c>
      <c r="R1210" t="s">
        <v>8327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>ROUND(100*E1211/D1211,0)</f>
        <v>106</v>
      </c>
      <c r="P1211" s="16">
        <f>E1211/L1211</f>
        <v>138.2608695652174</v>
      </c>
      <c r="Q1211" t="s">
        <v>8324</v>
      </c>
      <c r="R1211" t="s">
        <v>8327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>ROUND(100*E1212/D1212,0)</f>
        <v>254</v>
      </c>
      <c r="P1212" s="16">
        <f>E1212/L1212</f>
        <v>493.81553398058253</v>
      </c>
      <c r="Q1212" t="s">
        <v>8324</v>
      </c>
      <c r="R1212" t="s">
        <v>8327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>ROUND(100*E1213/D1213,0)</f>
        <v>101</v>
      </c>
      <c r="P1213" s="16">
        <f>E1213/L1213</f>
        <v>168.5</v>
      </c>
      <c r="Q1213" t="s">
        <v>8324</v>
      </c>
      <c r="R1213" t="s">
        <v>8327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>ROUND(100*E1214/D1214,0)</f>
        <v>129</v>
      </c>
      <c r="P1214" s="16">
        <f>E1214/L1214</f>
        <v>38.867469879518069</v>
      </c>
      <c r="Q1214" t="s">
        <v>8324</v>
      </c>
      <c r="R1214" t="s">
        <v>8327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>ROUND(100*E1215/D1215,0)</f>
        <v>102</v>
      </c>
      <c r="P1215" s="16">
        <f>E1215/L1215</f>
        <v>61.527777777777779</v>
      </c>
      <c r="Q1215" t="s">
        <v>8324</v>
      </c>
      <c r="R1215" t="s">
        <v>8327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>ROUND(100*E1216/D1216,0)</f>
        <v>132</v>
      </c>
      <c r="P1216" s="16">
        <f>E1216/L1216</f>
        <v>105.44</v>
      </c>
      <c r="Q1216" t="s">
        <v>8324</v>
      </c>
      <c r="R1216" t="s">
        <v>8327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>ROUND(100*E1217/D1217,0)</f>
        <v>786</v>
      </c>
      <c r="P1217" s="16">
        <f>E1217/L1217</f>
        <v>71.592003642987251</v>
      </c>
      <c r="Q1217" t="s">
        <v>8324</v>
      </c>
      <c r="R1217" t="s">
        <v>8327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>ROUND(100*E1218/D1218,0)</f>
        <v>146</v>
      </c>
      <c r="P1218" s="16">
        <f>E1218/L1218</f>
        <v>91.882882882882882</v>
      </c>
      <c r="Q1218" t="s">
        <v>8324</v>
      </c>
      <c r="R1218" t="s">
        <v>8327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>ROUND(100*E1219/D1219,0)</f>
        <v>103</v>
      </c>
      <c r="P1219" s="16">
        <f>E1219/L1219</f>
        <v>148.57377049180329</v>
      </c>
      <c r="Q1219" t="s">
        <v>8324</v>
      </c>
      <c r="R1219" t="s">
        <v>8327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>ROUND(100*E1220/D1220,0)</f>
        <v>172</v>
      </c>
      <c r="P1220" s="16">
        <f>E1220/L1220</f>
        <v>174.2134831460674</v>
      </c>
      <c r="Q1220" t="s">
        <v>8324</v>
      </c>
      <c r="R1220" t="s">
        <v>8327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>ROUND(100*E1221/D1221,0)</f>
        <v>159</v>
      </c>
      <c r="P1221" s="16">
        <f>E1221/L1221</f>
        <v>102.86166007905139</v>
      </c>
      <c r="Q1221" t="s">
        <v>8324</v>
      </c>
      <c r="R1221" t="s">
        <v>8327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>ROUND(100*E1222/D1222,0)</f>
        <v>104</v>
      </c>
      <c r="P1222" s="16">
        <f>E1222/L1222</f>
        <v>111.17857142857143</v>
      </c>
      <c r="Q1222" t="s">
        <v>8324</v>
      </c>
      <c r="R1222" t="s">
        <v>8327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>ROUND(100*E1223/D1223,0)</f>
        <v>111</v>
      </c>
      <c r="P1223" s="16">
        <f>E1223/L1223</f>
        <v>23.796213592233013</v>
      </c>
      <c r="Q1223" t="s">
        <v>8324</v>
      </c>
      <c r="R1223" t="s">
        <v>8327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>ROUND(100*E1224/D1224,0)</f>
        <v>280</v>
      </c>
      <c r="P1224" s="16">
        <f>E1224/L1224</f>
        <v>81.268115942028984</v>
      </c>
      <c r="Q1224" t="s">
        <v>8324</v>
      </c>
      <c r="R1224" t="s">
        <v>8327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>ROUND(100*E1225/D1225,0)</f>
        <v>112</v>
      </c>
      <c r="P1225" s="16">
        <f>E1225/L1225</f>
        <v>116.21465968586388</v>
      </c>
      <c r="Q1225" t="s">
        <v>8324</v>
      </c>
      <c r="R1225" t="s">
        <v>8327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>ROUND(100*E1226/D1226,0)</f>
        <v>7</v>
      </c>
      <c r="P1226" s="5">
        <f>E1226/L1226</f>
        <v>58.888888888888886</v>
      </c>
      <c r="Q1226" t="s">
        <v>8311</v>
      </c>
      <c r="R1226" t="s">
        <v>8358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>ROUND(100*E1227/D1227,0)</f>
        <v>4</v>
      </c>
      <c r="P1227" s="5">
        <f>E1227/L1227</f>
        <v>44</v>
      </c>
      <c r="Q1227" t="s">
        <v>8311</v>
      </c>
      <c r="R1227" t="s">
        <v>8358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>ROUND(100*E1228/D1228,0)</f>
        <v>4</v>
      </c>
      <c r="P1228" s="5">
        <f>E1228/L1228</f>
        <v>48.424999999999997</v>
      </c>
      <c r="Q1228" t="s">
        <v>8311</v>
      </c>
      <c r="R1228" t="s">
        <v>8358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>ROUND(100*E1229/D1229,0)</f>
        <v>0</v>
      </c>
      <c r="P1229" s="5" t="e">
        <f>E1229/L1229</f>
        <v>#DIV/0!</v>
      </c>
      <c r="Q1229" t="s">
        <v>8311</v>
      </c>
      <c r="R1229" t="s">
        <v>8358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>ROUND(100*E1230/D1230,0)</f>
        <v>29</v>
      </c>
      <c r="P1230" s="5">
        <f>E1230/L1230</f>
        <v>61.041666666666664</v>
      </c>
      <c r="Q1230" t="s">
        <v>8311</v>
      </c>
      <c r="R1230" t="s">
        <v>8358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>ROUND(100*E1231/D1231,0)</f>
        <v>1</v>
      </c>
      <c r="P1231" s="5">
        <f>E1231/L1231</f>
        <v>25</v>
      </c>
      <c r="Q1231" t="s">
        <v>8311</v>
      </c>
      <c r="R1231" t="s">
        <v>8358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>ROUND(100*E1232/D1232,0)</f>
        <v>0</v>
      </c>
      <c r="P1232" s="5" t="e">
        <f>E1232/L1232</f>
        <v>#DIV/0!</v>
      </c>
      <c r="Q1232" t="s">
        <v>8311</v>
      </c>
      <c r="R1232" t="s">
        <v>8358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>ROUND(100*E1233/D1233,0)</f>
        <v>0</v>
      </c>
      <c r="P1233" s="5" t="e">
        <f>E1233/L1233</f>
        <v>#DIV/0!</v>
      </c>
      <c r="Q1233" t="s">
        <v>8311</v>
      </c>
      <c r="R1233" t="s">
        <v>8358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>ROUND(100*E1234/D1234,0)</f>
        <v>1</v>
      </c>
      <c r="P1234" s="5">
        <f>E1234/L1234</f>
        <v>40</v>
      </c>
      <c r="Q1234" t="s">
        <v>8311</v>
      </c>
      <c r="R1234" t="s">
        <v>8358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>ROUND(100*E1235/D1235,0)</f>
        <v>12</v>
      </c>
      <c r="P1235" s="5">
        <f>E1235/L1235</f>
        <v>19.333333333333332</v>
      </c>
      <c r="Q1235" t="s">
        <v>8311</v>
      </c>
      <c r="R1235" t="s">
        <v>8358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>ROUND(100*E1236/D1236,0)</f>
        <v>0</v>
      </c>
      <c r="P1236" s="5" t="e">
        <f>E1236/L1236</f>
        <v>#DIV/0!</v>
      </c>
      <c r="Q1236" t="s">
        <v>8311</v>
      </c>
      <c r="R1236" t="s">
        <v>8358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>ROUND(100*E1237/D1237,0)</f>
        <v>3</v>
      </c>
      <c r="P1237" s="5">
        <f>E1237/L1237</f>
        <v>35</v>
      </c>
      <c r="Q1237" t="s">
        <v>8311</v>
      </c>
      <c r="R1237" t="s">
        <v>8358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>ROUND(100*E1238/D1238,0)</f>
        <v>0</v>
      </c>
      <c r="P1238" s="5" t="e">
        <f>E1238/L1238</f>
        <v>#DIV/0!</v>
      </c>
      <c r="Q1238" t="s">
        <v>8311</v>
      </c>
      <c r="R1238" t="s">
        <v>8358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>ROUND(100*E1239/D1239,0)</f>
        <v>0</v>
      </c>
      <c r="P1239" s="5" t="e">
        <f>E1239/L1239</f>
        <v>#DIV/0!</v>
      </c>
      <c r="Q1239" t="s">
        <v>8311</v>
      </c>
      <c r="R1239" t="s">
        <v>8358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>ROUND(100*E1240/D1240,0)</f>
        <v>18</v>
      </c>
      <c r="P1240" s="5">
        <f>E1240/L1240</f>
        <v>59.333333333333336</v>
      </c>
      <c r="Q1240" t="s">
        <v>8311</v>
      </c>
      <c r="R1240" t="s">
        <v>8358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>ROUND(100*E1241/D1241,0)</f>
        <v>0</v>
      </c>
      <c r="P1241" s="5" t="e">
        <f>E1241/L1241</f>
        <v>#DIV/0!</v>
      </c>
      <c r="Q1241" t="s">
        <v>8311</v>
      </c>
      <c r="R1241" t="s">
        <v>8358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>ROUND(100*E1242/D1242,0)</f>
        <v>3</v>
      </c>
      <c r="P1242" s="5">
        <f>E1242/L1242</f>
        <v>30.125</v>
      </c>
      <c r="Q1242" t="s">
        <v>8311</v>
      </c>
      <c r="R1242" t="s">
        <v>8358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>ROUND(100*E1243/D1243,0)</f>
        <v>51</v>
      </c>
      <c r="P1243" s="5">
        <f>E1243/L1243</f>
        <v>74.617647058823536</v>
      </c>
      <c r="Q1243" t="s">
        <v>8311</v>
      </c>
      <c r="R1243" t="s">
        <v>8358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>ROUND(100*E1244/D1244,0)</f>
        <v>1</v>
      </c>
      <c r="P1244" s="5">
        <f>E1244/L1244</f>
        <v>5</v>
      </c>
      <c r="Q1244" t="s">
        <v>8311</v>
      </c>
      <c r="R1244" t="s">
        <v>8358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>ROUND(100*E1245/D1245,0)</f>
        <v>14</v>
      </c>
      <c r="P1245" s="5">
        <f>E1245/L1245</f>
        <v>44.5</v>
      </c>
      <c r="Q1245" t="s">
        <v>8311</v>
      </c>
      <c r="R1245" t="s">
        <v>8358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>ROUND(100*E1246/D1246,0)</f>
        <v>104</v>
      </c>
      <c r="P1246" s="16">
        <f>E1246/L1246</f>
        <v>46.133333333333333</v>
      </c>
      <c r="Q1246" t="s">
        <v>8311</v>
      </c>
      <c r="R1246" t="s">
        <v>8320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>ROUND(100*E1247/D1247,0)</f>
        <v>120</v>
      </c>
      <c r="P1247" s="16">
        <f>E1247/L1247</f>
        <v>141.47058823529412</v>
      </c>
      <c r="Q1247" t="s">
        <v>8311</v>
      </c>
      <c r="R1247" t="s">
        <v>8320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>ROUND(100*E1248/D1248,0)</f>
        <v>117</v>
      </c>
      <c r="P1248" s="16">
        <f>E1248/L1248</f>
        <v>75.483870967741936</v>
      </c>
      <c r="Q1248" t="s">
        <v>8311</v>
      </c>
      <c r="R1248" t="s">
        <v>8320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>ROUND(100*E1249/D1249,0)</f>
        <v>122</v>
      </c>
      <c r="P1249" s="16">
        <f>E1249/L1249</f>
        <v>85.5</v>
      </c>
      <c r="Q1249" t="s">
        <v>8311</v>
      </c>
      <c r="R1249" t="s">
        <v>8320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>ROUND(100*E1250/D1250,0)</f>
        <v>152</v>
      </c>
      <c r="P1250" s="16">
        <f>E1250/L1250</f>
        <v>64.254237288135599</v>
      </c>
      <c r="Q1250" t="s">
        <v>8311</v>
      </c>
      <c r="R1250" t="s">
        <v>8320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>ROUND(100*E1251/D1251,0)</f>
        <v>104</v>
      </c>
      <c r="P1251" s="16">
        <f>E1251/L1251</f>
        <v>64.46913580246914</v>
      </c>
      <c r="Q1251" t="s">
        <v>8311</v>
      </c>
      <c r="R1251" t="s">
        <v>8320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>ROUND(100*E1252/D1252,0)</f>
        <v>200</v>
      </c>
      <c r="P1252" s="16">
        <f>E1252/L1252</f>
        <v>118.2007874015748</v>
      </c>
      <c r="Q1252" t="s">
        <v>8311</v>
      </c>
      <c r="R1252" t="s">
        <v>8320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>ROUND(100*E1253/D1253,0)</f>
        <v>102</v>
      </c>
      <c r="P1253" s="16">
        <f>E1253/L1253</f>
        <v>82.540540540540547</v>
      </c>
      <c r="Q1253" t="s">
        <v>8311</v>
      </c>
      <c r="R1253" t="s">
        <v>8320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>ROUND(100*E1254/D1254,0)</f>
        <v>138</v>
      </c>
      <c r="P1254" s="16">
        <f>E1254/L1254</f>
        <v>34.170212765957444</v>
      </c>
      <c r="Q1254" t="s">
        <v>8311</v>
      </c>
      <c r="R1254" t="s">
        <v>8320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>ROUND(100*E1255/D1255,0)</f>
        <v>303833</v>
      </c>
      <c r="P1255" s="16">
        <f>E1255/L1255</f>
        <v>42.73322081575246</v>
      </c>
      <c r="Q1255" t="s">
        <v>8311</v>
      </c>
      <c r="R1255" t="s">
        <v>8320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>ROUND(100*E1256/D1256,0)</f>
        <v>199</v>
      </c>
      <c r="P1256" s="16">
        <f>E1256/L1256</f>
        <v>94.489361702127653</v>
      </c>
      <c r="Q1256" t="s">
        <v>8311</v>
      </c>
      <c r="R1256" t="s">
        <v>8320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>ROUND(100*E1257/D1257,0)</f>
        <v>202</v>
      </c>
      <c r="P1257" s="16">
        <f>E1257/L1257</f>
        <v>55.697247706422019</v>
      </c>
      <c r="Q1257" t="s">
        <v>8311</v>
      </c>
      <c r="R1257" t="s">
        <v>8320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>ROUND(100*E1258/D1258,0)</f>
        <v>118</v>
      </c>
      <c r="P1258" s="16">
        <f>E1258/L1258</f>
        <v>98.030831024930734</v>
      </c>
      <c r="Q1258" t="s">
        <v>8311</v>
      </c>
      <c r="R1258" t="s">
        <v>8320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>ROUND(100*E1259/D1259,0)</f>
        <v>295</v>
      </c>
      <c r="P1259" s="16">
        <f>E1259/L1259</f>
        <v>92.102272727272734</v>
      </c>
      <c r="Q1259" t="s">
        <v>8311</v>
      </c>
      <c r="R1259" t="s">
        <v>8320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>ROUND(100*E1260/D1260,0)</f>
        <v>213</v>
      </c>
      <c r="P1260" s="16">
        <f>E1260/L1260</f>
        <v>38.175462686567165</v>
      </c>
      <c r="Q1260" t="s">
        <v>8311</v>
      </c>
      <c r="R1260" t="s">
        <v>8320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>ROUND(100*E1261/D1261,0)</f>
        <v>104</v>
      </c>
      <c r="P1261" s="16">
        <f>E1261/L1261</f>
        <v>27.145833333333332</v>
      </c>
      <c r="Q1261" t="s">
        <v>8311</v>
      </c>
      <c r="R1261" t="s">
        <v>8320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>ROUND(100*E1262/D1262,0)</f>
        <v>114</v>
      </c>
      <c r="P1262" s="16">
        <f>E1262/L1262</f>
        <v>50.689189189189186</v>
      </c>
      <c r="Q1262" t="s">
        <v>8311</v>
      </c>
      <c r="R1262" t="s">
        <v>8320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>ROUND(100*E1263/D1263,0)</f>
        <v>101</v>
      </c>
      <c r="P1263" s="16">
        <f>E1263/L1263</f>
        <v>38.942307692307693</v>
      </c>
      <c r="Q1263" t="s">
        <v>8311</v>
      </c>
      <c r="R1263" t="s">
        <v>8320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>ROUND(100*E1264/D1264,0)</f>
        <v>125</v>
      </c>
      <c r="P1264" s="16">
        <f>E1264/L1264</f>
        <v>77.638095238095232</v>
      </c>
      <c r="Q1264" t="s">
        <v>8311</v>
      </c>
      <c r="R1264" t="s">
        <v>8320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>ROUND(100*E1265/D1265,0)</f>
        <v>119</v>
      </c>
      <c r="P1265" s="16">
        <f>E1265/L1265</f>
        <v>43.536585365853661</v>
      </c>
      <c r="Q1265" t="s">
        <v>8311</v>
      </c>
      <c r="R1265" t="s">
        <v>8320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>ROUND(100*E1266/D1266,0)</f>
        <v>166</v>
      </c>
      <c r="P1266" s="16">
        <f>E1266/L1266</f>
        <v>31.823529411764707</v>
      </c>
      <c r="Q1266" t="s">
        <v>8311</v>
      </c>
      <c r="R1266" t="s">
        <v>8320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>ROUND(100*E1267/D1267,0)</f>
        <v>119</v>
      </c>
      <c r="P1267" s="16">
        <f>E1267/L1267</f>
        <v>63.184393939393942</v>
      </c>
      <c r="Q1267" t="s">
        <v>8311</v>
      </c>
      <c r="R1267" t="s">
        <v>8320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>ROUND(100*E1268/D1268,0)</f>
        <v>100</v>
      </c>
      <c r="P1268" s="16">
        <f>E1268/L1268</f>
        <v>190.9</v>
      </c>
      <c r="Q1268" t="s">
        <v>8311</v>
      </c>
      <c r="R1268" t="s">
        <v>8320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>ROUND(100*E1269/D1269,0)</f>
        <v>102</v>
      </c>
      <c r="P1269" s="16">
        <f>E1269/L1269</f>
        <v>140.85534591194968</v>
      </c>
      <c r="Q1269" t="s">
        <v>8311</v>
      </c>
      <c r="R1269" t="s">
        <v>8320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>ROUND(100*E1270/D1270,0)</f>
        <v>117</v>
      </c>
      <c r="P1270" s="16">
        <f>E1270/L1270</f>
        <v>76.92307692307692</v>
      </c>
      <c r="Q1270" t="s">
        <v>8311</v>
      </c>
      <c r="R1270" t="s">
        <v>8320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>ROUND(100*E1271/D1271,0)</f>
        <v>109</v>
      </c>
      <c r="P1271" s="16">
        <f>E1271/L1271</f>
        <v>99.15533980582525</v>
      </c>
      <c r="Q1271" t="s">
        <v>8311</v>
      </c>
      <c r="R1271" t="s">
        <v>8320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>ROUND(100*E1272/D1272,0)</f>
        <v>115</v>
      </c>
      <c r="P1272" s="16">
        <f>E1272/L1272</f>
        <v>67.881656804733723</v>
      </c>
      <c r="Q1272" t="s">
        <v>8311</v>
      </c>
      <c r="R1272" t="s">
        <v>8320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>ROUND(100*E1273/D1273,0)</f>
        <v>102</v>
      </c>
      <c r="P1273" s="16">
        <f>E1273/L1273</f>
        <v>246.29032258064515</v>
      </c>
      <c r="Q1273" t="s">
        <v>8311</v>
      </c>
      <c r="R1273" t="s">
        <v>8320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>ROUND(100*E1274/D1274,0)</f>
        <v>106</v>
      </c>
      <c r="P1274" s="16">
        <f>E1274/L1274</f>
        <v>189.28571428571428</v>
      </c>
      <c r="Q1274" t="s">
        <v>8311</v>
      </c>
      <c r="R1274" t="s">
        <v>8320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>ROUND(100*E1275/D1275,0)</f>
        <v>104</v>
      </c>
      <c r="P1275" s="16">
        <f>E1275/L1275</f>
        <v>76.666666666666671</v>
      </c>
      <c r="Q1275" t="s">
        <v>8311</v>
      </c>
      <c r="R1275" t="s">
        <v>8320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>ROUND(100*E1276/D1276,0)</f>
        <v>155</v>
      </c>
      <c r="P1276" s="16">
        <f>E1276/L1276</f>
        <v>82.963254817987149</v>
      </c>
      <c r="Q1276" t="s">
        <v>8311</v>
      </c>
      <c r="R1276" t="s">
        <v>8320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>ROUND(100*E1277/D1277,0)</f>
        <v>162</v>
      </c>
      <c r="P1277" s="16">
        <f>E1277/L1277</f>
        <v>62.522107969151669</v>
      </c>
      <c r="Q1277" t="s">
        <v>8311</v>
      </c>
      <c r="R1277" t="s">
        <v>8320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>ROUND(100*E1278/D1278,0)</f>
        <v>104</v>
      </c>
      <c r="P1278" s="16">
        <f>E1278/L1278</f>
        <v>46.06808823529412</v>
      </c>
      <c r="Q1278" t="s">
        <v>8311</v>
      </c>
      <c r="R1278" t="s">
        <v>8320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>ROUND(100*E1279/D1279,0)</f>
        <v>106</v>
      </c>
      <c r="P1279" s="16">
        <f>E1279/L1279</f>
        <v>38.543946731234868</v>
      </c>
      <c r="Q1279" t="s">
        <v>8311</v>
      </c>
      <c r="R1279" t="s">
        <v>8320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>ROUND(100*E1280/D1280,0)</f>
        <v>155</v>
      </c>
      <c r="P1280" s="16">
        <f>E1280/L1280</f>
        <v>53.005263157894738</v>
      </c>
      <c r="Q1280" t="s">
        <v>8311</v>
      </c>
      <c r="R1280" t="s">
        <v>8320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>ROUND(100*E1281/D1281,0)</f>
        <v>111</v>
      </c>
      <c r="P1281" s="16">
        <f>E1281/L1281</f>
        <v>73.355396825396824</v>
      </c>
      <c r="Q1281" t="s">
        <v>8311</v>
      </c>
      <c r="R1281" t="s">
        <v>8320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>ROUND(100*E1282/D1282,0)</f>
        <v>111</v>
      </c>
      <c r="P1282" s="16">
        <f>E1282/L1282</f>
        <v>127.97523076923076</v>
      </c>
      <c r="Q1282" t="s">
        <v>8311</v>
      </c>
      <c r="R1282" t="s">
        <v>8320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>ROUND(100*E1283/D1283,0)</f>
        <v>111</v>
      </c>
      <c r="P1283" s="16">
        <f>E1283/L1283</f>
        <v>104.72972972972973</v>
      </c>
      <c r="Q1283" t="s">
        <v>8311</v>
      </c>
      <c r="R1283" t="s">
        <v>8320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>ROUND(100*E1284/D1284,0)</f>
        <v>124</v>
      </c>
      <c r="P1284" s="16">
        <f>E1284/L1284</f>
        <v>67.671532846715323</v>
      </c>
      <c r="Q1284" t="s">
        <v>8311</v>
      </c>
      <c r="R1284" t="s">
        <v>8320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>ROUND(100*E1285/D1285,0)</f>
        <v>211</v>
      </c>
      <c r="P1285" s="16">
        <f>E1285/L1285</f>
        <v>95.931818181818187</v>
      </c>
      <c r="Q1285" t="s">
        <v>8311</v>
      </c>
      <c r="R1285" t="s">
        <v>8320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>ROUND(100*E1286/D1286,0)</f>
        <v>101</v>
      </c>
      <c r="P1286" s="16">
        <f>E1286/L1286</f>
        <v>65.161290322580641</v>
      </c>
      <c r="Q1286" t="s">
        <v>8309</v>
      </c>
      <c r="R1286" t="s">
        <v>8310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>ROUND(100*E1287/D1287,0)</f>
        <v>102</v>
      </c>
      <c r="P1287" s="16">
        <f>E1287/L1287</f>
        <v>32.269841269841272</v>
      </c>
      <c r="Q1287" t="s">
        <v>8309</v>
      </c>
      <c r="R1287" t="s">
        <v>8310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>ROUND(100*E1288/D1288,0)</f>
        <v>108</v>
      </c>
      <c r="P1288" s="16">
        <f>E1288/L1288</f>
        <v>81.25</v>
      </c>
      <c r="Q1288" t="s">
        <v>8309</v>
      </c>
      <c r="R1288" t="s">
        <v>8310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>ROUND(100*E1289/D1289,0)</f>
        <v>242</v>
      </c>
      <c r="P1289" s="16">
        <f>E1289/L1289</f>
        <v>24.2</v>
      </c>
      <c r="Q1289" t="s">
        <v>8309</v>
      </c>
      <c r="R1289" t="s">
        <v>8310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>ROUND(100*E1290/D1290,0)</f>
        <v>100</v>
      </c>
      <c r="P1290" s="16">
        <f>E1290/L1290</f>
        <v>65.868852459016395</v>
      </c>
      <c r="Q1290" t="s">
        <v>8309</v>
      </c>
      <c r="R1290" t="s">
        <v>8310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>ROUND(100*E1291/D1291,0)</f>
        <v>125</v>
      </c>
      <c r="P1291" s="16">
        <f>E1291/L1291</f>
        <v>36.07692307692308</v>
      </c>
      <c r="Q1291" t="s">
        <v>8309</v>
      </c>
      <c r="R1291" t="s">
        <v>8310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>ROUND(100*E1292/D1292,0)</f>
        <v>109</v>
      </c>
      <c r="P1292" s="16">
        <f>E1292/L1292</f>
        <v>44.186046511627907</v>
      </c>
      <c r="Q1292" t="s">
        <v>8309</v>
      </c>
      <c r="R1292" t="s">
        <v>8310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>ROUND(100*E1293/D1293,0)</f>
        <v>146</v>
      </c>
      <c r="P1293" s="16">
        <f>E1293/L1293</f>
        <v>104.07142857142857</v>
      </c>
      <c r="Q1293" t="s">
        <v>8309</v>
      </c>
      <c r="R1293" t="s">
        <v>8310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>ROUND(100*E1294/D1294,0)</f>
        <v>110</v>
      </c>
      <c r="P1294" s="16">
        <f>E1294/L1294</f>
        <v>35.96153846153846</v>
      </c>
      <c r="Q1294" t="s">
        <v>8309</v>
      </c>
      <c r="R1294" t="s">
        <v>8310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>ROUND(100*E1295/D1295,0)</f>
        <v>102</v>
      </c>
      <c r="P1295" s="16">
        <f>E1295/L1295</f>
        <v>127.79166666666667</v>
      </c>
      <c r="Q1295" t="s">
        <v>8309</v>
      </c>
      <c r="R1295" t="s">
        <v>8310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>ROUND(100*E1296/D1296,0)</f>
        <v>122</v>
      </c>
      <c r="P1296" s="16">
        <f>E1296/L1296</f>
        <v>27.727272727272727</v>
      </c>
      <c r="Q1296" t="s">
        <v>8309</v>
      </c>
      <c r="R1296" t="s">
        <v>8310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>ROUND(100*E1297/D1297,0)</f>
        <v>102</v>
      </c>
      <c r="P1297" s="16">
        <f>E1297/L1297</f>
        <v>39.828125</v>
      </c>
      <c r="Q1297" t="s">
        <v>8309</v>
      </c>
      <c r="R1297" t="s">
        <v>8310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>ROUND(100*E1298/D1298,0)</f>
        <v>141</v>
      </c>
      <c r="P1298" s="16">
        <f>E1298/L1298</f>
        <v>52.173913043478258</v>
      </c>
      <c r="Q1298" t="s">
        <v>8309</v>
      </c>
      <c r="R1298" t="s">
        <v>8310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>ROUND(100*E1299/D1299,0)</f>
        <v>110</v>
      </c>
      <c r="P1299" s="16">
        <f>E1299/L1299</f>
        <v>92.037815126050418</v>
      </c>
      <c r="Q1299" t="s">
        <v>8309</v>
      </c>
      <c r="R1299" t="s">
        <v>8310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>ROUND(100*E1300/D1300,0)</f>
        <v>105</v>
      </c>
      <c r="P1300" s="16">
        <f>E1300/L1300</f>
        <v>63.424242424242422</v>
      </c>
      <c r="Q1300" t="s">
        <v>8309</v>
      </c>
      <c r="R1300" t="s">
        <v>8310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>ROUND(100*E1301/D1301,0)</f>
        <v>124</v>
      </c>
      <c r="P1301" s="16">
        <f>E1301/L1301</f>
        <v>135.625</v>
      </c>
      <c r="Q1301" t="s">
        <v>8309</v>
      </c>
      <c r="R1301" t="s">
        <v>8310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>ROUND(100*E1302/D1302,0)</f>
        <v>135</v>
      </c>
      <c r="P1302" s="16">
        <f>E1302/L1302</f>
        <v>168.75</v>
      </c>
      <c r="Q1302" t="s">
        <v>8309</v>
      </c>
      <c r="R1302" t="s">
        <v>8310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>ROUND(100*E1303/D1303,0)</f>
        <v>103</v>
      </c>
      <c r="P1303" s="16">
        <f>E1303/L1303</f>
        <v>70.862068965517238</v>
      </c>
      <c r="Q1303" t="s">
        <v>8309</v>
      </c>
      <c r="R1303" t="s">
        <v>8310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>ROUND(100*E1304/D1304,0)</f>
        <v>100</v>
      </c>
      <c r="P1304" s="16">
        <f>E1304/L1304</f>
        <v>50</v>
      </c>
      <c r="Q1304" t="s">
        <v>8309</v>
      </c>
      <c r="R1304" t="s">
        <v>8310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>ROUND(100*E1305/D1305,0)</f>
        <v>130</v>
      </c>
      <c r="P1305" s="16">
        <f>E1305/L1305</f>
        <v>42.214166666666671</v>
      </c>
      <c r="Q1305" t="s">
        <v>8309</v>
      </c>
      <c r="R1305" t="s">
        <v>8310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>ROUND(100*E1306/D1306,0)</f>
        <v>40</v>
      </c>
      <c r="P1306" s="5">
        <f>E1306/L1306</f>
        <v>152.41346153846155</v>
      </c>
      <c r="Q1306" t="s">
        <v>8321</v>
      </c>
      <c r="R1306" t="s">
        <v>8326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>ROUND(100*E1307/D1307,0)</f>
        <v>26</v>
      </c>
      <c r="P1307" s="5">
        <f>E1307/L1307</f>
        <v>90.616279069767444</v>
      </c>
      <c r="Q1307" t="s">
        <v>8321</v>
      </c>
      <c r="R1307" t="s">
        <v>8326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>ROUND(100*E1308/D1308,0)</f>
        <v>65</v>
      </c>
      <c r="P1308" s="5">
        <f>E1308/L1308</f>
        <v>201.60393258426967</v>
      </c>
      <c r="Q1308" t="s">
        <v>8321</v>
      </c>
      <c r="R1308" t="s">
        <v>8326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>ROUND(100*E1309/D1309,0)</f>
        <v>12</v>
      </c>
      <c r="P1309" s="5">
        <f>E1309/L1309</f>
        <v>127.93333333333334</v>
      </c>
      <c r="Q1309" t="s">
        <v>8321</v>
      </c>
      <c r="R1309" t="s">
        <v>8326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>ROUND(100*E1310/D1310,0)</f>
        <v>11</v>
      </c>
      <c r="P1310" s="5">
        <f>E1310/L1310</f>
        <v>29.894736842105264</v>
      </c>
      <c r="Q1310" t="s">
        <v>8321</v>
      </c>
      <c r="R1310" t="s">
        <v>8326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>ROUND(100*E1311/D1311,0)</f>
        <v>112</v>
      </c>
      <c r="P1311" s="5">
        <f>E1311/L1311</f>
        <v>367.97142857142859</v>
      </c>
      <c r="Q1311" t="s">
        <v>8321</v>
      </c>
      <c r="R1311" t="s">
        <v>8326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>ROUND(100*E1312/D1312,0)</f>
        <v>16</v>
      </c>
      <c r="P1312" s="5">
        <f>E1312/L1312</f>
        <v>129.16666666666666</v>
      </c>
      <c r="Q1312" t="s">
        <v>8321</v>
      </c>
      <c r="R1312" t="s">
        <v>8326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>ROUND(100*E1313/D1313,0)</f>
        <v>32</v>
      </c>
      <c r="P1313" s="5">
        <f>E1313/L1313</f>
        <v>800.7</v>
      </c>
      <c r="Q1313" t="s">
        <v>8321</v>
      </c>
      <c r="R1313" t="s">
        <v>8326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>ROUND(100*E1314/D1314,0)</f>
        <v>1</v>
      </c>
      <c r="P1314" s="5">
        <f>E1314/L1314</f>
        <v>28</v>
      </c>
      <c r="Q1314" t="s">
        <v>8321</v>
      </c>
      <c r="R1314" t="s">
        <v>8326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>ROUND(100*E1315/D1315,0)</f>
        <v>31</v>
      </c>
      <c r="P1315" s="5">
        <f>E1315/L1315</f>
        <v>102.01639344262296</v>
      </c>
      <c r="Q1315" t="s">
        <v>8321</v>
      </c>
      <c r="R1315" t="s">
        <v>8326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>ROUND(100*E1316/D1316,0)</f>
        <v>1</v>
      </c>
      <c r="P1316" s="5">
        <f>E1316/L1316</f>
        <v>184.36363636363637</v>
      </c>
      <c r="Q1316" t="s">
        <v>8321</v>
      </c>
      <c r="R1316" t="s">
        <v>8326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>ROUND(100*E1317/D1317,0)</f>
        <v>40</v>
      </c>
      <c r="P1317" s="5">
        <f>E1317/L1317</f>
        <v>162.91935483870967</v>
      </c>
      <c r="Q1317" t="s">
        <v>8321</v>
      </c>
      <c r="R1317" t="s">
        <v>8326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>ROUND(100*E1318/D1318,0)</f>
        <v>0</v>
      </c>
      <c r="P1318" s="5">
        <f>E1318/L1318</f>
        <v>1</v>
      </c>
      <c r="Q1318" t="s">
        <v>8321</v>
      </c>
      <c r="R1318" t="s">
        <v>8326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>ROUND(100*E1319/D1319,0)</f>
        <v>6</v>
      </c>
      <c r="P1319" s="5">
        <f>E1319/L1319</f>
        <v>603.52631578947364</v>
      </c>
      <c r="Q1319" t="s">
        <v>8321</v>
      </c>
      <c r="R1319" t="s">
        <v>8326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>ROUND(100*E1320/D1320,0)</f>
        <v>15</v>
      </c>
      <c r="P1320" s="5">
        <f>E1320/L1320</f>
        <v>45.407407407407405</v>
      </c>
      <c r="Q1320" t="s">
        <v>8321</v>
      </c>
      <c r="R1320" t="s">
        <v>8326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>ROUND(100*E1321/D1321,0)</f>
        <v>15</v>
      </c>
      <c r="P1321" s="5">
        <f>E1321/L1321</f>
        <v>97.333333333333329</v>
      </c>
      <c r="Q1321" t="s">
        <v>8321</v>
      </c>
      <c r="R1321" t="s">
        <v>8326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>ROUND(100*E1322/D1322,0)</f>
        <v>1</v>
      </c>
      <c r="P1322" s="5">
        <f>E1322/L1322</f>
        <v>167.66666666666666</v>
      </c>
      <c r="Q1322" t="s">
        <v>8321</v>
      </c>
      <c r="R1322" t="s">
        <v>8326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>ROUND(100*E1323/D1323,0)</f>
        <v>1</v>
      </c>
      <c r="P1323" s="5">
        <f>E1323/L1323</f>
        <v>859.85714285714289</v>
      </c>
      <c r="Q1323" t="s">
        <v>8321</v>
      </c>
      <c r="R1323" t="s">
        <v>8326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>ROUND(100*E1324/D1324,0)</f>
        <v>0</v>
      </c>
      <c r="P1324" s="5">
        <f>E1324/L1324</f>
        <v>26.5</v>
      </c>
      <c r="Q1324" t="s">
        <v>8321</v>
      </c>
      <c r="R1324" t="s">
        <v>8326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>ROUND(100*E1325/D1325,0)</f>
        <v>9</v>
      </c>
      <c r="P1325" s="5">
        <f>E1325/L1325</f>
        <v>30.272727272727273</v>
      </c>
      <c r="Q1325" t="s">
        <v>8321</v>
      </c>
      <c r="R1325" t="s">
        <v>8326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>ROUND(100*E1326/D1326,0)</f>
        <v>10</v>
      </c>
      <c r="P1326" s="5">
        <f>E1326/L1326</f>
        <v>54.666666666666664</v>
      </c>
      <c r="Q1326" t="s">
        <v>8321</v>
      </c>
      <c r="R1326" t="s">
        <v>8326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>ROUND(100*E1327/D1327,0)</f>
        <v>2</v>
      </c>
      <c r="P1327" s="5">
        <f>E1327/L1327</f>
        <v>60.75</v>
      </c>
      <c r="Q1327" t="s">
        <v>8321</v>
      </c>
      <c r="R1327" t="s">
        <v>8326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>ROUND(100*E1328/D1328,0)</f>
        <v>1</v>
      </c>
      <c r="P1328" s="5">
        <f>E1328/L1328</f>
        <v>102.72727272727273</v>
      </c>
      <c r="Q1328" t="s">
        <v>8321</v>
      </c>
      <c r="R1328" t="s">
        <v>8326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>ROUND(100*E1329/D1329,0)</f>
        <v>4</v>
      </c>
      <c r="P1329" s="5">
        <f>E1329/L1329</f>
        <v>41.585365853658537</v>
      </c>
      <c r="Q1329" t="s">
        <v>8321</v>
      </c>
      <c r="R1329" t="s">
        <v>8326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>ROUND(100*E1330/D1330,0)</f>
        <v>2</v>
      </c>
      <c r="P1330" s="5">
        <f>E1330/L1330</f>
        <v>116.53333333333333</v>
      </c>
      <c r="Q1330" t="s">
        <v>8321</v>
      </c>
      <c r="R1330" t="s">
        <v>8326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>ROUND(100*E1331/D1331,0)</f>
        <v>1</v>
      </c>
      <c r="P1331" s="5">
        <f>E1331/L1331</f>
        <v>45.333333333333336</v>
      </c>
      <c r="Q1331" t="s">
        <v>8321</v>
      </c>
      <c r="R1331" t="s">
        <v>8326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>ROUND(100*E1332/D1332,0)</f>
        <v>22</v>
      </c>
      <c r="P1332" s="5">
        <f>E1332/L1332</f>
        <v>157.46</v>
      </c>
      <c r="Q1332" t="s">
        <v>8321</v>
      </c>
      <c r="R1332" t="s">
        <v>8326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>ROUND(100*E1333/D1333,0)</f>
        <v>1</v>
      </c>
      <c r="P1333" s="5">
        <f>E1333/L1333</f>
        <v>100.5</v>
      </c>
      <c r="Q1333" t="s">
        <v>8321</v>
      </c>
      <c r="R1333" t="s">
        <v>8326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>ROUND(100*E1334/D1334,0)</f>
        <v>0</v>
      </c>
      <c r="P1334" s="5" t="e">
        <f>E1334/L1334</f>
        <v>#DIV/0!</v>
      </c>
      <c r="Q1334" t="s">
        <v>8321</v>
      </c>
      <c r="R1334" t="s">
        <v>8326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>ROUND(100*E1335/D1335,0)</f>
        <v>0</v>
      </c>
      <c r="P1335" s="5" t="e">
        <f>E1335/L1335</f>
        <v>#DIV/0!</v>
      </c>
      <c r="Q1335" t="s">
        <v>8321</v>
      </c>
      <c r="R1335" t="s">
        <v>8326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>ROUND(100*E1336/D1336,0)</f>
        <v>11</v>
      </c>
      <c r="P1336" s="5">
        <f>E1336/L1336</f>
        <v>51.822463768115945</v>
      </c>
      <c r="Q1336" t="s">
        <v>8321</v>
      </c>
      <c r="R1336" t="s">
        <v>8326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>ROUND(100*E1337/D1337,0)</f>
        <v>20</v>
      </c>
      <c r="P1337" s="5">
        <f>E1337/L1337</f>
        <v>308.75</v>
      </c>
      <c r="Q1337" t="s">
        <v>8321</v>
      </c>
      <c r="R1337" t="s">
        <v>8326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>ROUND(100*E1338/D1338,0)</f>
        <v>85</v>
      </c>
      <c r="P1338" s="5">
        <f>E1338/L1338</f>
        <v>379.22767857142856</v>
      </c>
      <c r="Q1338" t="s">
        <v>8321</v>
      </c>
      <c r="R1338" t="s">
        <v>8326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>ROUND(100*E1339/D1339,0)</f>
        <v>49</v>
      </c>
      <c r="P1339" s="5">
        <f>E1339/L1339</f>
        <v>176.36428571428573</v>
      </c>
      <c r="Q1339" t="s">
        <v>8321</v>
      </c>
      <c r="R1339" t="s">
        <v>8326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>ROUND(100*E1340/D1340,0)</f>
        <v>3</v>
      </c>
      <c r="P1340" s="5">
        <f>E1340/L1340</f>
        <v>66.066666666666663</v>
      </c>
      <c r="Q1340" t="s">
        <v>8321</v>
      </c>
      <c r="R1340" t="s">
        <v>8326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>ROUND(100*E1341/D1341,0)</f>
        <v>7</v>
      </c>
      <c r="P1341" s="5">
        <f>E1341/L1341</f>
        <v>89.648648648648646</v>
      </c>
      <c r="Q1341" t="s">
        <v>8321</v>
      </c>
      <c r="R1341" t="s">
        <v>8326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>ROUND(100*E1342/D1342,0)</f>
        <v>0</v>
      </c>
      <c r="P1342" s="5" t="e">
        <f>E1342/L1342</f>
        <v>#DIV/0!</v>
      </c>
      <c r="Q1342" t="s">
        <v>8321</v>
      </c>
      <c r="R1342" t="s">
        <v>8326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>ROUND(100*E1343/D1343,0)</f>
        <v>70</v>
      </c>
      <c r="P1343" s="5">
        <f>E1343/L1343</f>
        <v>382.39130434782606</v>
      </c>
      <c r="Q1343" t="s">
        <v>8321</v>
      </c>
      <c r="R1343" t="s">
        <v>8326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>ROUND(100*E1344/D1344,0)</f>
        <v>0</v>
      </c>
      <c r="P1344" s="5">
        <f>E1344/L1344</f>
        <v>100</v>
      </c>
      <c r="Q1344" t="s">
        <v>8321</v>
      </c>
      <c r="R1344" t="s">
        <v>8326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>ROUND(100*E1345/D1345,0)</f>
        <v>102</v>
      </c>
      <c r="P1345" s="5">
        <f>E1345/L1345</f>
        <v>158.35603715170279</v>
      </c>
      <c r="Q1345" t="s">
        <v>8321</v>
      </c>
      <c r="R1345" t="s">
        <v>8326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>ROUND(100*E1346/D1346,0)</f>
        <v>378</v>
      </c>
      <c r="P1346" s="16">
        <f>E1346/L1346</f>
        <v>40.762589928057551</v>
      </c>
      <c r="Q1346" t="s">
        <v>8318</v>
      </c>
      <c r="R1346" t="s">
        <v>8345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>ROUND(100*E1347/D1347,0)</f>
        <v>125</v>
      </c>
      <c r="P1347" s="16">
        <f>E1347/L1347</f>
        <v>53.571428571428569</v>
      </c>
      <c r="Q1347" t="s">
        <v>8318</v>
      </c>
      <c r="R1347" t="s">
        <v>8345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>ROUND(100*E1348/D1348,0)</f>
        <v>147</v>
      </c>
      <c r="P1348" s="16">
        <f>E1348/L1348</f>
        <v>48.449664429530202</v>
      </c>
      <c r="Q1348" t="s">
        <v>8318</v>
      </c>
      <c r="R1348" t="s">
        <v>8345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>ROUND(100*E1349/D1349,0)</f>
        <v>102</v>
      </c>
      <c r="P1349" s="16">
        <f>E1349/L1349</f>
        <v>82.41935483870968</v>
      </c>
      <c r="Q1349" t="s">
        <v>8318</v>
      </c>
      <c r="R1349" t="s">
        <v>8345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>ROUND(100*E1350/D1350,0)</f>
        <v>102</v>
      </c>
      <c r="P1350" s="16">
        <f>E1350/L1350</f>
        <v>230.19230769230768</v>
      </c>
      <c r="Q1350" t="s">
        <v>8318</v>
      </c>
      <c r="R1350" t="s">
        <v>8345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>ROUND(100*E1351/D1351,0)</f>
        <v>204</v>
      </c>
      <c r="P1351" s="16">
        <f>E1351/L1351</f>
        <v>59.360465116279073</v>
      </c>
      <c r="Q1351" t="s">
        <v>8318</v>
      </c>
      <c r="R1351" t="s">
        <v>8345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>ROUND(100*E1352/D1352,0)</f>
        <v>104</v>
      </c>
      <c r="P1352" s="16">
        <f>E1352/L1352</f>
        <v>66.698717948717942</v>
      </c>
      <c r="Q1352" t="s">
        <v>8318</v>
      </c>
      <c r="R1352" t="s">
        <v>8345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>ROUND(100*E1353/D1353,0)</f>
        <v>101</v>
      </c>
      <c r="P1353" s="16">
        <f>E1353/L1353</f>
        <v>168.77500000000001</v>
      </c>
      <c r="Q1353" t="s">
        <v>8318</v>
      </c>
      <c r="R1353" t="s">
        <v>8345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>ROUND(100*E1354/D1354,0)</f>
        <v>136</v>
      </c>
      <c r="P1354" s="16">
        <f>E1354/L1354</f>
        <v>59.973568281938327</v>
      </c>
      <c r="Q1354" t="s">
        <v>8318</v>
      </c>
      <c r="R1354" t="s">
        <v>8345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>ROUND(100*E1355/D1355,0)</f>
        <v>134</v>
      </c>
      <c r="P1355" s="16">
        <f>E1355/L1355</f>
        <v>31.80952380952381</v>
      </c>
      <c r="Q1355" t="s">
        <v>8318</v>
      </c>
      <c r="R1355" t="s">
        <v>8345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>ROUND(100*E1356/D1356,0)</f>
        <v>130</v>
      </c>
      <c r="P1356" s="16">
        <f>E1356/L1356</f>
        <v>24.421875</v>
      </c>
      <c r="Q1356" t="s">
        <v>8318</v>
      </c>
      <c r="R1356" t="s">
        <v>8345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>ROUND(100*E1357/D1357,0)</f>
        <v>123</v>
      </c>
      <c r="P1357" s="16">
        <f>E1357/L1357</f>
        <v>25.347107438016529</v>
      </c>
      <c r="Q1357" t="s">
        <v>8318</v>
      </c>
      <c r="R1357" t="s">
        <v>8345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>ROUND(100*E1358/D1358,0)</f>
        <v>183</v>
      </c>
      <c r="P1358" s="16">
        <f>E1358/L1358</f>
        <v>71.443218390804603</v>
      </c>
      <c r="Q1358" t="s">
        <v>8318</v>
      </c>
      <c r="R1358" t="s">
        <v>8345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>ROUND(100*E1359/D1359,0)</f>
        <v>125</v>
      </c>
      <c r="P1359" s="16">
        <f>E1359/L1359</f>
        <v>38.553846153846152</v>
      </c>
      <c r="Q1359" t="s">
        <v>8318</v>
      </c>
      <c r="R1359" t="s">
        <v>8345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>ROUND(100*E1360/D1360,0)</f>
        <v>112</v>
      </c>
      <c r="P1360" s="16">
        <f>E1360/L1360</f>
        <v>68.367346938775512</v>
      </c>
      <c r="Q1360" t="s">
        <v>8318</v>
      </c>
      <c r="R1360" t="s">
        <v>8345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>ROUND(100*E1361/D1361,0)</f>
        <v>116</v>
      </c>
      <c r="P1361" s="16">
        <f>E1361/L1361</f>
        <v>40.210526315789473</v>
      </c>
      <c r="Q1361" t="s">
        <v>8318</v>
      </c>
      <c r="R1361" t="s">
        <v>8345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>ROUND(100*E1362/D1362,0)</f>
        <v>173</v>
      </c>
      <c r="P1362" s="16">
        <f>E1362/L1362</f>
        <v>32.074074074074076</v>
      </c>
      <c r="Q1362" t="s">
        <v>8318</v>
      </c>
      <c r="R1362" t="s">
        <v>8345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>ROUND(100*E1363/D1363,0)</f>
        <v>126</v>
      </c>
      <c r="P1363" s="16">
        <f>E1363/L1363</f>
        <v>28.632575757575758</v>
      </c>
      <c r="Q1363" t="s">
        <v>8318</v>
      </c>
      <c r="R1363" t="s">
        <v>8345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>ROUND(100*E1364/D1364,0)</f>
        <v>109</v>
      </c>
      <c r="P1364" s="16">
        <f>E1364/L1364</f>
        <v>43.64</v>
      </c>
      <c r="Q1364" t="s">
        <v>8318</v>
      </c>
      <c r="R1364" t="s">
        <v>8345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>ROUND(100*E1365/D1365,0)</f>
        <v>100</v>
      </c>
      <c r="P1365" s="16">
        <f>E1365/L1365</f>
        <v>40</v>
      </c>
      <c r="Q1365" t="s">
        <v>8318</v>
      </c>
      <c r="R1365" t="s">
        <v>8345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>ROUND(100*E1366/D1366,0)</f>
        <v>119</v>
      </c>
      <c r="P1366" s="16">
        <f>E1366/L1366</f>
        <v>346.04166666666669</v>
      </c>
      <c r="Q1366" t="s">
        <v>8311</v>
      </c>
      <c r="R1366" t="s">
        <v>8320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>ROUND(100*E1367/D1367,0)</f>
        <v>100</v>
      </c>
      <c r="P1367" s="16">
        <f>E1367/L1367</f>
        <v>81.739130434782609</v>
      </c>
      <c r="Q1367" t="s">
        <v>8311</v>
      </c>
      <c r="R1367" t="s">
        <v>8320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>ROUND(100*E1368/D1368,0)</f>
        <v>126</v>
      </c>
      <c r="P1368" s="16">
        <f>E1368/L1368</f>
        <v>64.535306122448986</v>
      </c>
      <c r="Q1368" t="s">
        <v>8311</v>
      </c>
      <c r="R1368" t="s">
        <v>8320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>ROUND(100*E1369/D1369,0)</f>
        <v>114</v>
      </c>
      <c r="P1369" s="16">
        <f>E1369/L1369</f>
        <v>63.477777777777774</v>
      </c>
      <c r="Q1369" t="s">
        <v>8311</v>
      </c>
      <c r="R1369" t="s">
        <v>8320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>ROUND(100*E1370/D1370,0)</f>
        <v>111</v>
      </c>
      <c r="P1370" s="16">
        <f>E1370/L1370</f>
        <v>63.620689655172413</v>
      </c>
      <c r="Q1370" t="s">
        <v>8311</v>
      </c>
      <c r="R1370" t="s">
        <v>8320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>ROUND(100*E1371/D1371,0)</f>
        <v>105</v>
      </c>
      <c r="P1371" s="16">
        <f>E1371/L1371</f>
        <v>83.967068965517228</v>
      </c>
      <c r="Q1371" t="s">
        <v>8311</v>
      </c>
      <c r="R1371" t="s">
        <v>8320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>ROUND(100*E1372/D1372,0)</f>
        <v>104</v>
      </c>
      <c r="P1372" s="16">
        <f>E1372/L1372</f>
        <v>77.75</v>
      </c>
      <c r="Q1372" t="s">
        <v>8311</v>
      </c>
      <c r="R1372" t="s">
        <v>8320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>ROUND(100*E1373/D1373,0)</f>
        <v>107</v>
      </c>
      <c r="P1373" s="16">
        <f>E1373/L1373</f>
        <v>107.07142857142857</v>
      </c>
      <c r="Q1373" t="s">
        <v>8311</v>
      </c>
      <c r="R1373" t="s">
        <v>8320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>ROUND(100*E1374/D1374,0)</f>
        <v>124</v>
      </c>
      <c r="P1374" s="16">
        <f>E1374/L1374</f>
        <v>38.75</v>
      </c>
      <c r="Q1374" t="s">
        <v>8311</v>
      </c>
      <c r="R1374" t="s">
        <v>8320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>ROUND(100*E1375/D1375,0)</f>
        <v>105</v>
      </c>
      <c r="P1375" s="16">
        <f>E1375/L1375</f>
        <v>201.94230769230768</v>
      </c>
      <c r="Q1375" t="s">
        <v>8311</v>
      </c>
      <c r="R1375" t="s">
        <v>8320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>ROUND(100*E1376/D1376,0)</f>
        <v>189</v>
      </c>
      <c r="P1376" s="16">
        <f>E1376/L1376</f>
        <v>43.060606060606062</v>
      </c>
      <c r="Q1376" t="s">
        <v>8311</v>
      </c>
      <c r="R1376" t="s">
        <v>8320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>ROUND(100*E1377/D1377,0)</f>
        <v>171</v>
      </c>
      <c r="P1377" s="16">
        <f>E1377/L1377</f>
        <v>62.871559633027523</v>
      </c>
      <c r="Q1377" t="s">
        <v>8311</v>
      </c>
      <c r="R1377" t="s">
        <v>8320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>ROUND(100*E1378/D1378,0)</f>
        <v>252</v>
      </c>
      <c r="P1378" s="16">
        <f>E1378/L1378</f>
        <v>55.607142857142854</v>
      </c>
      <c r="Q1378" t="s">
        <v>8311</v>
      </c>
      <c r="R1378" t="s">
        <v>8320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>ROUND(100*E1379/D1379,0)</f>
        <v>116</v>
      </c>
      <c r="P1379" s="16">
        <f>E1379/L1379</f>
        <v>48.70967741935484</v>
      </c>
      <c r="Q1379" t="s">
        <v>8311</v>
      </c>
      <c r="R1379" t="s">
        <v>8320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>ROUND(100*E1380/D1380,0)</f>
        <v>203</v>
      </c>
      <c r="P1380" s="16">
        <f>E1380/L1380</f>
        <v>30.578947368421051</v>
      </c>
      <c r="Q1380" t="s">
        <v>8311</v>
      </c>
      <c r="R1380" t="s">
        <v>8320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>ROUND(100*E1381/D1381,0)</f>
        <v>112</v>
      </c>
      <c r="P1381" s="16">
        <f>E1381/L1381</f>
        <v>73.907284768211923</v>
      </c>
      <c r="Q1381" t="s">
        <v>8311</v>
      </c>
      <c r="R1381" t="s">
        <v>8320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>ROUND(100*E1382/D1382,0)</f>
        <v>424</v>
      </c>
      <c r="P1382" s="16">
        <f>E1382/L1382</f>
        <v>21.2</v>
      </c>
      <c r="Q1382" t="s">
        <v>8311</v>
      </c>
      <c r="R1382" t="s">
        <v>8320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>ROUND(100*E1383/D1383,0)</f>
        <v>107</v>
      </c>
      <c r="P1383" s="16">
        <f>E1383/L1383</f>
        <v>73.356164383561648</v>
      </c>
      <c r="Q1383" t="s">
        <v>8311</v>
      </c>
      <c r="R1383" t="s">
        <v>8320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>ROUND(100*E1384/D1384,0)</f>
        <v>104</v>
      </c>
      <c r="P1384" s="16">
        <f>E1384/L1384</f>
        <v>56.412162162162161</v>
      </c>
      <c r="Q1384" t="s">
        <v>8311</v>
      </c>
      <c r="R1384" t="s">
        <v>8320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>ROUND(100*E1385/D1385,0)</f>
        <v>212</v>
      </c>
      <c r="P1385" s="16">
        <f>E1385/L1385</f>
        <v>50.247311827956992</v>
      </c>
      <c r="Q1385" t="s">
        <v>8311</v>
      </c>
      <c r="R1385" t="s">
        <v>8320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>ROUND(100*E1386/D1386,0)</f>
        <v>124</v>
      </c>
      <c r="P1386" s="16">
        <f>E1386/L1386</f>
        <v>68.936507936507937</v>
      </c>
      <c r="Q1386" t="s">
        <v>8311</v>
      </c>
      <c r="R1386" t="s">
        <v>8320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>ROUND(100*E1387/D1387,0)</f>
        <v>110</v>
      </c>
      <c r="P1387" s="16">
        <f>E1387/L1387</f>
        <v>65.914104477611943</v>
      </c>
      <c r="Q1387" t="s">
        <v>8311</v>
      </c>
      <c r="R1387" t="s">
        <v>8320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>ROUND(100*E1388/D1388,0)</f>
        <v>219</v>
      </c>
      <c r="P1388" s="16">
        <f>E1388/L1388</f>
        <v>62.5</v>
      </c>
      <c r="Q1388" t="s">
        <v>8311</v>
      </c>
      <c r="R1388" t="s">
        <v>8320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>ROUND(100*E1389/D1389,0)</f>
        <v>137</v>
      </c>
      <c r="P1389" s="16">
        <f>E1389/L1389</f>
        <v>70.064102564102569</v>
      </c>
      <c r="Q1389" t="s">
        <v>8311</v>
      </c>
      <c r="R1389" t="s">
        <v>8320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>ROUND(100*E1390/D1390,0)</f>
        <v>135</v>
      </c>
      <c r="P1390" s="16">
        <f>E1390/L1390</f>
        <v>60.181874999999998</v>
      </c>
      <c r="Q1390" t="s">
        <v>8311</v>
      </c>
      <c r="R1390" t="s">
        <v>8320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>ROUND(100*E1391/D1391,0)</f>
        <v>145</v>
      </c>
      <c r="P1391" s="16">
        <f>E1391/L1391</f>
        <v>21.382352941176471</v>
      </c>
      <c r="Q1391" t="s">
        <v>8311</v>
      </c>
      <c r="R1391" t="s">
        <v>8320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>ROUND(100*E1392/D1392,0)</f>
        <v>109</v>
      </c>
      <c r="P1392" s="16">
        <f>E1392/L1392</f>
        <v>160.78947368421052</v>
      </c>
      <c r="Q1392" t="s">
        <v>8311</v>
      </c>
      <c r="R1392" t="s">
        <v>8320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>ROUND(100*E1393/D1393,0)</f>
        <v>110</v>
      </c>
      <c r="P1393" s="16">
        <f>E1393/L1393</f>
        <v>42.384615384615387</v>
      </c>
      <c r="Q1393" t="s">
        <v>8311</v>
      </c>
      <c r="R1393" t="s">
        <v>8320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>ROUND(100*E1394/D1394,0)</f>
        <v>114</v>
      </c>
      <c r="P1394" s="16">
        <f>E1394/L1394</f>
        <v>27.317307692307693</v>
      </c>
      <c r="Q1394" t="s">
        <v>8311</v>
      </c>
      <c r="R1394" t="s">
        <v>8320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>ROUND(100*E1395/D1395,0)</f>
        <v>102</v>
      </c>
      <c r="P1395" s="16">
        <f>E1395/L1395</f>
        <v>196.82692307692307</v>
      </c>
      <c r="Q1395" t="s">
        <v>8311</v>
      </c>
      <c r="R1395" t="s">
        <v>8320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>ROUND(100*E1396/D1396,0)</f>
        <v>122</v>
      </c>
      <c r="P1396" s="16">
        <f>E1396/L1396</f>
        <v>53.882352941176471</v>
      </c>
      <c r="Q1396" t="s">
        <v>8311</v>
      </c>
      <c r="R1396" t="s">
        <v>8320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>ROUND(100*E1397/D1397,0)</f>
        <v>112</v>
      </c>
      <c r="P1397" s="16">
        <f>E1397/L1397</f>
        <v>47.756097560975611</v>
      </c>
      <c r="Q1397" t="s">
        <v>8311</v>
      </c>
      <c r="R1397" t="s">
        <v>8320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>ROUND(100*E1398/D1398,0)</f>
        <v>107</v>
      </c>
      <c r="P1398" s="16">
        <f>E1398/L1398</f>
        <v>88.191780821917803</v>
      </c>
      <c r="Q1398" t="s">
        <v>8311</v>
      </c>
      <c r="R1398" t="s">
        <v>8320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>ROUND(100*E1399/D1399,0)</f>
        <v>114</v>
      </c>
      <c r="P1399" s="16">
        <f>E1399/L1399</f>
        <v>72.056962025316452</v>
      </c>
      <c r="Q1399" t="s">
        <v>8311</v>
      </c>
      <c r="R1399" t="s">
        <v>8320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>ROUND(100*E1400/D1400,0)</f>
        <v>110</v>
      </c>
      <c r="P1400" s="16">
        <f>E1400/L1400</f>
        <v>74.246153846153845</v>
      </c>
      <c r="Q1400" t="s">
        <v>8311</v>
      </c>
      <c r="R1400" t="s">
        <v>8320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>ROUND(100*E1401/D1401,0)</f>
        <v>126</v>
      </c>
      <c r="P1401" s="16">
        <f>E1401/L1401</f>
        <v>61.701086956521742</v>
      </c>
      <c r="Q1401" t="s">
        <v>8311</v>
      </c>
      <c r="R1401" t="s">
        <v>8320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>ROUND(100*E1402/D1402,0)</f>
        <v>167</v>
      </c>
      <c r="P1402" s="16">
        <f>E1402/L1402</f>
        <v>17.235294117647058</v>
      </c>
      <c r="Q1402" t="s">
        <v>8311</v>
      </c>
      <c r="R1402" t="s">
        <v>8320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>ROUND(100*E1403/D1403,0)</f>
        <v>497</v>
      </c>
      <c r="P1403" s="16">
        <f>E1403/L1403</f>
        <v>51.720833333333331</v>
      </c>
      <c r="Q1403" t="s">
        <v>8311</v>
      </c>
      <c r="R1403" t="s">
        <v>8320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>ROUND(100*E1404/D1404,0)</f>
        <v>109</v>
      </c>
      <c r="P1404" s="16">
        <f>E1404/L1404</f>
        <v>24.150442477876105</v>
      </c>
      <c r="Q1404" t="s">
        <v>8311</v>
      </c>
      <c r="R1404" t="s">
        <v>8320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>ROUND(100*E1405/D1405,0)</f>
        <v>103</v>
      </c>
      <c r="P1405" s="16">
        <f>E1405/L1405</f>
        <v>62.166666666666664</v>
      </c>
      <c r="Q1405" t="s">
        <v>8311</v>
      </c>
      <c r="R1405" t="s">
        <v>8320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>ROUND(100*E1406/D1406,0)</f>
        <v>2</v>
      </c>
      <c r="P1406" s="5">
        <f>E1406/L1406</f>
        <v>48.2</v>
      </c>
      <c r="Q1406" t="s">
        <v>8318</v>
      </c>
      <c r="R1406" t="s">
        <v>8319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>ROUND(100*E1407/D1407,0)</f>
        <v>0</v>
      </c>
      <c r="P1407" s="5">
        <f>E1407/L1407</f>
        <v>6.1764705882352944</v>
      </c>
      <c r="Q1407" t="s">
        <v>8318</v>
      </c>
      <c r="R1407" t="s">
        <v>8319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>ROUND(100*E1408/D1408,0)</f>
        <v>0</v>
      </c>
      <c r="P1408" s="5">
        <f>E1408/L1408</f>
        <v>5</v>
      </c>
      <c r="Q1408" t="s">
        <v>8318</v>
      </c>
      <c r="R1408" t="s">
        <v>8319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>ROUND(100*E1409/D1409,0)</f>
        <v>1</v>
      </c>
      <c r="P1409" s="5">
        <f>E1409/L1409</f>
        <v>7.5</v>
      </c>
      <c r="Q1409" t="s">
        <v>8318</v>
      </c>
      <c r="R1409" t="s">
        <v>8319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>ROUND(100*E1410/D1410,0)</f>
        <v>7</v>
      </c>
      <c r="P1410" s="5">
        <f>E1410/L1410</f>
        <v>12</v>
      </c>
      <c r="Q1410" t="s">
        <v>8318</v>
      </c>
      <c r="R1410" t="s">
        <v>8319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>ROUND(100*E1411/D1411,0)</f>
        <v>0</v>
      </c>
      <c r="P1411" s="5" t="e">
        <f>E1411/L1411</f>
        <v>#DIV/0!</v>
      </c>
      <c r="Q1411" t="s">
        <v>8318</v>
      </c>
      <c r="R1411" t="s">
        <v>8319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>ROUND(100*E1412/D1412,0)</f>
        <v>0</v>
      </c>
      <c r="P1412" s="5">
        <f>E1412/L1412</f>
        <v>1</v>
      </c>
      <c r="Q1412" t="s">
        <v>8318</v>
      </c>
      <c r="R1412" t="s">
        <v>8319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>ROUND(100*E1413/D1413,0)</f>
        <v>0</v>
      </c>
      <c r="P1413" s="5">
        <f>E1413/L1413</f>
        <v>2.3333333333333335</v>
      </c>
      <c r="Q1413" t="s">
        <v>8318</v>
      </c>
      <c r="R1413" t="s">
        <v>8319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>ROUND(100*E1414/D1414,0)</f>
        <v>5</v>
      </c>
      <c r="P1414" s="5">
        <f>E1414/L1414</f>
        <v>24.615384615384617</v>
      </c>
      <c r="Q1414" t="s">
        <v>8318</v>
      </c>
      <c r="R1414" t="s">
        <v>8319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>ROUND(100*E1415/D1415,0)</f>
        <v>5</v>
      </c>
      <c r="P1415" s="5">
        <f>E1415/L1415</f>
        <v>100</v>
      </c>
      <c r="Q1415" t="s">
        <v>8318</v>
      </c>
      <c r="R1415" t="s">
        <v>8319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>ROUND(100*E1416/D1416,0)</f>
        <v>0</v>
      </c>
      <c r="P1416" s="5">
        <f>E1416/L1416</f>
        <v>1</v>
      </c>
      <c r="Q1416" t="s">
        <v>8318</v>
      </c>
      <c r="R1416" t="s">
        <v>8319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>ROUND(100*E1417/D1417,0)</f>
        <v>18</v>
      </c>
      <c r="P1417" s="5">
        <f>E1417/L1417</f>
        <v>88.888888888888886</v>
      </c>
      <c r="Q1417" t="s">
        <v>8318</v>
      </c>
      <c r="R1417" t="s">
        <v>8319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>ROUND(100*E1418/D1418,0)</f>
        <v>0</v>
      </c>
      <c r="P1418" s="5" t="e">
        <f>E1418/L1418</f>
        <v>#DIV/0!</v>
      </c>
      <c r="Q1418" t="s">
        <v>8318</v>
      </c>
      <c r="R1418" t="s">
        <v>8319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>ROUND(100*E1419/D1419,0)</f>
        <v>1</v>
      </c>
      <c r="P1419" s="5">
        <f>E1419/L1419</f>
        <v>27.5</v>
      </c>
      <c r="Q1419" t="s">
        <v>8318</v>
      </c>
      <c r="R1419" t="s">
        <v>8319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>ROUND(100*E1420/D1420,0)</f>
        <v>0</v>
      </c>
      <c r="P1420" s="5">
        <f>E1420/L1420</f>
        <v>6</v>
      </c>
      <c r="Q1420" t="s">
        <v>8318</v>
      </c>
      <c r="R1420" t="s">
        <v>8319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>ROUND(100*E1421/D1421,0)</f>
        <v>7</v>
      </c>
      <c r="P1421" s="5">
        <f>E1421/L1421</f>
        <v>44.5</v>
      </c>
      <c r="Q1421" t="s">
        <v>8318</v>
      </c>
      <c r="R1421" t="s">
        <v>8319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>ROUND(100*E1422/D1422,0)</f>
        <v>3</v>
      </c>
      <c r="P1422" s="5">
        <f>E1422/L1422</f>
        <v>1</v>
      </c>
      <c r="Q1422" t="s">
        <v>8318</v>
      </c>
      <c r="R1422" t="s">
        <v>8319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>ROUND(100*E1423/D1423,0)</f>
        <v>0</v>
      </c>
      <c r="P1423" s="5">
        <f>E1423/L1423</f>
        <v>100</v>
      </c>
      <c r="Q1423" t="s">
        <v>8318</v>
      </c>
      <c r="R1423" t="s">
        <v>8319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>ROUND(100*E1424/D1424,0)</f>
        <v>0</v>
      </c>
      <c r="P1424" s="5">
        <f>E1424/L1424</f>
        <v>13</v>
      </c>
      <c r="Q1424" t="s">
        <v>8318</v>
      </c>
      <c r="R1424" t="s">
        <v>8319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>ROUND(100*E1425/D1425,0)</f>
        <v>0</v>
      </c>
      <c r="P1425" s="5">
        <f>E1425/L1425</f>
        <v>100</v>
      </c>
      <c r="Q1425" t="s">
        <v>8318</v>
      </c>
      <c r="R1425" t="s">
        <v>8319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>ROUND(100*E1426/D1426,0)</f>
        <v>20</v>
      </c>
      <c r="P1426" s="5">
        <f>E1426/L1426</f>
        <v>109.07142857142857</v>
      </c>
      <c r="Q1426" t="s">
        <v>8318</v>
      </c>
      <c r="R1426" t="s">
        <v>8319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>ROUND(100*E1427/D1427,0)</f>
        <v>0</v>
      </c>
      <c r="P1427" s="5" t="e">
        <f>E1427/L1427</f>
        <v>#DIV/0!</v>
      </c>
      <c r="Q1427" t="s">
        <v>8318</v>
      </c>
      <c r="R1427" t="s">
        <v>8319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>ROUND(100*E1428/D1428,0)</f>
        <v>0</v>
      </c>
      <c r="P1428" s="5" t="e">
        <f>E1428/L1428</f>
        <v>#DIV/0!</v>
      </c>
      <c r="Q1428" t="s">
        <v>8318</v>
      </c>
      <c r="R1428" t="s">
        <v>8319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>ROUND(100*E1429/D1429,0)</f>
        <v>8</v>
      </c>
      <c r="P1429" s="5">
        <f>E1429/L1429</f>
        <v>104.75</v>
      </c>
      <c r="Q1429" t="s">
        <v>8318</v>
      </c>
      <c r="R1429" t="s">
        <v>8319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>ROUND(100*E1430/D1430,0)</f>
        <v>5</v>
      </c>
      <c r="P1430" s="5">
        <f>E1430/L1430</f>
        <v>15</v>
      </c>
      <c r="Q1430" t="s">
        <v>8318</v>
      </c>
      <c r="R1430" t="s">
        <v>8319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>ROUND(100*E1431/D1431,0)</f>
        <v>0</v>
      </c>
      <c r="P1431" s="5" t="e">
        <f>E1431/L1431</f>
        <v>#DIV/0!</v>
      </c>
      <c r="Q1431" t="s">
        <v>8318</v>
      </c>
      <c r="R1431" t="s">
        <v>8319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>ROUND(100*E1432/D1432,0)</f>
        <v>8</v>
      </c>
      <c r="P1432" s="5">
        <f>E1432/L1432</f>
        <v>80.599999999999994</v>
      </c>
      <c r="Q1432" t="s">
        <v>8318</v>
      </c>
      <c r="R1432" t="s">
        <v>8319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>ROUND(100*E1433/D1433,0)</f>
        <v>32</v>
      </c>
      <c r="P1433" s="5">
        <f>E1433/L1433</f>
        <v>115.55319148936171</v>
      </c>
      <c r="Q1433" t="s">
        <v>8318</v>
      </c>
      <c r="R1433" t="s">
        <v>8319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>ROUND(100*E1434/D1434,0)</f>
        <v>0</v>
      </c>
      <c r="P1434" s="5" t="e">
        <f>E1434/L1434</f>
        <v>#DIV/0!</v>
      </c>
      <c r="Q1434" t="s">
        <v>8318</v>
      </c>
      <c r="R1434" t="s">
        <v>8319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>ROUND(100*E1435/D1435,0)</f>
        <v>7</v>
      </c>
      <c r="P1435" s="5">
        <f>E1435/L1435</f>
        <v>80.5</v>
      </c>
      <c r="Q1435" t="s">
        <v>8318</v>
      </c>
      <c r="R1435" t="s">
        <v>8319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>ROUND(100*E1436/D1436,0)</f>
        <v>10</v>
      </c>
      <c r="P1436" s="5">
        <f>E1436/L1436</f>
        <v>744.5454545454545</v>
      </c>
      <c r="Q1436" t="s">
        <v>8318</v>
      </c>
      <c r="R1436" t="s">
        <v>8319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>ROUND(100*E1437/D1437,0)</f>
        <v>0</v>
      </c>
      <c r="P1437" s="5">
        <f>E1437/L1437</f>
        <v>7.5</v>
      </c>
      <c r="Q1437" t="s">
        <v>8318</v>
      </c>
      <c r="R1437" t="s">
        <v>8319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>ROUND(100*E1438/D1438,0)</f>
        <v>1</v>
      </c>
      <c r="P1438" s="5">
        <f>E1438/L1438</f>
        <v>38.5</v>
      </c>
      <c r="Q1438" t="s">
        <v>8318</v>
      </c>
      <c r="R1438" t="s">
        <v>8319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>ROUND(100*E1439/D1439,0)</f>
        <v>27</v>
      </c>
      <c r="P1439" s="5">
        <f>E1439/L1439</f>
        <v>36.68181818181818</v>
      </c>
      <c r="Q1439" t="s">
        <v>8318</v>
      </c>
      <c r="R1439" t="s">
        <v>8319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>ROUND(100*E1440/D1440,0)</f>
        <v>3</v>
      </c>
      <c r="P1440" s="5">
        <f>E1440/L1440</f>
        <v>75</v>
      </c>
      <c r="Q1440" t="s">
        <v>8318</v>
      </c>
      <c r="R1440" t="s">
        <v>8319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>ROUND(100*E1441/D1441,0)</f>
        <v>7</v>
      </c>
      <c r="P1441" s="5">
        <f>E1441/L1441</f>
        <v>30</v>
      </c>
      <c r="Q1441" t="s">
        <v>8318</v>
      </c>
      <c r="R1441" t="s">
        <v>8319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>ROUND(100*E1442/D1442,0)</f>
        <v>0</v>
      </c>
      <c r="P1442" s="5">
        <f>E1442/L1442</f>
        <v>1</v>
      </c>
      <c r="Q1442" t="s">
        <v>8318</v>
      </c>
      <c r="R1442" t="s">
        <v>8319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>ROUND(100*E1443/D1443,0)</f>
        <v>1</v>
      </c>
      <c r="P1443" s="5">
        <f>E1443/L1443</f>
        <v>673.33333333333337</v>
      </c>
      <c r="Q1443" t="s">
        <v>8318</v>
      </c>
      <c r="R1443" t="s">
        <v>8319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>ROUND(100*E1444/D1444,0)</f>
        <v>0</v>
      </c>
      <c r="P1444" s="5" t="e">
        <f>E1444/L1444</f>
        <v>#DIV/0!</v>
      </c>
      <c r="Q1444" t="s">
        <v>8318</v>
      </c>
      <c r="R1444" t="s">
        <v>8319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>ROUND(100*E1445/D1445,0)</f>
        <v>0</v>
      </c>
      <c r="P1445" s="5" t="e">
        <f>E1445/L1445</f>
        <v>#DIV/0!</v>
      </c>
      <c r="Q1445" t="s">
        <v>8318</v>
      </c>
      <c r="R1445" t="s">
        <v>8319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>ROUND(100*E1446/D1446,0)</f>
        <v>0</v>
      </c>
      <c r="P1446" s="5" t="e">
        <f>E1446/L1446</f>
        <v>#DIV/0!</v>
      </c>
      <c r="Q1446" t="s">
        <v>8318</v>
      </c>
      <c r="R1446" t="s">
        <v>8319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>ROUND(100*E1447/D1447,0)</f>
        <v>0</v>
      </c>
      <c r="P1447" s="5" t="e">
        <f>E1447/L1447</f>
        <v>#DIV/0!</v>
      </c>
      <c r="Q1447" t="s">
        <v>8318</v>
      </c>
      <c r="R1447" t="s">
        <v>8319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>ROUND(100*E1448/D1448,0)</f>
        <v>0</v>
      </c>
      <c r="P1448" s="5" t="e">
        <f>E1448/L1448</f>
        <v>#DIV/0!</v>
      </c>
      <c r="Q1448" t="s">
        <v>8318</v>
      </c>
      <c r="R1448" t="s">
        <v>8319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>ROUND(100*E1449/D1449,0)</f>
        <v>0</v>
      </c>
      <c r="P1449" s="5">
        <f>E1449/L1449</f>
        <v>25</v>
      </c>
      <c r="Q1449" t="s">
        <v>8318</v>
      </c>
      <c r="R1449" t="s">
        <v>8319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>ROUND(100*E1450/D1450,0)</f>
        <v>0</v>
      </c>
      <c r="P1450" s="5" t="e">
        <f>E1450/L1450</f>
        <v>#DIV/0!</v>
      </c>
      <c r="Q1450" t="s">
        <v>8318</v>
      </c>
      <c r="R1450" t="s">
        <v>8319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>ROUND(100*E1451/D1451,0)</f>
        <v>0</v>
      </c>
      <c r="P1451" s="5" t="e">
        <f>E1451/L1451</f>
        <v>#DIV/0!</v>
      </c>
      <c r="Q1451" t="s">
        <v>8318</v>
      </c>
      <c r="R1451" t="s">
        <v>8319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>ROUND(100*E1452/D1452,0)</f>
        <v>0</v>
      </c>
      <c r="P1452" s="5">
        <f>E1452/L1452</f>
        <v>1</v>
      </c>
      <c r="Q1452" t="s">
        <v>8318</v>
      </c>
      <c r="R1452" t="s">
        <v>8319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>ROUND(100*E1453/D1453,0)</f>
        <v>0</v>
      </c>
      <c r="P1453" s="5">
        <f>E1453/L1453</f>
        <v>1</v>
      </c>
      <c r="Q1453" t="s">
        <v>8318</v>
      </c>
      <c r="R1453" t="s">
        <v>8319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>ROUND(100*E1454/D1454,0)</f>
        <v>0</v>
      </c>
      <c r="P1454" s="5" t="e">
        <f>E1454/L1454</f>
        <v>#DIV/0!</v>
      </c>
      <c r="Q1454" t="s">
        <v>8318</v>
      </c>
      <c r="R1454" t="s">
        <v>8319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>ROUND(100*E1455/D1455,0)</f>
        <v>0</v>
      </c>
      <c r="P1455" s="5" t="e">
        <f>E1455/L1455</f>
        <v>#DIV/0!</v>
      </c>
      <c r="Q1455" t="s">
        <v>8318</v>
      </c>
      <c r="R1455" t="s">
        <v>8319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>ROUND(100*E1456/D1456,0)</f>
        <v>1</v>
      </c>
      <c r="P1456" s="5">
        <f>E1456/L1456</f>
        <v>15</v>
      </c>
      <c r="Q1456" t="s">
        <v>8318</v>
      </c>
      <c r="R1456" t="s">
        <v>8319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>ROUND(100*E1457/D1457,0)</f>
        <v>11</v>
      </c>
      <c r="P1457" s="5">
        <f>E1457/L1457</f>
        <v>225</v>
      </c>
      <c r="Q1457" t="s">
        <v>8318</v>
      </c>
      <c r="R1457" t="s">
        <v>8319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>ROUND(100*E1458/D1458,0)</f>
        <v>3</v>
      </c>
      <c r="P1458" s="5">
        <f>E1458/L1458</f>
        <v>48.333333333333336</v>
      </c>
      <c r="Q1458" t="s">
        <v>8318</v>
      </c>
      <c r="R1458" t="s">
        <v>8319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>ROUND(100*E1459/D1459,0)</f>
        <v>0</v>
      </c>
      <c r="P1459" s="5" t="e">
        <f>E1459/L1459</f>
        <v>#DIV/0!</v>
      </c>
      <c r="Q1459" t="s">
        <v>8318</v>
      </c>
      <c r="R1459" t="s">
        <v>8319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>ROUND(100*E1460/D1460,0)</f>
        <v>0</v>
      </c>
      <c r="P1460" s="5" t="e">
        <f>E1460/L1460</f>
        <v>#DIV/0!</v>
      </c>
      <c r="Q1460" t="s">
        <v>8318</v>
      </c>
      <c r="R1460" t="s">
        <v>8319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>ROUND(100*E1461/D1461,0)</f>
        <v>0</v>
      </c>
      <c r="P1461" s="5" t="e">
        <f>E1461/L1461</f>
        <v>#DIV/0!</v>
      </c>
      <c r="Q1461" t="s">
        <v>8318</v>
      </c>
      <c r="R1461" t="s">
        <v>8319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>ROUND(100*E1462/D1462,0)</f>
        <v>0</v>
      </c>
      <c r="P1462" s="5" t="e">
        <f>E1462/L1462</f>
        <v>#DIV/0!</v>
      </c>
      <c r="Q1462" t="s">
        <v>8318</v>
      </c>
      <c r="R1462" t="s">
        <v>8319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>ROUND(100*E1463/D1463,0)</f>
        <v>101</v>
      </c>
      <c r="P1463" s="16">
        <f>E1463/L1463</f>
        <v>44.66673529411765</v>
      </c>
      <c r="Q1463" t="s">
        <v>8318</v>
      </c>
      <c r="R1463" t="s">
        <v>8357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>ROUND(100*E1464/D1464,0)</f>
        <v>109</v>
      </c>
      <c r="P1464" s="16">
        <f>E1464/L1464</f>
        <v>28.937999999999999</v>
      </c>
      <c r="Q1464" t="s">
        <v>8318</v>
      </c>
      <c r="R1464" t="s">
        <v>8357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>ROUND(100*E1465/D1465,0)</f>
        <v>148</v>
      </c>
      <c r="P1465" s="16">
        <f>E1465/L1465</f>
        <v>35.44</v>
      </c>
      <c r="Q1465" t="s">
        <v>8318</v>
      </c>
      <c r="R1465" t="s">
        <v>8357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>ROUND(100*E1466/D1466,0)</f>
        <v>163</v>
      </c>
      <c r="P1466" s="16">
        <f>E1466/L1466</f>
        <v>34.871794871794869</v>
      </c>
      <c r="Q1466" t="s">
        <v>8318</v>
      </c>
      <c r="R1466" t="s">
        <v>8357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>ROUND(100*E1467/D1467,0)</f>
        <v>456</v>
      </c>
      <c r="P1467" s="16">
        <f>E1467/L1467</f>
        <v>52.622732513451197</v>
      </c>
      <c r="Q1467" t="s">
        <v>8318</v>
      </c>
      <c r="R1467" t="s">
        <v>8357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>ROUND(100*E1468/D1468,0)</f>
        <v>108</v>
      </c>
      <c r="P1468" s="16">
        <f>E1468/L1468</f>
        <v>69.598266129032254</v>
      </c>
      <c r="Q1468" t="s">
        <v>8318</v>
      </c>
      <c r="R1468" t="s">
        <v>8357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>ROUND(100*E1469/D1469,0)</f>
        <v>115</v>
      </c>
      <c r="P1469" s="16">
        <f>E1469/L1469</f>
        <v>76.72</v>
      </c>
      <c r="Q1469" t="s">
        <v>8318</v>
      </c>
      <c r="R1469" t="s">
        <v>8357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>ROUND(100*E1470/D1470,0)</f>
        <v>102</v>
      </c>
      <c r="P1470" s="16">
        <f>E1470/L1470</f>
        <v>33.191126279863482</v>
      </c>
      <c r="Q1470" t="s">
        <v>8318</v>
      </c>
      <c r="R1470" t="s">
        <v>8357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>ROUND(100*E1471/D1471,0)</f>
        <v>108</v>
      </c>
      <c r="P1471" s="16">
        <f>E1471/L1471</f>
        <v>149.46417445482865</v>
      </c>
      <c r="Q1471" t="s">
        <v>8318</v>
      </c>
      <c r="R1471" t="s">
        <v>8357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>ROUND(100*E1472/D1472,0)</f>
        <v>125</v>
      </c>
      <c r="P1472" s="16">
        <f>E1472/L1472</f>
        <v>23.172839506172838</v>
      </c>
      <c r="Q1472" t="s">
        <v>8318</v>
      </c>
      <c r="R1472" t="s">
        <v>8357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>ROUND(100*E1473/D1473,0)</f>
        <v>104</v>
      </c>
      <c r="P1473" s="16">
        <f>E1473/L1473</f>
        <v>96.877551020408163</v>
      </c>
      <c r="Q1473" t="s">
        <v>8318</v>
      </c>
      <c r="R1473" t="s">
        <v>8357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>ROUND(100*E1474/D1474,0)</f>
        <v>139</v>
      </c>
      <c r="P1474" s="16">
        <f>E1474/L1474</f>
        <v>103.20238095238095</v>
      </c>
      <c r="Q1474" t="s">
        <v>8318</v>
      </c>
      <c r="R1474" t="s">
        <v>8357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>ROUND(100*E1475/D1475,0)</f>
        <v>121</v>
      </c>
      <c r="P1475" s="16">
        <f>E1475/L1475</f>
        <v>38.462553191489363</v>
      </c>
      <c r="Q1475" t="s">
        <v>8318</v>
      </c>
      <c r="R1475" t="s">
        <v>8357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>ROUND(100*E1476/D1476,0)</f>
        <v>112</v>
      </c>
      <c r="P1476" s="16">
        <f>E1476/L1476</f>
        <v>44.315789473684212</v>
      </c>
      <c r="Q1476" t="s">
        <v>8318</v>
      </c>
      <c r="R1476" t="s">
        <v>8357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>ROUND(100*E1477/D1477,0)</f>
        <v>189</v>
      </c>
      <c r="P1477" s="16">
        <f>E1477/L1477</f>
        <v>64.173356009070289</v>
      </c>
      <c r="Q1477" t="s">
        <v>8318</v>
      </c>
      <c r="R1477" t="s">
        <v>8357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>ROUND(100*E1478/D1478,0)</f>
        <v>662</v>
      </c>
      <c r="P1478" s="16">
        <f>E1478/L1478</f>
        <v>43.333275109170302</v>
      </c>
      <c r="Q1478" t="s">
        <v>8318</v>
      </c>
      <c r="R1478" t="s">
        <v>8357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>ROUND(100*E1479/D1479,0)</f>
        <v>111</v>
      </c>
      <c r="P1479" s="16">
        <f>E1479/L1479</f>
        <v>90.495934959349597</v>
      </c>
      <c r="Q1479" t="s">
        <v>8318</v>
      </c>
      <c r="R1479" t="s">
        <v>8357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>ROUND(100*E1480/D1480,0)</f>
        <v>1182</v>
      </c>
      <c r="P1480" s="16">
        <f>E1480/L1480</f>
        <v>29.187190495010373</v>
      </c>
      <c r="Q1480" t="s">
        <v>8318</v>
      </c>
      <c r="R1480" t="s">
        <v>8357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>ROUND(100*E1481/D1481,0)</f>
        <v>137</v>
      </c>
      <c r="P1481" s="16">
        <f>E1481/L1481</f>
        <v>30.95774647887324</v>
      </c>
      <c r="Q1481" t="s">
        <v>8318</v>
      </c>
      <c r="R1481" t="s">
        <v>8357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>ROUND(100*E1482/D1482,0)</f>
        <v>117</v>
      </c>
      <c r="P1482" s="16">
        <f>E1482/L1482</f>
        <v>92.157795275590544</v>
      </c>
      <c r="Q1482" t="s">
        <v>8318</v>
      </c>
      <c r="R1482" t="s">
        <v>8357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>ROUND(100*E1483/D1483,0)</f>
        <v>2</v>
      </c>
      <c r="P1483" s="5">
        <f>E1483/L1483</f>
        <v>17.5</v>
      </c>
      <c r="Q1483" t="s">
        <v>8318</v>
      </c>
      <c r="R1483" t="s">
        <v>8353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>ROUND(100*E1484/D1484,0)</f>
        <v>0</v>
      </c>
      <c r="P1484" s="5">
        <f>E1484/L1484</f>
        <v>5</v>
      </c>
      <c r="Q1484" t="s">
        <v>8318</v>
      </c>
      <c r="R1484" t="s">
        <v>8353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>ROUND(100*E1485/D1485,0)</f>
        <v>1</v>
      </c>
      <c r="P1485" s="5">
        <f>E1485/L1485</f>
        <v>25</v>
      </c>
      <c r="Q1485" t="s">
        <v>8318</v>
      </c>
      <c r="R1485" t="s">
        <v>8353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>ROUND(100*E1486/D1486,0)</f>
        <v>0</v>
      </c>
      <c r="P1486" s="5" t="e">
        <f>E1486/L1486</f>
        <v>#DIV/0!</v>
      </c>
      <c r="Q1486" t="s">
        <v>8318</v>
      </c>
      <c r="R1486" t="s">
        <v>8353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>ROUND(100*E1487/D1487,0)</f>
        <v>2</v>
      </c>
      <c r="P1487" s="5">
        <f>E1487/L1487</f>
        <v>50</v>
      </c>
      <c r="Q1487" t="s">
        <v>8318</v>
      </c>
      <c r="R1487" t="s">
        <v>8353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>ROUND(100*E1488/D1488,0)</f>
        <v>0</v>
      </c>
      <c r="P1488" s="5">
        <f>E1488/L1488</f>
        <v>16</v>
      </c>
      <c r="Q1488" t="s">
        <v>8318</v>
      </c>
      <c r="R1488" t="s">
        <v>8353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>ROUND(100*E1489/D1489,0)</f>
        <v>0</v>
      </c>
      <c r="P1489" s="5" t="e">
        <f>E1489/L1489</f>
        <v>#DIV/0!</v>
      </c>
      <c r="Q1489" t="s">
        <v>8318</v>
      </c>
      <c r="R1489" t="s">
        <v>8353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>ROUND(100*E1490/D1490,0)</f>
        <v>2</v>
      </c>
      <c r="P1490" s="5">
        <f>E1490/L1490</f>
        <v>60</v>
      </c>
      <c r="Q1490" t="s">
        <v>8318</v>
      </c>
      <c r="R1490" t="s">
        <v>8353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>ROUND(100*E1491/D1491,0)</f>
        <v>0</v>
      </c>
      <c r="P1491" s="5" t="e">
        <f>E1491/L1491</f>
        <v>#DIV/0!</v>
      </c>
      <c r="Q1491" t="s">
        <v>8318</v>
      </c>
      <c r="R1491" t="s">
        <v>8353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>ROUND(100*E1492/D1492,0)</f>
        <v>31</v>
      </c>
      <c r="P1492" s="5">
        <f>E1492/L1492</f>
        <v>47.10526315789474</v>
      </c>
      <c r="Q1492" t="s">
        <v>8318</v>
      </c>
      <c r="R1492" t="s">
        <v>8353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>ROUND(100*E1493/D1493,0)</f>
        <v>8</v>
      </c>
      <c r="P1493" s="5">
        <f>E1493/L1493</f>
        <v>100</v>
      </c>
      <c r="Q1493" t="s">
        <v>8318</v>
      </c>
      <c r="R1493" t="s">
        <v>8353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>ROUND(100*E1494/D1494,0)</f>
        <v>1</v>
      </c>
      <c r="P1494" s="5">
        <f>E1494/L1494</f>
        <v>15</v>
      </c>
      <c r="Q1494" t="s">
        <v>8318</v>
      </c>
      <c r="R1494" t="s">
        <v>8353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>ROUND(100*E1495/D1495,0)</f>
        <v>0</v>
      </c>
      <c r="P1495" s="5" t="e">
        <f>E1495/L1495</f>
        <v>#DIV/0!</v>
      </c>
      <c r="Q1495" t="s">
        <v>8318</v>
      </c>
      <c r="R1495" t="s">
        <v>8353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>ROUND(100*E1496/D1496,0)</f>
        <v>9</v>
      </c>
      <c r="P1496" s="5">
        <f>E1496/L1496</f>
        <v>40.454545454545453</v>
      </c>
      <c r="Q1496" t="s">
        <v>8318</v>
      </c>
      <c r="R1496" t="s">
        <v>8353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>ROUND(100*E1497/D1497,0)</f>
        <v>0</v>
      </c>
      <c r="P1497" s="5" t="e">
        <f>E1497/L1497</f>
        <v>#DIV/0!</v>
      </c>
      <c r="Q1497" t="s">
        <v>8318</v>
      </c>
      <c r="R1497" t="s">
        <v>8353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>ROUND(100*E1498/D1498,0)</f>
        <v>0</v>
      </c>
      <c r="P1498" s="5" t="e">
        <f>E1498/L1498</f>
        <v>#DIV/0!</v>
      </c>
      <c r="Q1498" t="s">
        <v>8318</v>
      </c>
      <c r="R1498" t="s">
        <v>8353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>ROUND(100*E1499/D1499,0)</f>
        <v>0</v>
      </c>
      <c r="P1499" s="5">
        <f>E1499/L1499</f>
        <v>1</v>
      </c>
      <c r="Q1499" t="s">
        <v>8318</v>
      </c>
      <c r="R1499" t="s">
        <v>8353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>ROUND(100*E1500/D1500,0)</f>
        <v>2</v>
      </c>
      <c r="P1500" s="5">
        <f>E1500/L1500</f>
        <v>19</v>
      </c>
      <c r="Q1500" t="s">
        <v>8318</v>
      </c>
      <c r="R1500" t="s">
        <v>8353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>ROUND(100*E1501/D1501,0)</f>
        <v>0</v>
      </c>
      <c r="P1501" s="5">
        <f>E1501/L1501</f>
        <v>5</v>
      </c>
      <c r="Q1501" t="s">
        <v>8318</v>
      </c>
      <c r="R1501" t="s">
        <v>8353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>ROUND(100*E1502/D1502,0)</f>
        <v>25</v>
      </c>
      <c r="P1502" s="5">
        <f>E1502/L1502</f>
        <v>46.733333333333334</v>
      </c>
      <c r="Q1502" t="s">
        <v>8318</v>
      </c>
      <c r="R1502" t="s">
        <v>8353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>ROUND(100*E1503/D1503,0)</f>
        <v>166</v>
      </c>
      <c r="P1503" s="16">
        <f>E1503/L1503</f>
        <v>97.731073446327684</v>
      </c>
      <c r="Q1503" t="s">
        <v>8324</v>
      </c>
      <c r="R1503" t="s">
        <v>8327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>ROUND(100*E1504/D1504,0)</f>
        <v>101</v>
      </c>
      <c r="P1504" s="16">
        <f>E1504/L1504</f>
        <v>67.835866261398181</v>
      </c>
      <c r="Q1504" t="s">
        <v>8324</v>
      </c>
      <c r="R1504" t="s">
        <v>8327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>ROUND(100*E1505/D1505,0)</f>
        <v>108</v>
      </c>
      <c r="P1505" s="16">
        <f>E1505/L1505</f>
        <v>56.98492957746479</v>
      </c>
      <c r="Q1505" t="s">
        <v>8324</v>
      </c>
      <c r="R1505" t="s">
        <v>8327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>ROUND(100*E1506/D1506,0)</f>
        <v>278</v>
      </c>
      <c r="P1506" s="16">
        <f>E1506/L1506</f>
        <v>67.159851301115239</v>
      </c>
      <c r="Q1506" t="s">
        <v>8324</v>
      </c>
      <c r="R1506" t="s">
        <v>8327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>ROUND(100*E1507/D1507,0)</f>
        <v>104</v>
      </c>
      <c r="P1507" s="16">
        <f>E1507/L1507</f>
        <v>48.037681159420288</v>
      </c>
      <c r="Q1507" t="s">
        <v>8324</v>
      </c>
      <c r="R1507" t="s">
        <v>8327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>ROUND(100*E1508/D1508,0)</f>
        <v>111</v>
      </c>
      <c r="P1508" s="16">
        <f>E1508/L1508</f>
        <v>38.860465116279073</v>
      </c>
      <c r="Q1508" t="s">
        <v>8324</v>
      </c>
      <c r="R1508" t="s">
        <v>8327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>ROUND(100*E1509/D1509,0)</f>
        <v>215</v>
      </c>
      <c r="P1509" s="16">
        <f>E1509/L1509</f>
        <v>78.181818181818187</v>
      </c>
      <c r="Q1509" t="s">
        <v>8324</v>
      </c>
      <c r="R1509" t="s">
        <v>8327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>ROUND(100*E1510/D1510,0)</f>
        <v>111</v>
      </c>
      <c r="P1510" s="16">
        <f>E1510/L1510</f>
        <v>97.113744075829388</v>
      </c>
      <c r="Q1510" t="s">
        <v>8324</v>
      </c>
      <c r="R1510" t="s">
        <v>8327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>ROUND(100*E1511/D1511,0)</f>
        <v>124</v>
      </c>
      <c r="P1511" s="16">
        <f>E1511/L1511</f>
        <v>110.39397959183674</v>
      </c>
      <c r="Q1511" t="s">
        <v>8324</v>
      </c>
      <c r="R1511" t="s">
        <v>8327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>ROUND(100*E1512/D1512,0)</f>
        <v>101</v>
      </c>
      <c r="P1512" s="16">
        <f>E1512/L1512</f>
        <v>39.91506172839506</v>
      </c>
      <c r="Q1512" t="s">
        <v>8324</v>
      </c>
      <c r="R1512" t="s">
        <v>8327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>ROUND(100*E1513/D1513,0)</f>
        <v>112</v>
      </c>
      <c r="P1513" s="16">
        <f>E1513/L1513</f>
        <v>75.975728155339809</v>
      </c>
      <c r="Q1513" t="s">
        <v>8324</v>
      </c>
      <c r="R1513" t="s">
        <v>8327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>ROUND(100*E1514/D1514,0)</f>
        <v>559</v>
      </c>
      <c r="P1514" s="16">
        <f>E1514/L1514</f>
        <v>58.379104477611939</v>
      </c>
      <c r="Q1514" t="s">
        <v>8324</v>
      </c>
      <c r="R1514" t="s">
        <v>8327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>ROUND(100*E1515/D1515,0)</f>
        <v>150</v>
      </c>
      <c r="P1515" s="16">
        <f>E1515/L1515</f>
        <v>55.82093023255814</v>
      </c>
      <c r="Q1515" t="s">
        <v>8324</v>
      </c>
      <c r="R1515" t="s">
        <v>8327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>ROUND(100*E1516/D1516,0)</f>
        <v>106</v>
      </c>
      <c r="P1516" s="16">
        <f>E1516/L1516</f>
        <v>151.24431818181819</v>
      </c>
      <c r="Q1516" t="s">
        <v>8324</v>
      </c>
      <c r="R1516" t="s">
        <v>8327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>ROUND(100*E1517/D1517,0)</f>
        <v>157</v>
      </c>
      <c r="P1517" s="16">
        <f>E1517/L1517</f>
        <v>849.67027027027029</v>
      </c>
      <c r="Q1517" t="s">
        <v>8324</v>
      </c>
      <c r="R1517" t="s">
        <v>8327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>ROUND(100*E1518/D1518,0)</f>
        <v>109</v>
      </c>
      <c r="P1518" s="16">
        <f>E1518/L1518</f>
        <v>159.24137931034483</v>
      </c>
      <c r="Q1518" t="s">
        <v>8324</v>
      </c>
      <c r="R1518" t="s">
        <v>8327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>ROUND(100*E1519/D1519,0)</f>
        <v>162</v>
      </c>
      <c r="P1519" s="16">
        <f>E1519/L1519</f>
        <v>39.507317073170732</v>
      </c>
      <c r="Q1519" t="s">
        <v>8324</v>
      </c>
      <c r="R1519" t="s">
        <v>8327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>ROUND(100*E1520/D1520,0)</f>
        <v>205</v>
      </c>
      <c r="P1520" s="16">
        <f>E1520/L1520</f>
        <v>130.52966101694915</v>
      </c>
      <c r="Q1520" t="s">
        <v>8324</v>
      </c>
      <c r="R1520" t="s">
        <v>8327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>ROUND(100*E1521/D1521,0)</f>
        <v>103</v>
      </c>
      <c r="P1521" s="16">
        <f>E1521/L1521</f>
        <v>64.156896551724131</v>
      </c>
      <c r="Q1521" t="s">
        <v>8324</v>
      </c>
      <c r="R1521" t="s">
        <v>8327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>ROUND(100*E1522/D1522,0)</f>
        <v>103</v>
      </c>
      <c r="P1522" s="16">
        <f>E1522/L1522</f>
        <v>111.52694610778443</v>
      </c>
      <c r="Q1522" t="s">
        <v>8324</v>
      </c>
      <c r="R1522" t="s">
        <v>8327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>ROUND(100*E1523/D1523,0)</f>
        <v>107</v>
      </c>
      <c r="P1523" s="16">
        <f>E1523/L1523</f>
        <v>170.44680851063831</v>
      </c>
      <c r="Q1523" t="s">
        <v>8324</v>
      </c>
      <c r="R1523" t="s">
        <v>8327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>ROUND(100*E1524/D1524,0)</f>
        <v>139</v>
      </c>
      <c r="P1524" s="16">
        <f>E1524/L1524</f>
        <v>133.7391592920354</v>
      </c>
      <c r="Q1524" t="s">
        <v>8324</v>
      </c>
      <c r="R1524" t="s">
        <v>8327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>ROUND(100*E1525/D1525,0)</f>
        <v>125</v>
      </c>
      <c r="P1525" s="16">
        <f>E1525/L1525</f>
        <v>95.834024896265561</v>
      </c>
      <c r="Q1525" t="s">
        <v>8324</v>
      </c>
      <c r="R1525" t="s">
        <v>8327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>ROUND(100*E1526/D1526,0)</f>
        <v>207</v>
      </c>
      <c r="P1526" s="16">
        <f>E1526/L1526</f>
        <v>221.78571428571428</v>
      </c>
      <c r="Q1526" t="s">
        <v>8324</v>
      </c>
      <c r="R1526" t="s">
        <v>8327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>ROUND(100*E1527/D1527,0)</f>
        <v>174</v>
      </c>
      <c r="P1527" s="16">
        <f>E1527/L1527</f>
        <v>32.315357142857138</v>
      </c>
      <c r="Q1527" t="s">
        <v>8324</v>
      </c>
      <c r="R1527" t="s">
        <v>8327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>ROUND(100*E1528/D1528,0)</f>
        <v>120</v>
      </c>
      <c r="P1528" s="16">
        <f>E1528/L1528</f>
        <v>98.839285714285708</v>
      </c>
      <c r="Q1528" t="s">
        <v>8324</v>
      </c>
      <c r="R1528" t="s">
        <v>8327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>ROUND(100*E1529/D1529,0)</f>
        <v>110</v>
      </c>
      <c r="P1529" s="16">
        <f>E1529/L1529</f>
        <v>55.222142857142863</v>
      </c>
      <c r="Q1529" t="s">
        <v>8324</v>
      </c>
      <c r="R1529" t="s">
        <v>8327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>ROUND(100*E1530/D1530,0)</f>
        <v>282</v>
      </c>
      <c r="P1530" s="16">
        <f>E1530/L1530</f>
        <v>52.793750000000003</v>
      </c>
      <c r="Q1530" t="s">
        <v>8324</v>
      </c>
      <c r="R1530" t="s">
        <v>8327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>ROUND(100*E1531/D1531,0)</f>
        <v>101</v>
      </c>
      <c r="P1531" s="16">
        <f>E1531/L1531</f>
        <v>135.66666666666666</v>
      </c>
      <c r="Q1531" t="s">
        <v>8324</v>
      </c>
      <c r="R1531" t="s">
        <v>8327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>ROUND(100*E1532/D1532,0)</f>
        <v>135</v>
      </c>
      <c r="P1532" s="16">
        <f>E1532/L1532</f>
        <v>53.991990846681922</v>
      </c>
      <c r="Q1532" t="s">
        <v>8324</v>
      </c>
      <c r="R1532" t="s">
        <v>8327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>ROUND(100*E1533/D1533,0)</f>
        <v>176</v>
      </c>
      <c r="P1533" s="16">
        <f>E1533/L1533</f>
        <v>56.643835616438359</v>
      </c>
      <c r="Q1533" t="s">
        <v>8324</v>
      </c>
      <c r="R1533" t="s">
        <v>8327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>ROUND(100*E1534/D1534,0)</f>
        <v>484</v>
      </c>
      <c r="P1534" s="16">
        <f>E1534/L1534</f>
        <v>82.316326530612244</v>
      </c>
      <c r="Q1534" t="s">
        <v>8324</v>
      </c>
      <c r="R1534" t="s">
        <v>8327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>ROUND(100*E1535/D1535,0)</f>
        <v>145</v>
      </c>
      <c r="P1535" s="16">
        <f>E1535/L1535</f>
        <v>88.26081081081081</v>
      </c>
      <c r="Q1535" t="s">
        <v>8324</v>
      </c>
      <c r="R1535" t="s">
        <v>8327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>ROUND(100*E1536/D1536,0)</f>
        <v>418</v>
      </c>
      <c r="P1536" s="16">
        <f>E1536/L1536</f>
        <v>84.905149051490511</v>
      </c>
      <c r="Q1536" t="s">
        <v>8324</v>
      </c>
      <c r="R1536" t="s">
        <v>8327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>ROUND(100*E1537/D1537,0)</f>
        <v>132</v>
      </c>
      <c r="P1537" s="16">
        <f>E1537/L1537</f>
        <v>48.154545454545456</v>
      </c>
      <c r="Q1537" t="s">
        <v>8324</v>
      </c>
      <c r="R1537" t="s">
        <v>8327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>ROUND(100*E1538/D1538,0)</f>
        <v>250</v>
      </c>
      <c r="P1538" s="16">
        <f>E1538/L1538</f>
        <v>66.015406593406595</v>
      </c>
      <c r="Q1538" t="s">
        <v>8324</v>
      </c>
      <c r="R1538" t="s">
        <v>8327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>ROUND(100*E1539/D1539,0)</f>
        <v>180</v>
      </c>
      <c r="P1539" s="16">
        <f>E1539/L1539</f>
        <v>96.375</v>
      </c>
      <c r="Q1539" t="s">
        <v>8324</v>
      </c>
      <c r="R1539" t="s">
        <v>8327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>ROUND(100*E1540/D1540,0)</f>
        <v>103</v>
      </c>
      <c r="P1540" s="16">
        <f>E1540/L1540</f>
        <v>156.17391304347825</v>
      </c>
      <c r="Q1540" t="s">
        <v>8324</v>
      </c>
      <c r="R1540" t="s">
        <v>8327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>ROUND(100*E1541/D1541,0)</f>
        <v>136</v>
      </c>
      <c r="P1541" s="16">
        <f>E1541/L1541</f>
        <v>95.764859154929582</v>
      </c>
      <c r="Q1541" t="s">
        <v>8324</v>
      </c>
      <c r="R1541" t="s">
        <v>8327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>ROUND(100*E1542/D1542,0)</f>
        <v>118</v>
      </c>
      <c r="P1542" s="16">
        <f>E1542/L1542</f>
        <v>180.40816326530611</v>
      </c>
      <c r="Q1542" t="s">
        <v>8324</v>
      </c>
      <c r="R1542" t="s">
        <v>8327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>ROUND(100*E1543/D1543,0)</f>
        <v>0</v>
      </c>
      <c r="P1543" s="5">
        <f>E1543/L1543</f>
        <v>3</v>
      </c>
      <c r="Q1543" t="s">
        <v>8324</v>
      </c>
      <c r="R1543" t="s">
        <v>8325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>ROUND(100*E1544/D1544,0)</f>
        <v>4</v>
      </c>
      <c r="P1544" s="5">
        <f>E1544/L1544</f>
        <v>20</v>
      </c>
      <c r="Q1544" t="s">
        <v>8324</v>
      </c>
      <c r="R1544" t="s">
        <v>8325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>ROUND(100*E1545/D1545,0)</f>
        <v>0</v>
      </c>
      <c r="P1545" s="5">
        <f>E1545/L1545</f>
        <v>10</v>
      </c>
      <c r="Q1545" t="s">
        <v>8324</v>
      </c>
      <c r="R1545" t="s">
        <v>8325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>ROUND(100*E1546/D1546,0)</f>
        <v>0</v>
      </c>
      <c r="P1546" s="5" t="e">
        <f>E1546/L1546</f>
        <v>#DIV/0!</v>
      </c>
      <c r="Q1546" t="s">
        <v>8324</v>
      </c>
      <c r="R1546" t="s">
        <v>8325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>ROUND(100*E1547/D1547,0)</f>
        <v>0</v>
      </c>
      <c r="P1547" s="5">
        <f>E1547/L1547</f>
        <v>1</v>
      </c>
      <c r="Q1547" t="s">
        <v>8324</v>
      </c>
      <c r="R1547" t="s">
        <v>8325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>ROUND(100*E1548/D1548,0)</f>
        <v>29</v>
      </c>
      <c r="P1548" s="5">
        <f>E1548/L1548</f>
        <v>26.272727272727273</v>
      </c>
      <c r="Q1548" t="s">
        <v>8324</v>
      </c>
      <c r="R1548" t="s">
        <v>8325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>ROUND(100*E1549/D1549,0)</f>
        <v>0</v>
      </c>
      <c r="P1549" s="5" t="e">
        <f>E1549/L1549</f>
        <v>#DIV/0!</v>
      </c>
      <c r="Q1549" t="s">
        <v>8324</v>
      </c>
      <c r="R1549" t="s">
        <v>8325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>ROUND(100*E1550/D1550,0)</f>
        <v>9</v>
      </c>
      <c r="P1550" s="5">
        <f>E1550/L1550</f>
        <v>60</v>
      </c>
      <c r="Q1550" t="s">
        <v>8324</v>
      </c>
      <c r="R1550" t="s">
        <v>8325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>ROUND(100*E1551/D1551,0)</f>
        <v>34</v>
      </c>
      <c r="P1551" s="5">
        <f>E1551/L1551</f>
        <v>28.333333333333332</v>
      </c>
      <c r="Q1551" t="s">
        <v>8324</v>
      </c>
      <c r="R1551" t="s">
        <v>8325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>ROUND(100*E1552/D1552,0)</f>
        <v>13</v>
      </c>
      <c r="P1552" s="5">
        <f>E1552/L1552</f>
        <v>14.428571428571429</v>
      </c>
      <c r="Q1552" t="s">
        <v>8324</v>
      </c>
      <c r="R1552" t="s">
        <v>8325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>ROUND(100*E1553/D1553,0)</f>
        <v>0</v>
      </c>
      <c r="P1553" s="5" t="e">
        <f>E1553/L1553</f>
        <v>#DIV/0!</v>
      </c>
      <c r="Q1553" t="s">
        <v>8324</v>
      </c>
      <c r="R1553" t="s">
        <v>8325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>ROUND(100*E1554/D1554,0)</f>
        <v>49</v>
      </c>
      <c r="P1554" s="5">
        <f>E1554/L1554</f>
        <v>132.1875</v>
      </c>
      <c r="Q1554" t="s">
        <v>8324</v>
      </c>
      <c r="R1554" t="s">
        <v>8325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>ROUND(100*E1555/D1555,0)</f>
        <v>0</v>
      </c>
      <c r="P1555" s="5" t="e">
        <f>E1555/L1555</f>
        <v>#DIV/0!</v>
      </c>
      <c r="Q1555" t="s">
        <v>8324</v>
      </c>
      <c r="R1555" t="s">
        <v>8325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>ROUND(100*E1556/D1556,0)</f>
        <v>0</v>
      </c>
      <c r="P1556" s="5" t="e">
        <f>E1556/L1556</f>
        <v>#DIV/0!</v>
      </c>
      <c r="Q1556" t="s">
        <v>8324</v>
      </c>
      <c r="R1556" t="s">
        <v>8325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>ROUND(100*E1557/D1557,0)</f>
        <v>0</v>
      </c>
      <c r="P1557" s="5" t="e">
        <f>E1557/L1557</f>
        <v>#DIV/0!</v>
      </c>
      <c r="Q1557" t="s">
        <v>8324</v>
      </c>
      <c r="R1557" t="s">
        <v>8325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>ROUND(100*E1558/D1558,0)</f>
        <v>45</v>
      </c>
      <c r="P1558" s="5">
        <f>E1558/L1558</f>
        <v>56.416666666666664</v>
      </c>
      <c r="Q1558" t="s">
        <v>8324</v>
      </c>
      <c r="R1558" t="s">
        <v>8325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>ROUND(100*E1559/D1559,0)</f>
        <v>4</v>
      </c>
      <c r="P1559" s="5">
        <f>E1559/L1559</f>
        <v>100</v>
      </c>
      <c r="Q1559" t="s">
        <v>8324</v>
      </c>
      <c r="R1559" t="s">
        <v>8325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>ROUND(100*E1560/D1560,0)</f>
        <v>5</v>
      </c>
      <c r="P1560" s="5">
        <f>E1560/L1560</f>
        <v>11.666666666666666</v>
      </c>
      <c r="Q1560" t="s">
        <v>8324</v>
      </c>
      <c r="R1560" t="s">
        <v>8325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>ROUND(100*E1561/D1561,0)</f>
        <v>0</v>
      </c>
      <c r="P1561" s="5">
        <f>E1561/L1561</f>
        <v>50</v>
      </c>
      <c r="Q1561" t="s">
        <v>8324</v>
      </c>
      <c r="R1561" t="s">
        <v>8325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>ROUND(100*E1562/D1562,0)</f>
        <v>4</v>
      </c>
      <c r="P1562" s="5">
        <f>E1562/L1562</f>
        <v>23.5</v>
      </c>
      <c r="Q1562" t="s">
        <v>8324</v>
      </c>
      <c r="R1562" t="s">
        <v>8325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>ROUND(100*E1563/D1563,0)</f>
        <v>1</v>
      </c>
      <c r="P1563" s="5">
        <f>E1563/L1563</f>
        <v>67</v>
      </c>
      <c r="Q1563" t="s">
        <v>8318</v>
      </c>
      <c r="R1563" t="s">
        <v>8323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>ROUND(100*E1564/D1564,0)</f>
        <v>0</v>
      </c>
      <c r="P1564" s="5" t="e">
        <f>E1564/L1564</f>
        <v>#DIV/0!</v>
      </c>
      <c r="Q1564" t="s">
        <v>8318</v>
      </c>
      <c r="R1564" t="s">
        <v>8323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>ROUND(100*E1565/D1565,0)</f>
        <v>1</v>
      </c>
      <c r="P1565" s="5">
        <f>E1565/L1565</f>
        <v>42.5</v>
      </c>
      <c r="Q1565" t="s">
        <v>8318</v>
      </c>
      <c r="R1565" t="s">
        <v>8323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>ROUND(100*E1566/D1566,0)</f>
        <v>0</v>
      </c>
      <c r="P1566" s="5">
        <f>E1566/L1566</f>
        <v>10</v>
      </c>
      <c r="Q1566" t="s">
        <v>8318</v>
      </c>
      <c r="R1566" t="s">
        <v>8323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>ROUND(100*E1567/D1567,0)</f>
        <v>3</v>
      </c>
      <c r="P1567" s="5">
        <f>E1567/L1567</f>
        <v>100</v>
      </c>
      <c r="Q1567" t="s">
        <v>8318</v>
      </c>
      <c r="R1567" t="s">
        <v>8323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>ROUND(100*E1568/D1568,0)</f>
        <v>21</v>
      </c>
      <c r="P1568" s="5">
        <f>E1568/L1568</f>
        <v>108.05084745762711</v>
      </c>
      <c r="Q1568" t="s">
        <v>8318</v>
      </c>
      <c r="R1568" t="s">
        <v>8323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>ROUND(100*E1569/D1569,0)</f>
        <v>4</v>
      </c>
      <c r="P1569" s="5">
        <f>E1569/L1569</f>
        <v>26.923076923076923</v>
      </c>
      <c r="Q1569" t="s">
        <v>8318</v>
      </c>
      <c r="R1569" t="s">
        <v>8323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>ROUND(100*E1570/D1570,0)</f>
        <v>14</v>
      </c>
      <c r="P1570" s="5">
        <f>E1570/L1570</f>
        <v>155</v>
      </c>
      <c r="Q1570" t="s">
        <v>8318</v>
      </c>
      <c r="R1570" t="s">
        <v>8323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>ROUND(100*E1571/D1571,0)</f>
        <v>0</v>
      </c>
      <c r="P1571" s="5" t="e">
        <f>E1571/L1571</f>
        <v>#DIV/0!</v>
      </c>
      <c r="Q1571" t="s">
        <v>8318</v>
      </c>
      <c r="R1571" t="s">
        <v>8323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>ROUND(100*E1572/D1572,0)</f>
        <v>41</v>
      </c>
      <c r="P1572" s="5">
        <f>E1572/L1572</f>
        <v>47.769230769230766</v>
      </c>
      <c r="Q1572" t="s">
        <v>8318</v>
      </c>
      <c r="R1572" t="s">
        <v>8323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>ROUND(100*E1573/D1573,0)</f>
        <v>1</v>
      </c>
      <c r="P1573" s="5">
        <f>E1573/L1573</f>
        <v>20</v>
      </c>
      <c r="Q1573" t="s">
        <v>8318</v>
      </c>
      <c r="R1573" t="s">
        <v>8323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>ROUND(100*E1574/D1574,0)</f>
        <v>5</v>
      </c>
      <c r="P1574" s="5">
        <f>E1574/L1574</f>
        <v>41.666666666666664</v>
      </c>
      <c r="Q1574" t="s">
        <v>8318</v>
      </c>
      <c r="R1574" t="s">
        <v>8323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>ROUND(100*E1575/D1575,0)</f>
        <v>2</v>
      </c>
      <c r="P1575" s="5">
        <f>E1575/L1575</f>
        <v>74.333333333333329</v>
      </c>
      <c r="Q1575" t="s">
        <v>8318</v>
      </c>
      <c r="R1575" t="s">
        <v>8323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>ROUND(100*E1576/D1576,0)</f>
        <v>5</v>
      </c>
      <c r="P1576" s="5">
        <f>E1576/L1576</f>
        <v>84.333333333333329</v>
      </c>
      <c r="Q1576" t="s">
        <v>8318</v>
      </c>
      <c r="R1576" t="s">
        <v>8323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>ROUND(100*E1577/D1577,0)</f>
        <v>23</v>
      </c>
      <c r="P1577" s="5">
        <f>E1577/L1577</f>
        <v>65.457142857142856</v>
      </c>
      <c r="Q1577" t="s">
        <v>8318</v>
      </c>
      <c r="R1577" t="s">
        <v>8323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>ROUND(100*E1578/D1578,0)</f>
        <v>13</v>
      </c>
      <c r="P1578" s="5">
        <f>E1578/L1578</f>
        <v>65</v>
      </c>
      <c r="Q1578" t="s">
        <v>8318</v>
      </c>
      <c r="R1578" t="s">
        <v>8323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>ROUND(100*E1579/D1579,0)</f>
        <v>1</v>
      </c>
      <c r="P1579" s="5">
        <f>E1579/L1579</f>
        <v>27.5</v>
      </c>
      <c r="Q1579" t="s">
        <v>8318</v>
      </c>
      <c r="R1579" t="s">
        <v>8323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>ROUND(100*E1580/D1580,0)</f>
        <v>11</v>
      </c>
      <c r="P1580" s="5">
        <f>E1580/L1580</f>
        <v>51.25</v>
      </c>
      <c r="Q1580" t="s">
        <v>8318</v>
      </c>
      <c r="R1580" t="s">
        <v>8323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>ROUND(100*E1581/D1581,0)</f>
        <v>1</v>
      </c>
      <c r="P1581" s="5">
        <f>E1581/L1581</f>
        <v>14</v>
      </c>
      <c r="Q1581" t="s">
        <v>8318</v>
      </c>
      <c r="R1581" t="s">
        <v>8323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>ROUND(100*E1582/D1582,0)</f>
        <v>0</v>
      </c>
      <c r="P1582" s="5" t="e">
        <f>E1582/L1582</f>
        <v>#DIV/0!</v>
      </c>
      <c r="Q1582" t="s">
        <v>8318</v>
      </c>
      <c r="R1582" t="s">
        <v>8323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>ROUND(100*E1583/D1583,0)</f>
        <v>1</v>
      </c>
      <c r="P1583" s="5">
        <f>E1583/L1583</f>
        <v>5</v>
      </c>
      <c r="Q1583" t="s">
        <v>8324</v>
      </c>
      <c r="R1583" t="s">
        <v>8351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>ROUND(100*E1584/D1584,0)</f>
        <v>9</v>
      </c>
      <c r="P1584" s="5">
        <f>E1584/L1584</f>
        <v>31</v>
      </c>
      <c r="Q1584" t="s">
        <v>8324</v>
      </c>
      <c r="R1584" t="s">
        <v>8351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>ROUND(100*E1585/D1585,0)</f>
        <v>0</v>
      </c>
      <c r="P1585" s="5">
        <f>E1585/L1585</f>
        <v>15</v>
      </c>
      <c r="Q1585" t="s">
        <v>8324</v>
      </c>
      <c r="R1585" t="s">
        <v>8351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>ROUND(100*E1586/D1586,0)</f>
        <v>0</v>
      </c>
      <c r="P1586" s="5" t="e">
        <f>E1586/L1586</f>
        <v>#DIV/0!</v>
      </c>
      <c r="Q1586" t="s">
        <v>8324</v>
      </c>
      <c r="R1586" t="s">
        <v>8351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>ROUND(100*E1587/D1587,0)</f>
        <v>79</v>
      </c>
      <c r="P1587" s="5">
        <f>E1587/L1587</f>
        <v>131.66666666666666</v>
      </c>
      <c r="Q1587" t="s">
        <v>8324</v>
      </c>
      <c r="R1587" t="s">
        <v>8351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>ROUND(100*E1588/D1588,0)</f>
        <v>0</v>
      </c>
      <c r="P1588" s="5" t="e">
        <f>E1588/L1588</f>
        <v>#DIV/0!</v>
      </c>
      <c r="Q1588" t="s">
        <v>8324</v>
      </c>
      <c r="R1588" t="s">
        <v>8351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>ROUND(100*E1589/D1589,0)</f>
        <v>0</v>
      </c>
      <c r="P1589" s="5">
        <f>E1589/L1589</f>
        <v>1</v>
      </c>
      <c r="Q1589" t="s">
        <v>8324</v>
      </c>
      <c r="R1589" t="s">
        <v>8351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>ROUND(100*E1590/D1590,0)</f>
        <v>0</v>
      </c>
      <c r="P1590" s="5" t="e">
        <f>E1590/L1590</f>
        <v>#DIV/0!</v>
      </c>
      <c r="Q1590" t="s">
        <v>8324</v>
      </c>
      <c r="R1590" t="s">
        <v>8351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>ROUND(100*E1591/D1591,0)</f>
        <v>0</v>
      </c>
      <c r="P1591" s="5" t="e">
        <f>E1591/L1591</f>
        <v>#DIV/0!</v>
      </c>
      <c r="Q1591" t="s">
        <v>8324</v>
      </c>
      <c r="R1591" t="s">
        <v>8351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>ROUND(100*E1592/D1592,0)</f>
        <v>2</v>
      </c>
      <c r="P1592" s="5">
        <f>E1592/L1592</f>
        <v>510</v>
      </c>
      <c r="Q1592" t="s">
        <v>8324</v>
      </c>
      <c r="R1592" t="s">
        <v>8351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>ROUND(100*E1593/D1593,0)</f>
        <v>29</v>
      </c>
      <c r="P1593" s="5">
        <f>E1593/L1593</f>
        <v>44.478260869565219</v>
      </c>
      <c r="Q1593" t="s">
        <v>8324</v>
      </c>
      <c r="R1593" t="s">
        <v>8351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>ROUND(100*E1594/D1594,0)</f>
        <v>0</v>
      </c>
      <c r="P1594" s="5" t="e">
        <f>E1594/L1594</f>
        <v>#DIV/0!</v>
      </c>
      <c r="Q1594" t="s">
        <v>8324</v>
      </c>
      <c r="R1594" t="s">
        <v>8351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>ROUND(100*E1595/D1595,0)</f>
        <v>0</v>
      </c>
      <c r="P1595" s="5">
        <f>E1595/L1595</f>
        <v>1</v>
      </c>
      <c r="Q1595" t="s">
        <v>8324</v>
      </c>
      <c r="R1595" t="s">
        <v>8351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>ROUND(100*E1596/D1596,0)</f>
        <v>21</v>
      </c>
      <c r="P1596" s="5">
        <f>E1596/L1596</f>
        <v>20.5</v>
      </c>
      <c r="Q1596" t="s">
        <v>8324</v>
      </c>
      <c r="R1596" t="s">
        <v>8351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>ROUND(100*E1597/D1597,0)</f>
        <v>0</v>
      </c>
      <c r="P1597" s="5">
        <f>E1597/L1597</f>
        <v>40</v>
      </c>
      <c r="Q1597" t="s">
        <v>8324</v>
      </c>
      <c r="R1597" t="s">
        <v>8351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>ROUND(100*E1598/D1598,0)</f>
        <v>2</v>
      </c>
      <c r="P1598" s="5">
        <f>E1598/L1598</f>
        <v>25</v>
      </c>
      <c r="Q1598" t="s">
        <v>8324</v>
      </c>
      <c r="R1598" t="s">
        <v>8351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>ROUND(100*E1599/D1599,0)</f>
        <v>0</v>
      </c>
      <c r="P1599" s="5" t="e">
        <f>E1599/L1599</f>
        <v>#DIV/0!</v>
      </c>
      <c r="Q1599" t="s">
        <v>8324</v>
      </c>
      <c r="R1599" t="s">
        <v>8351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>ROUND(100*E1600/D1600,0)</f>
        <v>0</v>
      </c>
      <c r="P1600" s="5">
        <f>E1600/L1600</f>
        <v>1</v>
      </c>
      <c r="Q1600" t="s">
        <v>8324</v>
      </c>
      <c r="R1600" t="s">
        <v>8351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>ROUND(100*E1601/D1601,0)</f>
        <v>0</v>
      </c>
      <c r="P1601" s="5" t="e">
        <f>E1601/L1601</f>
        <v>#DIV/0!</v>
      </c>
      <c r="Q1601" t="s">
        <v>8324</v>
      </c>
      <c r="R1601" t="s">
        <v>8351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>ROUND(100*E1602/D1602,0)</f>
        <v>7</v>
      </c>
      <c r="P1602" s="5">
        <f>E1602/L1602</f>
        <v>40.777777777777779</v>
      </c>
      <c r="Q1602" t="s">
        <v>8324</v>
      </c>
      <c r="R1602" t="s">
        <v>8351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>ROUND(100*E1603/D1603,0)</f>
        <v>108</v>
      </c>
      <c r="P1603" s="16">
        <f>E1603/L1603</f>
        <v>48.325535714285714</v>
      </c>
      <c r="Q1603" t="s">
        <v>8311</v>
      </c>
      <c r="R1603" t="s">
        <v>8320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>ROUND(100*E1604/D1604,0)</f>
        <v>100</v>
      </c>
      <c r="P1604" s="16">
        <f>E1604/L1604</f>
        <v>46.953125</v>
      </c>
      <c r="Q1604" t="s">
        <v>8311</v>
      </c>
      <c r="R1604" t="s">
        <v>8320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>ROUND(100*E1605/D1605,0)</f>
        <v>100</v>
      </c>
      <c r="P1605" s="16">
        <f>E1605/L1605</f>
        <v>66.688666666666663</v>
      </c>
      <c r="Q1605" t="s">
        <v>8311</v>
      </c>
      <c r="R1605" t="s">
        <v>8320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>ROUND(100*E1606/D1606,0)</f>
        <v>122</v>
      </c>
      <c r="P1606" s="16">
        <f>E1606/L1606</f>
        <v>48.842857142857142</v>
      </c>
      <c r="Q1606" t="s">
        <v>8311</v>
      </c>
      <c r="R1606" t="s">
        <v>8320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>ROUND(100*E1607/D1607,0)</f>
        <v>101</v>
      </c>
      <c r="P1607" s="16">
        <f>E1607/L1607</f>
        <v>137.30909090909091</v>
      </c>
      <c r="Q1607" t="s">
        <v>8311</v>
      </c>
      <c r="R1607" t="s">
        <v>8320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>ROUND(100*E1608/D1608,0)</f>
        <v>101</v>
      </c>
      <c r="P1608" s="16">
        <f>E1608/L1608</f>
        <v>87.829673913043479</v>
      </c>
      <c r="Q1608" t="s">
        <v>8311</v>
      </c>
      <c r="R1608" t="s">
        <v>8320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>ROUND(100*E1609/D1609,0)</f>
        <v>145</v>
      </c>
      <c r="P1609" s="16">
        <f>E1609/L1609</f>
        <v>70.785365853658533</v>
      </c>
      <c r="Q1609" t="s">
        <v>8311</v>
      </c>
      <c r="R1609" t="s">
        <v>8320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>ROUND(100*E1610/D1610,0)</f>
        <v>101</v>
      </c>
      <c r="P1610" s="16">
        <f>E1610/L1610</f>
        <v>52.826086956521742</v>
      </c>
      <c r="Q1610" t="s">
        <v>8311</v>
      </c>
      <c r="R1610" t="s">
        <v>8320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>ROUND(100*E1611/D1611,0)</f>
        <v>118</v>
      </c>
      <c r="P1611" s="16">
        <f>E1611/L1611</f>
        <v>443.75</v>
      </c>
      <c r="Q1611" t="s">
        <v>8311</v>
      </c>
      <c r="R1611" t="s">
        <v>8320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>ROUND(100*E1612/D1612,0)</f>
        <v>272</v>
      </c>
      <c r="P1612" s="16">
        <f>E1612/L1612</f>
        <v>48.544642857142854</v>
      </c>
      <c r="Q1612" t="s">
        <v>8311</v>
      </c>
      <c r="R1612" t="s">
        <v>8320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>ROUND(100*E1613/D1613,0)</f>
        <v>125</v>
      </c>
      <c r="P1613" s="16">
        <f>E1613/L1613</f>
        <v>37.074074074074076</v>
      </c>
      <c r="Q1613" t="s">
        <v>8311</v>
      </c>
      <c r="R1613" t="s">
        <v>8320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>ROUND(100*E1614/D1614,0)</f>
        <v>110</v>
      </c>
      <c r="P1614" s="16">
        <f>E1614/L1614</f>
        <v>50</v>
      </c>
      <c r="Q1614" t="s">
        <v>8311</v>
      </c>
      <c r="R1614" t="s">
        <v>8320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>ROUND(100*E1615/D1615,0)</f>
        <v>102</v>
      </c>
      <c r="P1615" s="16">
        <f>E1615/L1615</f>
        <v>39.03846153846154</v>
      </c>
      <c r="Q1615" t="s">
        <v>8311</v>
      </c>
      <c r="R1615" t="s">
        <v>8320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>ROUND(100*E1616/D1616,0)</f>
        <v>103</v>
      </c>
      <c r="P1616" s="16">
        <f>E1616/L1616</f>
        <v>66.688311688311686</v>
      </c>
      <c r="Q1616" t="s">
        <v>8311</v>
      </c>
      <c r="R1616" t="s">
        <v>8320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>ROUND(100*E1617/D1617,0)</f>
        <v>114</v>
      </c>
      <c r="P1617" s="16">
        <f>E1617/L1617</f>
        <v>67.132352941176464</v>
      </c>
      <c r="Q1617" t="s">
        <v>8311</v>
      </c>
      <c r="R1617" t="s">
        <v>8320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>ROUND(100*E1618/D1618,0)</f>
        <v>104</v>
      </c>
      <c r="P1618" s="16">
        <f>E1618/L1618</f>
        <v>66.369426751592357</v>
      </c>
      <c r="Q1618" t="s">
        <v>8311</v>
      </c>
      <c r="R1618" t="s">
        <v>8320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>ROUND(100*E1619/D1619,0)</f>
        <v>146</v>
      </c>
      <c r="P1619" s="16">
        <f>E1619/L1619</f>
        <v>64.620253164556956</v>
      </c>
      <c r="Q1619" t="s">
        <v>8311</v>
      </c>
      <c r="R1619" t="s">
        <v>8320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>ROUND(100*E1620/D1620,0)</f>
        <v>105</v>
      </c>
      <c r="P1620" s="16">
        <f>E1620/L1620</f>
        <v>58.370370370370374</v>
      </c>
      <c r="Q1620" t="s">
        <v>8311</v>
      </c>
      <c r="R1620" t="s">
        <v>8320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>ROUND(100*E1621/D1621,0)</f>
        <v>133</v>
      </c>
      <c r="P1621" s="16">
        <f>E1621/L1621</f>
        <v>86.956521739130437</v>
      </c>
      <c r="Q1621" t="s">
        <v>8311</v>
      </c>
      <c r="R1621" t="s">
        <v>8320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>ROUND(100*E1622/D1622,0)</f>
        <v>113</v>
      </c>
      <c r="P1622" s="16">
        <f>E1622/L1622</f>
        <v>66.470588235294116</v>
      </c>
      <c r="Q1622" t="s">
        <v>8311</v>
      </c>
      <c r="R1622" t="s">
        <v>8320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>ROUND(100*E1623/D1623,0)</f>
        <v>121</v>
      </c>
      <c r="P1623" s="16">
        <f>E1623/L1623</f>
        <v>163.78378378378378</v>
      </c>
      <c r="Q1623" t="s">
        <v>8311</v>
      </c>
      <c r="R1623" t="s">
        <v>8320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>ROUND(100*E1624/D1624,0)</f>
        <v>102</v>
      </c>
      <c r="P1624" s="16">
        <f>E1624/L1624</f>
        <v>107.98461538461538</v>
      </c>
      <c r="Q1624" t="s">
        <v>8311</v>
      </c>
      <c r="R1624" t="s">
        <v>8320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>ROUND(100*E1625/D1625,0)</f>
        <v>101</v>
      </c>
      <c r="P1625" s="16">
        <f>E1625/L1625</f>
        <v>42.111111111111114</v>
      </c>
      <c r="Q1625" t="s">
        <v>8311</v>
      </c>
      <c r="R1625" t="s">
        <v>8320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>ROUND(100*E1626/D1626,0)</f>
        <v>118</v>
      </c>
      <c r="P1626" s="16">
        <f>E1626/L1626</f>
        <v>47.2</v>
      </c>
      <c r="Q1626" t="s">
        <v>8311</v>
      </c>
      <c r="R1626" t="s">
        <v>8320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>ROUND(100*E1627/D1627,0)</f>
        <v>155</v>
      </c>
      <c r="P1627" s="16">
        <f>E1627/L1627</f>
        <v>112.01923076923077</v>
      </c>
      <c r="Q1627" t="s">
        <v>8311</v>
      </c>
      <c r="R1627" t="s">
        <v>8320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>ROUND(100*E1628/D1628,0)</f>
        <v>101</v>
      </c>
      <c r="P1628" s="16">
        <f>E1628/L1628</f>
        <v>74.953703703703709</v>
      </c>
      <c r="Q1628" t="s">
        <v>8311</v>
      </c>
      <c r="R1628" t="s">
        <v>8320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>ROUND(100*E1629/D1629,0)</f>
        <v>117</v>
      </c>
      <c r="P1629" s="16">
        <f>E1629/L1629</f>
        <v>61.578947368421055</v>
      </c>
      <c r="Q1629" t="s">
        <v>8311</v>
      </c>
      <c r="R1629" t="s">
        <v>8320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>ROUND(100*E1630/D1630,0)</f>
        <v>101</v>
      </c>
      <c r="P1630" s="16">
        <f>E1630/L1630</f>
        <v>45.875</v>
      </c>
      <c r="Q1630" t="s">
        <v>8311</v>
      </c>
      <c r="R1630" t="s">
        <v>8320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>ROUND(100*E1631/D1631,0)</f>
        <v>104</v>
      </c>
      <c r="P1631" s="16">
        <f>E1631/L1631</f>
        <v>75.853658536585371</v>
      </c>
      <c r="Q1631" t="s">
        <v>8311</v>
      </c>
      <c r="R1631" t="s">
        <v>8320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>ROUND(100*E1632/D1632,0)</f>
        <v>265</v>
      </c>
      <c r="P1632" s="16">
        <f>E1632/L1632</f>
        <v>84.206349206349202</v>
      </c>
      <c r="Q1632" t="s">
        <v>8311</v>
      </c>
      <c r="R1632" t="s">
        <v>8320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>ROUND(100*E1633/D1633,0)</f>
        <v>156</v>
      </c>
      <c r="P1633" s="16">
        <f>E1633/L1633</f>
        <v>117.22556390977444</v>
      </c>
      <c r="Q1633" t="s">
        <v>8311</v>
      </c>
      <c r="R1633" t="s">
        <v>8320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>ROUND(100*E1634/D1634,0)</f>
        <v>102</v>
      </c>
      <c r="P1634" s="16">
        <f>E1634/L1634</f>
        <v>86.489361702127653</v>
      </c>
      <c r="Q1634" t="s">
        <v>8311</v>
      </c>
      <c r="R1634" t="s">
        <v>8320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>ROUND(100*E1635/D1635,0)</f>
        <v>100</v>
      </c>
      <c r="P1635" s="16">
        <f>E1635/L1635</f>
        <v>172.41379310344828</v>
      </c>
      <c r="Q1635" t="s">
        <v>8311</v>
      </c>
      <c r="R1635" t="s">
        <v>8320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>ROUND(100*E1636/D1636,0)</f>
        <v>101</v>
      </c>
      <c r="P1636" s="16">
        <f>E1636/L1636</f>
        <v>62.8125</v>
      </c>
      <c r="Q1636" t="s">
        <v>8311</v>
      </c>
      <c r="R1636" t="s">
        <v>8320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>ROUND(100*E1637/D1637,0)</f>
        <v>125</v>
      </c>
      <c r="P1637" s="16">
        <f>E1637/L1637</f>
        <v>67.729729729729726</v>
      </c>
      <c r="Q1637" t="s">
        <v>8311</v>
      </c>
      <c r="R1637" t="s">
        <v>8320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>ROUND(100*E1638/D1638,0)</f>
        <v>104</v>
      </c>
      <c r="P1638" s="16">
        <f>E1638/L1638</f>
        <v>53.5632183908046</v>
      </c>
      <c r="Q1638" t="s">
        <v>8311</v>
      </c>
      <c r="R1638" t="s">
        <v>8320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>ROUND(100*E1639/D1639,0)</f>
        <v>104</v>
      </c>
      <c r="P1639" s="16">
        <f>E1639/L1639</f>
        <v>34.6</v>
      </c>
      <c r="Q1639" t="s">
        <v>8311</v>
      </c>
      <c r="R1639" t="s">
        <v>8320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>ROUND(100*E1640/D1640,0)</f>
        <v>105</v>
      </c>
      <c r="P1640" s="16">
        <f>E1640/L1640</f>
        <v>38.888888888888886</v>
      </c>
      <c r="Q1640" t="s">
        <v>8311</v>
      </c>
      <c r="R1640" t="s">
        <v>8320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>ROUND(100*E1641/D1641,0)</f>
        <v>100</v>
      </c>
      <c r="P1641" s="16">
        <f>E1641/L1641</f>
        <v>94.736842105263165</v>
      </c>
      <c r="Q1641" t="s">
        <v>8311</v>
      </c>
      <c r="R1641" t="s">
        <v>8320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>ROUND(100*E1642/D1642,0)</f>
        <v>170</v>
      </c>
      <c r="P1642" s="16">
        <f>E1642/L1642</f>
        <v>39.967058823529413</v>
      </c>
      <c r="Q1642" t="s">
        <v>8311</v>
      </c>
      <c r="R1642" t="s">
        <v>8320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>ROUND(100*E1643/D1643,0)</f>
        <v>101</v>
      </c>
      <c r="P1643" s="16">
        <f>E1643/L1643</f>
        <v>97.5</v>
      </c>
      <c r="Q1643" t="s">
        <v>8311</v>
      </c>
      <c r="R1643" t="s">
        <v>8355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>ROUND(100*E1644/D1644,0)</f>
        <v>100</v>
      </c>
      <c r="P1644" s="16">
        <f>E1644/L1644</f>
        <v>42.857142857142854</v>
      </c>
      <c r="Q1644" t="s">
        <v>8311</v>
      </c>
      <c r="R1644" t="s">
        <v>8355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>ROUND(100*E1645/D1645,0)</f>
        <v>125</v>
      </c>
      <c r="P1645" s="16">
        <f>E1645/L1645</f>
        <v>168.51351351351352</v>
      </c>
      <c r="Q1645" t="s">
        <v>8311</v>
      </c>
      <c r="R1645" t="s">
        <v>8355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>ROUND(100*E1646/D1646,0)</f>
        <v>110</v>
      </c>
      <c r="P1646" s="16">
        <f>E1646/L1646</f>
        <v>85.546875</v>
      </c>
      <c r="Q1646" t="s">
        <v>8311</v>
      </c>
      <c r="R1646" t="s">
        <v>8355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>ROUND(100*E1647/D1647,0)</f>
        <v>111</v>
      </c>
      <c r="P1647" s="16">
        <f>E1647/L1647</f>
        <v>554</v>
      </c>
      <c r="Q1647" t="s">
        <v>8311</v>
      </c>
      <c r="R1647" t="s">
        <v>8355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>ROUND(100*E1648/D1648,0)</f>
        <v>110</v>
      </c>
      <c r="P1648" s="16">
        <f>E1648/L1648</f>
        <v>26.554216867469879</v>
      </c>
      <c r="Q1648" t="s">
        <v>8311</v>
      </c>
      <c r="R1648" t="s">
        <v>8355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>ROUND(100*E1649/D1649,0)</f>
        <v>105</v>
      </c>
      <c r="P1649" s="16">
        <f>E1649/L1649</f>
        <v>113.82608695652173</v>
      </c>
      <c r="Q1649" t="s">
        <v>8311</v>
      </c>
      <c r="R1649" t="s">
        <v>8355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>ROUND(100*E1650/D1650,0)</f>
        <v>125</v>
      </c>
      <c r="P1650" s="16">
        <f>E1650/L1650</f>
        <v>32.011111111111113</v>
      </c>
      <c r="Q1650" t="s">
        <v>8311</v>
      </c>
      <c r="R1650" t="s">
        <v>8355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>ROUND(100*E1651/D1651,0)</f>
        <v>101</v>
      </c>
      <c r="P1651" s="16">
        <f>E1651/L1651</f>
        <v>47.189259259259259</v>
      </c>
      <c r="Q1651" t="s">
        <v>8311</v>
      </c>
      <c r="R1651" t="s">
        <v>8355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>ROUND(100*E1652/D1652,0)</f>
        <v>142</v>
      </c>
      <c r="P1652" s="16">
        <f>E1652/L1652</f>
        <v>88.46875</v>
      </c>
      <c r="Q1652" t="s">
        <v>8311</v>
      </c>
      <c r="R1652" t="s">
        <v>8355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>ROUND(100*E1653/D1653,0)</f>
        <v>101</v>
      </c>
      <c r="P1653" s="16">
        <f>E1653/L1653</f>
        <v>100.75</v>
      </c>
      <c r="Q1653" t="s">
        <v>8311</v>
      </c>
      <c r="R1653" t="s">
        <v>8355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>ROUND(100*E1654/D1654,0)</f>
        <v>101</v>
      </c>
      <c r="P1654" s="16">
        <f>E1654/L1654</f>
        <v>64.714285714285708</v>
      </c>
      <c r="Q1654" t="s">
        <v>8311</v>
      </c>
      <c r="R1654" t="s">
        <v>8355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>ROUND(100*E1655/D1655,0)</f>
        <v>174</v>
      </c>
      <c r="P1655" s="16">
        <f>E1655/L1655</f>
        <v>51.854285714285716</v>
      </c>
      <c r="Q1655" t="s">
        <v>8311</v>
      </c>
      <c r="R1655" t="s">
        <v>8355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>ROUND(100*E1656/D1656,0)</f>
        <v>120</v>
      </c>
      <c r="P1656" s="16">
        <f>E1656/L1656</f>
        <v>38.794117647058826</v>
      </c>
      <c r="Q1656" t="s">
        <v>8311</v>
      </c>
      <c r="R1656" t="s">
        <v>8355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>ROUND(100*E1657/D1657,0)</f>
        <v>143</v>
      </c>
      <c r="P1657" s="16">
        <f>E1657/L1657</f>
        <v>44.645833333333336</v>
      </c>
      <c r="Q1657" t="s">
        <v>8311</v>
      </c>
      <c r="R1657" t="s">
        <v>8355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>ROUND(100*E1658/D1658,0)</f>
        <v>100</v>
      </c>
      <c r="P1658" s="16">
        <f>E1658/L1658</f>
        <v>156.77333333333334</v>
      </c>
      <c r="Q1658" t="s">
        <v>8311</v>
      </c>
      <c r="R1658" t="s">
        <v>8355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>ROUND(100*E1659/D1659,0)</f>
        <v>105</v>
      </c>
      <c r="P1659" s="16">
        <f>E1659/L1659</f>
        <v>118.70339366515837</v>
      </c>
      <c r="Q1659" t="s">
        <v>8311</v>
      </c>
      <c r="R1659" t="s">
        <v>8355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>ROUND(100*E1660/D1660,0)</f>
        <v>132</v>
      </c>
      <c r="P1660" s="16">
        <f>E1660/L1660</f>
        <v>74.149532710280369</v>
      </c>
      <c r="Q1660" t="s">
        <v>8311</v>
      </c>
      <c r="R1660" t="s">
        <v>8355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>ROUND(100*E1661/D1661,0)</f>
        <v>113</v>
      </c>
      <c r="P1661" s="16">
        <f>E1661/L1661</f>
        <v>12.533333333333333</v>
      </c>
      <c r="Q1661" t="s">
        <v>8311</v>
      </c>
      <c r="R1661" t="s">
        <v>8355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>ROUND(100*E1662/D1662,0)</f>
        <v>1254</v>
      </c>
      <c r="P1662" s="16">
        <f>E1662/L1662</f>
        <v>27.861111111111111</v>
      </c>
      <c r="Q1662" t="s">
        <v>8311</v>
      </c>
      <c r="R1662" t="s">
        <v>8355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>ROUND(100*E1663/D1663,0)</f>
        <v>103</v>
      </c>
      <c r="P1663" s="16">
        <f>E1663/L1663</f>
        <v>80.178217821782184</v>
      </c>
      <c r="Q1663" t="s">
        <v>8311</v>
      </c>
      <c r="R1663" t="s">
        <v>8355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>ROUND(100*E1664/D1664,0)</f>
        <v>103</v>
      </c>
      <c r="P1664" s="16">
        <f>E1664/L1664</f>
        <v>132.43548387096774</v>
      </c>
      <c r="Q1664" t="s">
        <v>8311</v>
      </c>
      <c r="R1664" t="s">
        <v>8355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>ROUND(100*E1665/D1665,0)</f>
        <v>108</v>
      </c>
      <c r="P1665" s="16">
        <f>E1665/L1665</f>
        <v>33.75</v>
      </c>
      <c r="Q1665" t="s">
        <v>8311</v>
      </c>
      <c r="R1665" t="s">
        <v>8355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>ROUND(100*E1666/D1666,0)</f>
        <v>122</v>
      </c>
      <c r="P1666" s="16">
        <f>E1666/L1666</f>
        <v>34.384494382022467</v>
      </c>
      <c r="Q1666" t="s">
        <v>8311</v>
      </c>
      <c r="R1666" t="s">
        <v>8355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>ROUND(100*E1667/D1667,0)</f>
        <v>119</v>
      </c>
      <c r="P1667" s="16">
        <f>E1667/L1667</f>
        <v>44.956989247311824</v>
      </c>
      <c r="Q1667" t="s">
        <v>8311</v>
      </c>
      <c r="R1667" t="s">
        <v>8355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>ROUND(100*E1668/D1668,0)</f>
        <v>161</v>
      </c>
      <c r="P1668" s="16">
        <f>E1668/L1668</f>
        <v>41.04081632653061</v>
      </c>
      <c r="Q1668" t="s">
        <v>8311</v>
      </c>
      <c r="R1668" t="s">
        <v>8355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>ROUND(100*E1669/D1669,0)</f>
        <v>127</v>
      </c>
      <c r="P1669" s="16">
        <f>E1669/L1669</f>
        <v>52.597560975609753</v>
      </c>
      <c r="Q1669" t="s">
        <v>8311</v>
      </c>
      <c r="R1669" t="s">
        <v>8355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>ROUND(100*E1670/D1670,0)</f>
        <v>103</v>
      </c>
      <c r="P1670" s="16">
        <f>E1670/L1670</f>
        <v>70.784482758620683</v>
      </c>
      <c r="Q1670" t="s">
        <v>8311</v>
      </c>
      <c r="R1670" t="s">
        <v>8355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>ROUND(100*E1671/D1671,0)</f>
        <v>140</v>
      </c>
      <c r="P1671" s="16">
        <f>E1671/L1671</f>
        <v>53.75</v>
      </c>
      <c r="Q1671" t="s">
        <v>8311</v>
      </c>
      <c r="R1671" t="s">
        <v>8355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>ROUND(100*E1672/D1672,0)</f>
        <v>103</v>
      </c>
      <c r="P1672" s="16">
        <f>E1672/L1672</f>
        <v>44.608695652173914</v>
      </c>
      <c r="Q1672" t="s">
        <v>8311</v>
      </c>
      <c r="R1672" t="s">
        <v>8355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>ROUND(100*E1673/D1673,0)</f>
        <v>101</v>
      </c>
      <c r="P1673" s="16">
        <f>E1673/L1673</f>
        <v>26.148961038961041</v>
      </c>
      <c r="Q1673" t="s">
        <v>8311</v>
      </c>
      <c r="R1673" t="s">
        <v>8355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>ROUND(100*E1674/D1674,0)</f>
        <v>113</v>
      </c>
      <c r="P1674" s="16">
        <f>E1674/L1674</f>
        <v>39.183673469387756</v>
      </c>
      <c r="Q1674" t="s">
        <v>8311</v>
      </c>
      <c r="R1674" t="s">
        <v>8355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>ROUND(100*E1675/D1675,0)</f>
        <v>128</v>
      </c>
      <c r="P1675" s="16">
        <f>E1675/L1675</f>
        <v>45.593220338983052</v>
      </c>
      <c r="Q1675" t="s">
        <v>8311</v>
      </c>
      <c r="R1675" t="s">
        <v>8355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>ROUND(100*E1676/D1676,0)</f>
        <v>202</v>
      </c>
      <c r="P1676" s="16">
        <f>E1676/L1676</f>
        <v>89.247787610619469</v>
      </c>
      <c r="Q1676" t="s">
        <v>8311</v>
      </c>
      <c r="R1676" t="s">
        <v>8355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>ROUND(100*E1677/D1677,0)</f>
        <v>137</v>
      </c>
      <c r="P1677" s="16">
        <f>E1677/L1677</f>
        <v>40.416470588235299</v>
      </c>
      <c r="Q1677" t="s">
        <v>8311</v>
      </c>
      <c r="R1677" t="s">
        <v>8355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>ROUND(100*E1678/D1678,0)</f>
        <v>115</v>
      </c>
      <c r="P1678" s="16">
        <f>E1678/L1678</f>
        <v>82.38095238095238</v>
      </c>
      <c r="Q1678" t="s">
        <v>8311</v>
      </c>
      <c r="R1678" t="s">
        <v>8355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>ROUND(100*E1679/D1679,0)</f>
        <v>112</v>
      </c>
      <c r="P1679" s="16">
        <f>E1679/L1679</f>
        <v>159.52380952380952</v>
      </c>
      <c r="Q1679" t="s">
        <v>8311</v>
      </c>
      <c r="R1679" t="s">
        <v>8355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>ROUND(100*E1680/D1680,0)</f>
        <v>118</v>
      </c>
      <c r="P1680" s="16">
        <f>E1680/L1680</f>
        <v>36.244897959183675</v>
      </c>
      <c r="Q1680" t="s">
        <v>8311</v>
      </c>
      <c r="R1680" t="s">
        <v>8355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>ROUND(100*E1681/D1681,0)</f>
        <v>175</v>
      </c>
      <c r="P1681" s="16">
        <f>E1681/L1681</f>
        <v>62.5</v>
      </c>
      <c r="Q1681" t="s">
        <v>8311</v>
      </c>
      <c r="R1681" t="s">
        <v>8355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>ROUND(100*E1682/D1682,0)</f>
        <v>118</v>
      </c>
      <c r="P1682" s="16">
        <f>E1682/L1682</f>
        <v>47</v>
      </c>
      <c r="Q1682" t="s">
        <v>8311</v>
      </c>
      <c r="R1682" t="s">
        <v>8355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>ROUND(100*E1683/D1683,0)</f>
        <v>101</v>
      </c>
      <c r="P1683" s="5">
        <f>E1683/L1683</f>
        <v>74.575090497737563</v>
      </c>
      <c r="Q1683" t="s">
        <v>8311</v>
      </c>
      <c r="R1683" t="s">
        <v>8312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>ROUND(100*E1684/D1684,0)</f>
        <v>0</v>
      </c>
      <c r="P1684" s="5" t="e">
        <f>E1684/L1684</f>
        <v>#DIV/0!</v>
      </c>
      <c r="Q1684" t="s">
        <v>8311</v>
      </c>
      <c r="R1684" t="s">
        <v>8312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>ROUND(100*E1685/D1685,0)</f>
        <v>22</v>
      </c>
      <c r="P1685" s="5">
        <f>E1685/L1685</f>
        <v>76</v>
      </c>
      <c r="Q1685" t="s">
        <v>8311</v>
      </c>
      <c r="R1685" t="s">
        <v>8312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>ROUND(100*E1686/D1686,0)</f>
        <v>109</v>
      </c>
      <c r="P1686" s="5">
        <f>E1686/L1686</f>
        <v>86.43564356435644</v>
      </c>
      <c r="Q1686" t="s">
        <v>8311</v>
      </c>
      <c r="R1686" t="s">
        <v>8312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>ROUND(100*E1687/D1687,0)</f>
        <v>103</v>
      </c>
      <c r="P1687" s="5">
        <f>E1687/L1687</f>
        <v>24</v>
      </c>
      <c r="Q1687" t="s">
        <v>8311</v>
      </c>
      <c r="R1687" t="s">
        <v>8312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>ROUND(100*E1688/D1688,0)</f>
        <v>0</v>
      </c>
      <c r="P1688" s="5">
        <f>E1688/L1688</f>
        <v>18</v>
      </c>
      <c r="Q1688" t="s">
        <v>8311</v>
      </c>
      <c r="R1688" t="s">
        <v>8312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>ROUND(100*E1689/D1689,0)</f>
        <v>31</v>
      </c>
      <c r="P1689" s="5">
        <f>E1689/L1689</f>
        <v>80.128205128205124</v>
      </c>
      <c r="Q1689" t="s">
        <v>8311</v>
      </c>
      <c r="R1689" t="s">
        <v>8312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>ROUND(100*E1690/D1690,0)</f>
        <v>44</v>
      </c>
      <c r="P1690" s="5">
        <f>E1690/L1690</f>
        <v>253.14285714285714</v>
      </c>
      <c r="Q1690" t="s">
        <v>8311</v>
      </c>
      <c r="R1690" t="s">
        <v>8312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>ROUND(100*E1691/D1691,0)</f>
        <v>100</v>
      </c>
      <c r="P1691" s="5">
        <f>E1691/L1691</f>
        <v>171.42857142857142</v>
      </c>
      <c r="Q1691" t="s">
        <v>8311</v>
      </c>
      <c r="R1691" t="s">
        <v>8312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>ROUND(100*E1692/D1692,0)</f>
        <v>25</v>
      </c>
      <c r="P1692" s="5">
        <f>E1692/L1692</f>
        <v>57.727272727272727</v>
      </c>
      <c r="Q1692" t="s">
        <v>8311</v>
      </c>
      <c r="R1692" t="s">
        <v>8312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>ROUND(100*E1693/D1693,0)</f>
        <v>33</v>
      </c>
      <c r="P1693" s="5">
        <f>E1693/L1693</f>
        <v>264.26315789473682</v>
      </c>
      <c r="Q1693" t="s">
        <v>8311</v>
      </c>
      <c r="R1693" t="s">
        <v>8312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>ROUND(100*E1694/D1694,0)</f>
        <v>48</v>
      </c>
      <c r="P1694" s="5">
        <f>E1694/L1694</f>
        <v>159.33333333333334</v>
      </c>
      <c r="Q1694" t="s">
        <v>8311</v>
      </c>
      <c r="R1694" t="s">
        <v>8312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>ROUND(100*E1695/D1695,0)</f>
        <v>9</v>
      </c>
      <c r="P1695" s="5">
        <f>E1695/L1695</f>
        <v>35</v>
      </c>
      <c r="Q1695" t="s">
        <v>8311</v>
      </c>
      <c r="R1695" t="s">
        <v>8312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>ROUND(100*E1696/D1696,0)</f>
        <v>0</v>
      </c>
      <c r="P1696" s="5">
        <f>E1696/L1696</f>
        <v>5</v>
      </c>
      <c r="Q1696" t="s">
        <v>8311</v>
      </c>
      <c r="R1696" t="s">
        <v>8312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>ROUND(100*E1697/D1697,0)</f>
        <v>12</v>
      </c>
      <c r="P1697" s="5">
        <f>E1697/L1697</f>
        <v>61.086956521739133</v>
      </c>
      <c r="Q1697" t="s">
        <v>8311</v>
      </c>
      <c r="R1697" t="s">
        <v>8312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>ROUND(100*E1698/D1698,0)</f>
        <v>0</v>
      </c>
      <c r="P1698" s="5" t="e">
        <f>E1698/L1698</f>
        <v>#DIV/0!</v>
      </c>
      <c r="Q1698" t="s">
        <v>8311</v>
      </c>
      <c r="R1698" t="s">
        <v>8312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>ROUND(100*E1699/D1699,0)</f>
        <v>20</v>
      </c>
      <c r="P1699" s="5">
        <f>E1699/L1699</f>
        <v>114.81818181818181</v>
      </c>
      <c r="Q1699" t="s">
        <v>8311</v>
      </c>
      <c r="R1699" t="s">
        <v>8312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>ROUND(100*E1700/D1700,0)</f>
        <v>0</v>
      </c>
      <c r="P1700" s="5" t="e">
        <f>E1700/L1700</f>
        <v>#DIV/0!</v>
      </c>
      <c r="Q1700" t="s">
        <v>8311</v>
      </c>
      <c r="R1700" t="s">
        <v>8312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>ROUND(100*E1701/D1701,0)</f>
        <v>4</v>
      </c>
      <c r="P1701" s="5">
        <f>E1701/L1701</f>
        <v>54</v>
      </c>
      <c r="Q1701" t="s">
        <v>8311</v>
      </c>
      <c r="R1701" t="s">
        <v>8312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>ROUND(100*E1702/D1702,0)</f>
        <v>26</v>
      </c>
      <c r="P1702" s="5">
        <f>E1702/L1702</f>
        <v>65.974683544303801</v>
      </c>
      <c r="Q1702" t="s">
        <v>8311</v>
      </c>
      <c r="R1702" t="s">
        <v>8312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>ROUND(100*E1703/D1703,0)</f>
        <v>0</v>
      </c>
      <c r="P1703" s="5">
        <f>E1703/L1703</f>
        <v>5</v>
      </c>
      <c r="Q1703" t="s">
        <v>8311</v>
      </c>
      <c r="R1703" t="s">
        <v>8312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>ROUND(100*E1704/D1704,0)</f>
        <v>0</v>
      </c>
      <c r="P1704" s="5">
        <f>E1704/L1704</f>
        <v>1</v>
      </c>
      <c r="Q1704" t="s">
        <v>8311</v>
      </c>
      <c r="R1704" t="s">
        <v>8312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>ROUND(100*E1705/D1705,0)</f>
        <v>1</v>
      </c>
      <c r="P1705" s="5">
        <f>E1705/L1705</f>
        <v>25.5</v>
      </c>
      <c r="Q1705" t="s">
        <v>8311</v>
      </c>
      <c r="R1705" t="s">
        <v>8312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>ROUND(100*E1706/D1706,0)</f>
        <v>65</v>
      </c>
      <c r="P1706" s="5">
        <f>E1706/L1706</f>
        <v>118.36363636363636</v>
      </c>
      <c r="Q1706" t="s">
        <v>8311</v>
      </c>
      <c r="R1706" t="s">
        <v>8312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>ROUND(100*E1707/D1707,0)</f>
        <v>0</v>
      </c>
      <c r="P1707" s="5" t="e">
        <f>E1707/L1707</f>
        <v>#DIV/0!</v>
      </c>
      <c r="Q1707" t="s">
        <v>8311</v>
      </c>
      <c r="R1707" t="s">
        <v>8312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>ROUND(100*E1708/D1708,0)</f>
        <v>0</v>
      </c>
      <c r="P1708" s="5" t="e">
        <f>E1708/L1708</f>
        <v>#DIV/0!</v>
      </c>
      <c r="Q1708" t="s">
        <v>8311</v>
      </c>
      <c r="R1708" t="s">
        <v>8312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>ROUND(100*E1709/D1709,0)</f>
        <v>10</v>
      </c>
      <c r="P1709" s="5">
        <f>E1709/L1709</f>
        <v>54.111111111111114</v>
      </c>
      <c r="Q1709" t="s">
        <v>8311</v>
      </c>
      <c r="R1709" t="s">
        <v>8312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>ROUND(100*E1710/D1710,0)</f>
        <v>0</v>
      </c>
      <c r="P1710" s="5" t="e">
        <f>E1710/L1710</f>
        <v>#DIV/0!</v>
      </c>
      <c r="Q1710" t="s">
        <v>8311</v>
      </c>
      <c r="R1710" t="s">
        <v>8312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>ROUND(100*E1711/D1711,0)</f>
        <v>5</v>
      </c>
      <c r="P1711" s="5">
        <f>E1711/L1711</f>
        <v>21.25</v>
      </c>
      <c r="Q1711" t="s">
        <v>8311</v>
      </c>
      <c r="R1711" t="s">
        <v>8312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>ROUND(100*E1712/D1712,0)</f>
        <v>1</v>
      </c>
      <c r="P1712" s="5">
        <f>E1712/L1712</f>
        <v>34</v>
      </c>
      <c r="Q1712" t="s">
        <v>8311</v>
      </c>
      <c r="R1712" t="s">
        <v>8312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>ROUND(100*E1713/D1713,0)</f>
        <v>11</v>
      </c>
      <c r="P1713" s="5">
        <f>E1713/L1713</f>
        <v>525</v>
      </c>
      <c r="Q1713" t="s">
        <v>8311</v>
      </c>
      <c r="R1713" t="s">
        <v>8312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>ROUND(100*E1714/D1714,0)</f>
        <v>0</v>
      </c>
      <c r="P1714" s="5" t="e">
        <f>E1714/L1714</f>
        <v>#DIV/0!</v>
      </c>
      <c r="Q1714" t="s">
        <v>8311</v>
      </c>
      <c r="R1714" t="s">
        <v>8312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>ROUND(100*E1715/D1715,0)</f>
        <v>2</v>
      </c>
      <c r="P1715" s="5">
        <f>E1715/L1715</f>
        <v>50</v>
      </c>
      <c r="Q1715" t="s">
        <v>8311</v>
      </c>
      <c r="R1715" t="s">
        <v>8312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>ROUND(100*E1716/D1716,0)</f>
        <v>8</v>
      </c>
      <c r="P1716" s="5">
        <f>E1716/L1716</f>
        <v>115.70588235294117</v>
      </c>
      <c r="Q1716" t="s">
        <v>8311</v>
      </c>
      <c r="R1716" t="s">
        <v>8312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>ROUND(100*E1717/D1717,0)</f>
        <v>0</v>
      </c>
      <c r="P1717" s="5">
        <f>E1717/L1717</f>
        <v>5.5</v>
      </c>
      <c r="Q1717" t="s">
        <v>8311</v>
      </c>
      <c r="R1717" t="s">
        <v>8312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>ROUND(100*E1718/D1718,0)</f>
        <v>8</v>
      </c>
      <c r="P1718" s="5">
        <f>E1718/L1718</f>
        <v>50</v>
      </c>
      <c r="Q1718" t="s">
        <v>8311</v>
      </c>
      <c r="R1718" t="s">
        <v>8312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>ROUND(100*E1719/D1719,0)</f>
        <v>43</v>
      </c>
      <c r="P1719" s="5">
        <f>E1719/L1719</f>
        <v>34.024390243902438</v>
      </c>
      <c r="Q1719" t="s">
        <v>8311</v>
      </c>
      <c r="R1719" t="s">
        <v>8312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>ROUND(100*E1720/D1720,0)</f>
        <v>0</v>
      </c>
      <c r="P1720" s="5">
        <f>E1720/L1720</f>
        <v>37.5</v>
      </c>
      <c r="Q1720" t="s">
        <v>8311</v>
      </c>
      <c r="R1720" t="s">
        <v>8312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>ROUND(100*E1721/D1721,0)</f>
        <v>1</v>
      </c>
      <c r="P1721" s="5">
        <f>E1721/L1721</f>
        <v>11.666666666666666</v>
      </c>
      <c r="Q1721" t="s">
        <v>8311</v>
      </c>
      <c r="R1721" t="s">
        <v>8312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>ROUND(100*E1722/D1722,0)</f>
        <v>6</v>
      </c>
      <c r="P1722" s="5">
        <f>E1722/L1722</f>
        <v>28.125</v>
      </c>
      <c r="Q1722" t="s">
        <v>8311</v>
      </c>
      <c r="R1722" t="s">
        <v>8312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>ROUND(100*E1723/D1723,0)</f>
        <v>0</v>
      </c>
      <c r="P1723" s="5" t="e">
        <f>E1723/L1723</f>
        <v>#DIV/0!</v>
      </c>
      <c r="Q1723" t="s">
        <v>8311</v>
      </c>
      <c r="R1723" t="s">
        <v>8312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>ROUND(100*E1724/D1724,0)</f>
        <v>0</v>
      </c>
      <c r="P1724" s="5">
        <f>E1724/L1724</f>
        <v>1</v>
      </c>
      <c r="Q1724" t="s">
        <v>8311</v>
      </c>
      <c r="R1724" t="s">
        <v>8312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>ROUND(100*E1725/D1725,0)</f>
        <v>7</v>
      </c>
      <c r="P1725" s="5">
        <f>E1725/L1725</f>
        <v>216.66666666666666</v>
      </c>
      <c r="Q1725" t="s">
        <v>8311</v>
      </c>
      <c r="R1725" t="s">
        <v>8312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>ROUND(100*E1726/D1726,0)</f>
        <v>1</v>
      </c>
      <c r="P1726" s="5">
        <f>E1726/L1726</f>
        <v>8.75</v>
      </c>
      <c r="Q1726" t="s">
        <v>8311</v>
      </c>
      <c r="R1726" t="s">
        <v>8312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>ROUND(100*E1727/D1727,0)</f>
        <v>10</v>
      </c>
      <c r="P1727" s="5">
        <f>E1727/L1727</f>
        <v>62.222222222222221</v>
      </c>
      <c r="Q1727" t="s">
        <v>8311</v>
      </c>
      <c r="R1727" t="s">
        <v>8312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>ROUND(100*E1728/D1728,0)</f>
        <v>34</v>
      </c>
      <c r="P1728" s="5">
        <f>E1728/L1728</f>
        <v>137.25</v>
      </c>
      <c r="Q1728" t="s">
        <v>8311</v>
      </c>
      <c r="R1728" t="s">
        <v>8312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>ROUND(100*E1729/D1729,0)</f>
        <v>0</v>
      </c>
      <c r="P1729" s="5">
        <f>E1729/L1729</f>
        <v>1</v>
      </c>
      <c r="Q1729" t="s">
        <v>8311</v>
      </c>
      <c r="R1729" t="s">
        <v>8312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>ROUND(100*E1730/D1730,0)</f>
        <v>68</v>
      </c>
      <c r="P1730" s="5">
        <f>E1730/L1730</f>
        <v>122.14285714285714</v>
      </c>
      <c r="Q1730" t="s">
        <v>8311</v>
      </c>
      <c r="R1730" t="s">
        <v>8312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>ROUND(100*E1731/D1731,0)</f>
        <v>0</v>
      </c>
      <c r="P1731" s="5" t="e">
        <f>E1731/L1731</f>
        <v>#DIV/0!</v>
      </c>
      <c r="Q1731" t="s">
        <v>8311</v>
      </c>
      <c r="R1731" t="s">
        <v>8312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>ROUND(100*E1732/D1732,0)</f>
        <v>0</v>
      </c>
      <c r="P1732" s="5" t="e">
        <f>E1732/L1732</f>
        <v>#DIV/0!</v>
      </c>
      <c r="Q1732" t="s">
        <v>8311</v>
      </c>
      <c r="R1732" t="s">
        <v>8312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>ROUND(100*E1733/D1733,0)</f>
        <v>0</v>
      </c>
      <c r="P1733" s="5" t="e">
        <f>E1733/L1733</f>
        <v>#DIV/0!</v>
      </c>
      <c r="Q1733" t="s">
        <v>8311</v>
      </c>
      <c r="R1733" t="s">
        <v>8312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>ROUND(100*E1734/D1734,0)</f>
        <v>0</v>
      </c>
      <c r="P1734" s="5" t="e">
        <f>E1734/L1734</f>
        <v>#DIV/0!</v>
      </c>
      <c r="Q1734" t="s">
        <v>8311</v>
      </c>
      <c r="R1734" t="s">
        <v>8312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>ROUND(100*E1735/D1735,0)</f>
        <v>0</v>
      </c>
      <c r="P1735" s="5" t="e">
        <f>E1735/L1735</f>
        <v>#DIV/0!</v>
      </c>
      <c r="Q1735" t="s">
        <v>8311</v>
      </c>
      <c r="R1735" t="s">
        <v>8312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>ROUND(100*E1736/D1736,0)</f>
        <v>0</v>
      </c>
      <c r="P1736" s="5">
        <f>E1736/L1736</f>
        <v>1</v>
      </c>
      <c r="Q1736" t="s">
        <v>8311</v>
      </c>
      <c r="R1736" t="s">
        <v>8312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>ROUND(100*E1737/D1737,0)</f>
        <v>11</v>
      </c>
      <c r="P1737" s="5">
        <f>E1737/L1737</f>
        <v>55</v>
      </c>
      <c r="Q1737" t="s">
        <v>8311</v>
      </c>
      <c r="R1737" t="s">
        <v>8312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>ROUND(100*E1738/D1738,0)</f>
        <v>1</v>
      </c>
      <c r="P1738" s="5">
        <f>E1738/L1738</f>
        <v>22</v>
      </c>
      <c r="Q1738" t="s">
        <v>8311</v>
      </c>
      <c r="R1738" t="s">
        <v>8312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>ROUND(100*E1739/D1739,0)</f>
        <v>21</v>
      </c>
      <c r="P1739" s="5">
        <f>E1739/L1739</f>
        <v>56.666666666666664</v>
      </c>
      <c r="Q1739" t="s">
        <v>8311</v>
      </c>
      <c r="R1739" t="s">
        <v>8312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>ROUND(100*E1740/D1740,0)</f>
        <v>0</v>
      </c>
      <c r="P1740" s="5">
        <f>E1740/L1740</f>
        <v>20</v>
      </c>
      <c r="Q1740" t="s">
        <v>8311</v>
      </c>
      <c r="R1740" t="s">
        <v>8312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>ROUND(100*E1741/D1741,0)</f>
        <v>0</v>
      </c>
      <c r="P1741" s="5">
        <f>E1741/L1741</f>
        <v>1</v>
      </c>
      <c r="Q1741" t="s">
        <v>8311</v>
      </c>
      <c r="R1741" t="s">
        <v>8312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>ROUND(100*E1742/D1742,0)</f>
        <v>0</v>
      </c>
      <c r="P1742" s="5" t="e">
        <f>E1742/L1742</f>
        <v>#DIV/0!</v>
      </c>
      <c r="Q1742" t="s">
        <v>8311</v>
      </c>
      <c r="R1742" t="s">
        <v>8312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>ROUND(100*E1743/D1743,0)</f>
        <v>111</v>
      </c>
      <c r="P1743" s="16">
        <f>E1743/L1743</f>
        <v>25.576923076923077</v>
      </c>
      <c r="Q1743" t="s">
        <v>8324</v>
      </c>
      <c r="R1743" t="s">
        <v>8327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>ROUND(100*E1744/D1744,0)</f>
        <v>109</v>
      </c>
      <c r="P1744" s="16">
        <f>E1744/L1744</f>
        <v>63.970588235294116</v>
      </c>
      <c r="Q1744" t="s">
        <v>8324</v>
      </c>
      <c r="R1744" t="s">
        <v>8327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>ROUND(100*E1745/D1745,0)</f>
        <v>100</v>
      </c>
      <c r="P1745" s="16">
        <f>E1745/L1745</f>
        <v>89.925373134328353</v>
      </c>
      <c r="Q1745" t="s">
        <v>8324</v>
      </c>
      <c r="R1745" t="s">
        <v>8327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>ROUND(100*E1746/D1746,0)</f>
        <v>118</v>
      </c>
      <c r="P1746" s="16">
        <f>E1746/L1746</f>
        <v>93.071428571428569</v>
      </c>
      <c r="Q1746" t="s">
        <v>8324</v>
      </c>
      <c r="R1746" t="s">
        <v>8327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>ROUND(100*E1747/D1747,0)</f>
        <v>114</v>
      </c>
      <c r="P1747" s="16">
        <f>E1747/L1747</f>
        <v>89.674157303370791</v>
      </c>
      <c r="Q1747" t="s">
        <v>8324</v>
      </c>
      <c r="R1747" t="s">
        <v>8327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>ROUND(100*E1748/D1748,0)</f>
        <v>148</v>
      </c>
      <c r="P1748" s="16">
        <f>E1748/L1748</f>
        <v>207.61682242990653</v>
      </c>
      <c r="Q1748" t="s">
        <v>8324</v>
      </c>
      <c r="R1748" t="s">
        <v>8327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>ROUND(100*E1749/D1749,0)</f>
        <v>105</v>
      </c>
      <c r="P1749" s="16">
        <f>E1749/L1749</f>
        <v>59.408805031446541</v>
      </c>
      <c r="Q1749" t="s">
        <v>8324</v>
      </c>
      <c r="R1749" t="s">
        <v>8327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>ROUND(100*E1750/D1750,0)</f>
        <v>130</v>
      </c>
      <c r="P1750" s="16">
        <f>E1750/L1750</f>
        <v>358.97237569060775</v>
      </c>
      <c r="Q1750" t="s">
        <v>8324</v>
      </c>
      <c r="R1750" t="s">
        <v>8327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>ROUND(100*E1751/D1751,0)</f>
        <v>123</v>
      </c>
      <c r="P1751" s="16">
        <f>E1751/L1751</f>
        <v>94.736641221374043</v>
      </c>
      <c r="Q1751" t="s">
        <v>8324</v>
      </c>
      <c r="R1751" t="s">
        <v>8327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>ROUND(100*E1752/D1752,0)</f>
        <v>202</v>
      </c>
      <c r="P1752" s="16">
        <f>E1752/L1752</f>
        <v>80.647999999999996</v>
      </c>
      <c r="Q1752" t="s">
        <v>8324</v>
      </c>
      <c r="R1752" t="s">
        <v>8327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>ROUND(100*E1753/D1753,0)</f>
        <v>103</v>
      </c>
      <c r="P1753" s="16">
        <f>E1753/L1753</f>
        <v>168.68852459016392</v>
      </c>
      <c r="Q1753" t="s">
        <v>8324</v>
      </c>
      <c r="R1753" t="s">
        <v>8327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>ROUND(100*E1754/D1754,0)</f>
        <v>260</v>
      </c>
      <c r="P1754" s="16">
        <f>E1754/L1754</f>
        <v>34.68888888888889</v>
      </c>
      <c r="Q1754" t="s">
        <v>8324</v>
      </c>
      <c r="R1754" t="s">
        <v>8327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>ROUND(100*E1755/D1755,0)</f>
        <v>108</v>
      </c>
      <c r="P1755" s="16">
        <f>E1755/L1755</f>
        <v>462.85714285714283</v>
      </c>
      <c r="Q1755" t="s">
        <v>8324</v>
      </c>
      <c r="R1755" t="s">
        <v>8327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>ROUND(100*E1756/D1756,0)</f>
        <v>111</v>
      </c>
      <c r="P1756" s="16">
        <f>E1756/L1756</f>
        <v>104.38888888888889</v>
      </c>
      <c r="Q1756" t="s">
        <v>8324</v>
      </c>
      <c r="R1756" t="s">
        <v>8327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>ROUND(100*E1757/D1757,0)</f>
        <v>120</v>
      </c>
      <c r="P1757" s="16">
        <f>E1757/L1757</f>
        <v>7.5</v>
      </c>
      <c r="Q1757" t="s">
        <v>8324</v>
      </c>
      <c r="R1757" t="s">
        <v>8327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>ROUND(100*E1758/D1758,0)</f>
        <v>103</v>
      </c>
      <c r="P1758" s="16">
        <f>E1758/L1758</f>
        <v>47.13</v>
      </c>
      <c r="Q1758" t="s">
        <v>8324</v>
      </c>
      <c r="R1758" t="s">
        <v>8327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>ROUND(100*E1759/D1759,0)</f>
        <v>116</v>
      </c>
      <c r="P1759" s="16">
        <f>E1759/L1759</f>
        <v>414.28571428571428</v>
      </c>
      <c r="Q1759" t="s">
        <v>8324</v>
      </c>
      <c r="R1759" t="s">
        <v>8327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>ROUND(100*E1760/D1760,0)</f>
        <v>115</v>
      </c>
      <c r="P1760" s="16">
        <f>E1760/L1760</f>
        <v>42.481481481481481</v>
      </c>
      <c r="Q1760" t="s">
        <v>8324</v>
      </c>
      <c r="R1760" t="s">
        <v>8327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>ROUND(100*E1761/D1761,0)</f>
        <v>107</v>
      </c>
      <c r="P1761" s="16">
        <f>E1761/L1761</f>
        <v>108.77551020408163</v>
      </c>
      <c r="Q1761" t="s">
        <v>8324</v>
      </c>
      <c r="R1761" t="s">
        <v>8327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>ROUND(100*E1762/D1762,0)</f>
        <v>165</v>
      </c>
      <c r="P1762" s="16">
        <f>E1762/L1762</f>
        <v>81.098039215686271</v>
      </c>
      <c r="Q1762" t="s">
        <v>8324</v>
      </c>
      <c r="R1762" t="s">
        <v>8327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>ROUND(100*E1763/D1763,0)</f>
        <v>155</v>
      </c>
      <c r="P1763" s="16">
        <f>E1763/L1763</f>
        <v>51.666666666666664</v>
      </c>
      <c r="Q1763" t="s">
        <v>8324</v>
      </c>
      <c r="R1763" t="s">
        <v>8327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>ROUND(100*E1764/D1764,0)</f>
        <v>885</v>
      </c>
      <c r="P1764" s="16">
        <f>E1764/L1764</f>
        <v>35.4</v>
      </c>
      <c r="Q1764" t="s">
        <v>8324</v>
      </c>
      <c r="R1764" t="s">
        <v>8327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>ROUND(100*E1765/D1765,0)</f>
        <v>102</v>
      </c>
      <c r="P1765" s="16">
        <f>E1765/L1765</f>
        <v>103.63559322033899</v>
      </c>
      <c r="Q1765" t="s">
        <v>8324</v>
      </c>
      <c r="R1765" t="s">
        <v>8327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>ROUND(100*E1766/D1766,0)</f>
        <v>20</v>
      </c>
      <c r="P1766" s="5">
        <f>E1766/L1766</f>
        <v>55.282051282051285</v>
      </c>
      <c r="Q1766" t="s">
        <v>8324</v>
      </c>
      <c r="R1766" t="s">
        <v>8327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>ROUND(100*E1767/D1767,0)</f>
        <v>59</v>
      </c>
      <c r="P1767" s="5">
        <f>E1767/L1767</f>
        <v>72.16970873786407</v>
      </c>
      <c r="Q1767" t="s">
        <v>8324</v>
      </c>
      <c r="R1767" t="s">
        <v>8327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>ROUND(100*E1768/D1768,0)</f>
        <v>0</v>
      </c>
      <c r="P1768" s="5" t="e">
        <f>E1768/L1768</f>
        <v>#DIV/0!</v>
      </c>
      <c r="Q1768" t="s">
        <v>8324</v>
      </c>
      <c r="R1768" t="s">
        <v>8327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>ROUND(100*E1769/D1769,0)</f>
        <v>46</v>
      </c>
      <c r="P1769" s="5">
        <f>E1769/L1769</f>
        <v>58.615384615384613</v>
      </c>
      <c r="Q1769" t="s">
        <v>8324</v>
      </c>
      <c r="R1769" t="s">
        <v>8327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>ROUND(100*E1770/D1770,0)</f>
        <v>4</v>
      </c>
      <c r="P1770" s="5">
        <f>E1770/L1770</f>
        <v>12.466666666666667</v>
      </c>
      <c r="Q1770" t="s">
        <v>8324</v>
      </c>
      <c r="R1770" t="s">
        <v>8327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>ROUND(100*E1771/D1771,0)</f>
        <v>3</v>
      </c>
      <c r="P1771" s="5">
        <f>E1771/L1771</f>
        <v>49.136363636363633</v>
      </c>
      <c r="Q1771" t="s">
        <v>8324</v>
      </c>
      <c r="R1771" t="s">
        <v>8327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>ROUND(100*E1772/D1772,0)</f>
        <v>57</v>
      </c>
      <c r="P1772" s="5">
        <f>E1772/L1772</f>
        <v>150.5</v>
      </c>
      <c r="Q1772" t="s">
        <v>8324</v>
      </c>
      <c r="R1772" t="s">
        <v>8327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>ROUND(100*E1773/D1773,0)</f>
        <v>21</v>
      </c>
      <c r="P1773" s="5">
        <f>E1773/L1773</f>
        <v>35.799999999999997</v>
      </c>
      <c r="Q1773" t="s">
        <v>8324</v>
      </c>
      <c r="R1773" t="s">
        <v>8327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>ROUND(100*E1774/D1774,0)</f>
        <v>16</v>
      </c>
      <c r="P1774" s="5">
        <f>E1774/L1774</f>
        <v>45.157894736842103</v>
      </c>
      <c r="Q1774" t="s">
        <v>8324</v>
      </c>
      <c r="R1774" t="s">
        <v>8327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>ROUND(100*E1775/D1775,0)</f>
        <v>6</v>
      </c>
      <c r="P1775" s="5">
        <f>E1775/L1775</f>
        <v>98.78947368421052</v>
      </c>
      <c r="Q1775" t="s">
        <v>8324</v>
      </c>
      <c r="R1775" t="s">
        <v>8327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>ROUND(100*E1776/D1776,0)</f>
        <v>46</v>
      </c>
      <c r="P1776" s="5">
        <f>E1776/L1776</f>
        <v>88.307692307692307</v>
      </c>
      <c r="Q1776" t="s">
        <v>8324</v>
      </c>
      <c r="R1776" t="s">
        <v>8327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>ROUND(100*E1777/D1777,0)</f>
        <v>65</v>
      </c>
      <c r="P1777" s="5">
        <f>E1777/L1777</f>
        <v>170.62903225806451</v>
      </c>
      <c r="Q1777" t="s">
        <v>8324</v>
      </c>
      <c r="R1777" t="s">
        <v>8327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>ROUND(100*E1778/D1778,0)</f>
        <v>7</v>
      </c>
      <c r="P1778" s="5">
        <f>E1778/L1778</f>
        <v>83.75</v>
      </c>
      <c r="Q1778" t="s">
        <v>8324</v>
      </c>
      <c r="R1778" t="s">
        <v>8327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>ROUND(100*E1779/D1779,0)</f>
        <v>14</v>
      </c>
      <c r="P1779" s="5">
        <f>E1779/L1779</f>
        <v>65.099999999999994</v>
      </c>
      <c r="Q1779" t="s">
        <v>8324</v>
      </c>
      <c r="R1779" t="s">
        <v>8327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>ROUND(100*E1780/D1780,0)</f>
        <v>2</v>
      </c>
      <c r="P1780" s="5">
        <f>E1780/L1780</f>
        <v>66.333333333333329</v>
      </c>
      <c r="Q1780" t="s">
        <v>8324</v>
      </c>
      <c r="R1780" t="s">
        <v>8327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>ROUND(100*E1781/D1781,0)</f>
        <v>36</v>
      </c>
      <c r="P1781" s="5">
        <f>E1781/L1781</f>
        <v>104.89473684210526</v>
      </c>
      <c r="Q1781" t="s">
        <v>8324</v>
      </c>
      <c r="R1781" t="s">
        <v>8327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>ROUND(100*E1782/D1782,0)</f>
        <v>40</v>
      </c>
      <c r="P1782" s="5">
        <f>E1782/L1782</f>
        <v>78.440789473684205</v>
      </c>
      <c r="Q1782" t="s">
        <v>8324</v>
      </c>
      <c r="R1782" t="s">
        <v>8327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>ROUND(100*E1783/D1783,0)</f>
        <v>26</v>
      </c>
      <c r="P1783" s="5">
        <f>E1783/L1783</f>
        <v>59.041666666666664</v>
      </c>
      <c r="Q1783" t="s">
        <v>8324</v>
      </c>
      <c r="R1783" t="s">
        <v>8327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>ROUND(100*E1784/D1784,0)</f>
        <v>15</v>
      </c>
      <c r="P1784" s="5">
        <f>E1784/L1784</f>
        <v>71.34210526315789</v>
      </c>
      <c r="Q1784" t="s">
        <v>8324</v>
      </c>
      <c r="R1784" t="s">
        <v>8327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>ROUND(100*E1785/D1785,0)</f>
        <v>24</v>
      </c>
      <c r="P1785" s="5">
        <f>E1785/L1785</f>
        <v>51.227027027027027</v>
      </c>
      <c r="Q1785" t="s">
        <v>8324</v>
      </c>
      <c r="R1785" t="s">
        <v>8327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>ROUND(100*E1786/D1786,0)</f>
        <v>40</v>
      </c>
      <c r="P1786" s="5">
        <f>E1786/L1786</f>
        <v>60.242424242424242</v>
      </c>
      <c r="Q1786" t="s">
        <v>8324</v>
      </c>
      <c r="R1786" t="s">
        <v>8327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>ROUND(100*E1787/D1787,0)</f>
        <v>20</v>
      </c>
      <c r="P1787" s="5">
        <f>E1787/L1787</f>
        <v>44.935185185185183</v>
      </c>
      <c r="Q1787" t="s">
        <v>8324</v>
      </c>
      <c r="R1787" t="s">
        <v>8327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>ROUND(100*E1788/D1788,0)</f>
        <v>48</v>
      </c>
      <c r="P1788" s="5">
        <f>E1788/L1788</f>
        <v>31.206896551724139</v>
      </c>
      <c r="Q1788" t="s">
        <v>8324</v>
      </c>
      <c r="R1788" t="s">
        <v>8327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>ROUND(100*E1789/D1789,0)</f>
        <v>15</v>
      </c>
      <c r="P1789" s="5">
        <f>E1789/L1789</f>
        <v>63.875</v>
      </c>
      <c r="Q1789" t="s">
        <v>8324</v>
      </c>
      <c r="R1789" t="s">
        <v>8327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>ROUND(100*E1790/D1790,0)</f>
        <v>1</v>
      </c>
      <c r="P1790" s="5">
        <f>E1790/L1790</f>
        <v>19</v>
      </c>
      <c r="Q1790" t="s">
        <v>8324</v>
      </c>
      <c r="R1790" t="s">
        <v>8327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>ROUND(100*E1791/D1791,0)</f>
        <v>1</v>
      </c>
      <c r="P1791" s="5">
        <f>E1791/L1791</f>
        <v>10</v>
      </c>
      <c r="Q1791" t="s">
        <v>8324</v>
      </c>
      <c r="R1791" t="s">
        <v>8327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>ROUND(100*E1792/D1792,0)</f>
        <v>5</v>
      </c>
      <c r="P1792" s="5">
        <f>E1792/L1792</f>
        <v>109.06666666666666</v>
      </c>
      <c r="Q1792" t="s">
        <v>8324</v>
      </c>
      <c r="R1792" t="s">
        <v>8327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>ROUND(100*E1793/D1793,0)</f>
        <v>4</v>
      </c>
      <c r="P1793" s="5">
        <f>E1793/L1793</f>
        <v>26.75</v>
      </c>
      <c r="Q1793" t="s">
        <v>8324</v>
      </c>
      <c r="R1793" t="s">
        <v>8327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>ROUND(100*E1794/D1794,0)</f>
        <v>61</v>
      </c>
      <c r="P1794" s="5">
        <f>E1794/L1794</f>
        <v>109.93525179856115</v>
      </c>
      <c r="Q1794" t="s">
        <v>8324</v>
      </c>
      <c r="R1794" t="s">
        <v>8327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>ROUND(100*E1795/D1795,0)</f>
        <v>1</v>
      </c>
      <c r="P1795" s="5">
        <f>E1795/L1795</f>
        <v>20</v>
      </c>
      <c r="Q1795" t="s">
        <v>8324</v>
      </c>
      <c r="R1795" t="s">
        <v>8327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>ROUND(100*E1796/D1796,0)</f>
        <v>11</v>
      </c>
      <c r="P1796" s="5">
        <f>E1796/L1796</f>
        <v>55.388888888888886</v>
      </c>
      <c r="Q1796" t="s">
        <v>8324</v>
      </c>
      <c r="R1796" t="s">
        <v>8327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>ROUND(100*E1797/D1797,0)</f>
        <v>39</v>
      </c>
      <c r="P1797" s="5">
        <f>E1797/L1797</f>
        <v>133.90123456790124</v>
      </c>
      <c r="Q1797" t="s">
        <v>8324</v>
      </c>
      <c r="R1797" t="s">
        <v>8327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>ROUND(100*E1798/D1798,0)</f>
        <v>22</v>
      </c>
      <c r="P1798" s="5">
        <f>E1798/L1798</f>
        <v>48.720930232558139</v>
      </c>
      <c r="Q1798" t="s">
        <v>8324</v>
      </c>
      <c r="R1798" t="s">
        <v>8327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>ROUND(100*E1799/D1799,0)</f>
        <v>68</v>
      </c>
      <c r="P1799" s="5">
        <f>E1799/L1799</f>
        <v>48.25</v>
      </c>
      <c r="Q1799" t="s">
        <v>8324</v>
      </c>
      <c r="R1799" t="s">
        <v>8327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>ROUND(100*E1800/D1800,0)</f>
        <v>14</v>
      </c>
      <c r="P1800" s="5">
        <f>E1800/L1800</f>
        <v>58.972972972972975</v>
      </c>
      <c r="Q1800" t="s">
        <v>8324</v>
      </c>
      <c r="R1800" t="s">
        <v>8327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>ROUND(100*E1801/D1801,0)</f>
        <v>2</v>
      </c>
      <c r="P1801" s="5">
        <f>E1801/L1801</f>
        <v>11.638333333333334</v>
      </c>
      <c r="Q1801" t="s">
        <v>8324</v>
      </c>
      <c r="R1801" t="s">
        <v>8327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>ROUND(100*E1802/D1802,0)</f>
        <v>20</v>
      </c>
      <c r="P1802" s="5">
        <f>E1802/L1802</f>
        <v>83.716814159292042</v>
      </c>
      <c r="Q1802" t="s">
        <v>8324</v>
      </c>
      <c r="R1802" t="s">
        <v>8327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>ROUND(100*E1803/D1803,0)</f>
        <v>14</v>
      </c>
      <c r="P1803" s="5">
        <f>E1803/L1803</f>
        <v>63.648648648648646</v>
      </c>
      <c r="Q1803" t="s">
        <v>8324</v>
      </c>
      <c r="R1803" t="s">
        <v>8327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>ROUND(100*E1804/D1804,0)</f>
        <v>48</v>
      </c>
      <c r="P1804" s="5">
        <f>E1804/L1804</f>
        <v>94.277777777777771</v>
      </c>
      <c r="Q1804" t="s">
        <v>8324</v>
      </c>
      <c r="R1804" t="s">
        <v>8327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>ROUND(100*E1805/D1805,0)</f>
        <v>31</v>
      </c>
      <c r="P1805" s="5">
        <f>E1805/L1805</f>
        <v>71.86666666666666</v>
      </c>
      <c r="Q1805" t="s">
        <v>8324</v>
      </c>
      <c r="R1805" t="s">
        <v>8327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>ROUND(100*E1806/D1806,0)</f>
        <v>35</v>
      </c>
      <c r="P1806" s="5">
        <f>E1806/L1806</f>
        <v>104.84615384615384</v>
      </c>
      <c r="Q1806" t="s">
        <v>8324</v>
      </c>
      <c r="R1806" t="s">
        <v>8327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>ROUND(100*E1807/D1807,0)</f>
        <v>36</v>
      </c>
      <c r="P1807" s="5">
        <f>E1807/L1807</f>
        <v>67.139344262295083</v>
      </c>
      <c r="Q1807" t="s">
        <v>8324</v>
      </c>
      <c r="R1807" t="s">
        <v>8327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>ROUND(100*E1808/D1808,0)</f>
        <v>3</v>
      </c>
      <c r="P1808" s="5">
        <f>E1808/L1808</f>
        <v>73.875</v>
      </c>
      <c r="Q1808" t="s">
        <v>8324</v>
      </c>
      <c r="R1808" t="s">
        <v>8327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>ROUND(100*E1809/D1809,0)</f>
        <v>11</v>
      </c>
      <c r="P1809" s="5">
        <f>E1809/L1809</f>
        <v>69.125</v>
      </c>
      <c r="Q1809" t="s">
        <v>8324</v>
      </c>
      <c r="R1809" t="s">
        <v>8327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>ROUND(100*E1810/D1810,0)</f>
        <v>41</v>
      </c>
      <c r="P1810" s="5">
        <f>E1810/L1810</f>
        <v>120.77083333333333</v>
      </c>
      <c r="Q1810" t="s">
        <v>8324</v>
      </c>
      <c r="R1810" t="s">
        <v>8327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>ROUND(100*E1811/D1811,0)</f>
        <v>11</v>
      </c>
      <c r="P1811" s="5">
        <f>E1811/L1811</f>
        <v>42.222222222222221</v>
      </c>
      <c r="Q1811" t="s">
        <v>8324</v>
      </c>
      <c r="R1811" t="s">
        <v>8327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>ROUND(100*E1812/D1812,0)</f>
        <v>3</v>
      </c>
      <c r="P1812" s="5">
        <f>E1812/L1812</f>
        <v>7.5</v>
      </c>
      <c r="Q1812" t="s">
        <v>8324</v>
      </c>
      <c r="R1812" t="s">
        <v>8327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>ROUND(100*E1813/D1813,0)</f>
        <v>0</v>
      </c>
      <c r="P1813" s="5">
        <f>E1813/L1813</f>
        <v>1.5384615384615385</v>
      </c>
      <c r="Q1813" t="s">
        <v>8324</v>
      </c>
      <c r="R1813" t="s">
        <v>8327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>ROUND(100*E1814/D1814,0)</f>
        <v>13</v>
      </c>
      <c r="P1814" s="5">
        <f>E1814/L1814</f>
        <v>37.608695652173914</v>
      </c>
      <c r="Q1814" t="s">
        <v>8324</v>
      </c>
      <c r="R1814" t="s">
        <v>8327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>ROUND(100*E1815/D1815,0)</f>
        <v>0</v>
      </c>
      <c r="P1815" s="5" t="e">
        <f>E1815/L1815</f>
        <v>#DIV/0!</v>
      </c>
      <c r="Q1815" t="s">
        <v>8324</v>
      </c>
      <c r="R1815" t="s">
        <v>8327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>ROUND(100*E1816/D1816,0)</f>
        <v>49</v>
      </c>
      <c r="P1816" s="5">
        <f>E1816/L1816</f>
        <v>42.157142857142858</v>
      </c>
      <c r="Q1816" t="s">
        <v>8324</v>
      </c>
      <c r="R1816" t="s">
        <v>8327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>ROUND(100*E1817/D1817,0)</f>
        <v>0</v>
      </c>
      <c r="P1817" s="5" t="e">
        <f>E1817/L1817</f>
        <v>#DIV/0!</v>
      </c>
      <c r="Q1817" t="s">
        <v>8324</v>
      </c>
      <c r="R1817" t="s">
        <v>8327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>ROUND(100*E1818/D1818,0)</f>
        <v>2</v>
      </c>
      <c r="P1818" s="5">
        <f>E1818/L1818</f>
        <v>84.833333333333329</v>
      </c>
      <c r="Q1818" t="s">
        <v>8324</v>
      </c>
      <c r="R1818" t="s">
        <v>8327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>ROUND(100*E1819/D1819,0)</f>
        <v>52</v>
      </c>
      <c r="P1819" s="5">
        <f>E1819/L1819</f>
        <v>94.19</v>
      </c>
      <c r="Q1819" t="s">
        <v>8324</v>
      </c>
      <c r="R1819" t="s">
        <v>8327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>ROUND(100*E1820/D1820,0)</f>
        <v>0</v>
      </c>
      <c r="P1820" s="5" t="e">
        <f>E1820/L1820</f>
        <v>#DIV/0!</v>
      </c>
      <c r="Q1820" t="s">
        <v>8324</v>
      </c>
      <c r="R1820" t="s">
        <v>8327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>ROUND(100*E1821/D1821,0)</f>
        <v>2</v>
      </c>
      <c r="P1821" s="5">
        <f>E1821/L1821</f>
        <v>6.25</v>
      </c>
      <c r="Q1821" t="s">
        <v>8324</v>
      </c>
      <c r="R1821" t="s">
        <v>8327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>ROUND(100*E1822/D1822,0)</f>
        <v>7</v>
      </c>
      <c r="P1822" s="5">
        <f>E1822/L1822</f>
        <v>213.375</v>
      </c>
      <c r="Q1822" t="s">
        <v>8324</v>
      </c>
      <c r="R1822" t="s">
        <v>8327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>ROUND(100*E1823/D1823,0)</f>
        <v>135</v>
      </c>
      <c r="P1823" s="16">
        <f>E1823/L1823</f>
        <v>59.162280701754383</v>
      </c>
      <c r="Q1823" t="s">
        <v>8311</v>
      </c>
      <c r="R1823" t="s">
        <v>8320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>ROUND(100*E1824/D1824,0)</f>
        <v>100</v>
      </c>
      <c r="P1824" s="16">
        <f>E1824/L1824</f>
        <v>27.272727272727273</v>
      </c>
      <c r="Q1824" t="s">
        <v>8311</v>
      </c>
      <c r="R1824" t="s">
        <v>8320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>ROUND(100*E1825/D1825,0)</f>
        <v>116</v>
      </c>
      <c r="P1825" s="16">
        <f>E1825/L1825</f>
        <v>24.575757575757574</v>
      </c>
      <c r="Q1825" t="s">
        <v>8311</v>
      </c>
      <c r="R1825" t="s">
        <v>8320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>ROUND(100*E1826/D1826,0)</f>
        <v>100</v>
      </c>
      <c r="P1826" s="16">
        <f>E1826/L1826</f>
        <v>75.05</v>
      </c>
      <c r="Q1826" t="s">
        <v>8311</v>
      </c>
      <c r="R1826" t="s">
        <v>8320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>ROUND(100*E1827/D1827,0)</f>
        <v>105</v>
      </c>
      <c r="P1827" s="16">
        <f>E1827/L1827</f>
        <v>42.02</v>
      </c>
      <c r="Q1827" t="s">
        <v>8311</v>
      </c>
      <c r="R1827" t="s">
        <v>8320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>ROUND(100*E1828/D1828,0)</f>
        <v>101</v>
      </c>
      <c r="P1828" s="16">
        <f>E1828/L1828</f>
        <v>53.157894736842103</v>
      </c>
      <c r="Q1828" t="s">
        <v>8311</v>
      </c>
      <c r="R1828" t="s">
        <v>8320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>ROUND(100*E1829/D1829,0)</f>
        <v>101</v>
      </c>
      <c r="P1829" s="16">
        <f>E1829/L1829</f>
        <v>83.885416666666671</v>
      </c>
      <c r="Q1829" t="s">
        <v>8311</v>
      </c>
      <c r="R1829" t="s">
        <v>8320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>ROUND(100*E1830/D1830,0)</f>
        <v>100</v>
      </c>
      <c r="P1830" s="16">
        <f>E1830/L1830</f>
        <v>417.33333333333331</v>
      </c>
      <c r="Q1830" t="s">
        <v>8311</v>
      </c>
      <c r="R1830" t="s">
        <v>8320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>ROUND(100*E1831/D1831,0)</f>
        <v>167</v>
      </c>
      <c r="P1831" s="16">
        <f>E1831/L1831</f>
        <v>75.765151515151516</v>
      </c>
      <c r="Q1831" t="s">
        <v>8311</v>
      </c>
      <c r="R1831" t="s">
        <v>8320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>ROUND(100*E1832/D1832,0)</f>
        <v>102</v>
      </c>
      <c r="P1832" s="16">
        <f>E1832/L1832</f>
        <v>67.389380530973455</v>
      </c>
      <c r="Q1832" t="s">
        <v>8311</v>
      </c>
      <c r="R1832" t="s">
        <v>8320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>ROUND(100*E1833/D1833,0)</f>
        <v>103</v>
      </c>
      <c r="P1833" s="16">
        <f>E1833/L1833</f>
        <v>73.571428571428569</v>
      </c>
      <c r="Q1833" t="s">
        <v>8311</v>
      </c>
      <c r="R1833" t="s">
        <v>8320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>ROUND(100*E1834/D1834,0)</f>
        <v>143</v>
      </c>
      <c r="P1834" s="16">
        <f>E1834/L1834</f>
        <v>25</v>
      </c>
      <c r="Q1834" t="s">
        <v>8311</v>
      </c>
      <c r="R1834" t="s">
        <v>8320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>ROUND(100*E1835/D1835,0)</f>
        <v>263</v>
      </c>
      <c r="P1835" s="16">
        <f>E1835/L1835</f>
        <v>42</v>
      </c>
      <c r="Q1835" t="s">
        <v>8311</v>
      </c>
      <c r="R1835" t="s">
        <v>8320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>ROUND(100*E1836/D1836,0)</f>
        <v>118</v>
      </c>
      <c r="P1836" s="16">
        <f>E1836/L1836</f>
        <v>131.16666666666666</v>
      </c>
      <c r="Q1836" t="s">
        <v>8311</v>
      </c>
      <c r="R1836" t="s">
        <v>8320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>ROUND(100*E1837/D1837,0)</f>
        <v>104</v>
      </c>
      <c r="P1837" s="16">
        <f>E1837/L1837</f>
        <v>47.272727272727273</v>
      </c>
      <c r="Q1837" t="s">
        <v>8311</v>
      </c>
      <c r="R1837" t="s">
        <v>8320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>ROUND(100*E1838/D1838,0)</f>
        <v>200</v>
      </c>
      <c r="P1838" s="16">
        <f>E1838/L1838</f>
        <v>182.12727272727273</v>
      </c>
      <c r="Q1838" t="s">
        <v>8311</v>
      </c>
      <c r="R1838" t="s">
        <v>8320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>ROUND(100*E1839/D1839,0)</f>
        <v>307</v>
      </c>
      <c r="P1839" s="16">
        <f>E1839/L1839</f>
        <v>61.366666666666667</v>
      </c>
      <c r="Q1839" t="s">
        <v>8311</v>
      </c>
      <c r="R1839" t="s">
        <v>8320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>ROUND(100*E1840/D1840,0)</f>
        <v>100</v>
      </c>
      <c r="P1840" s="16">
        <f>E1840/L1840</f>
        <v>35.767499999999998</v>
      </c>
      <c r="Q1840" t="s">
        <v>8311</v>
      </c>
      <c r="R1840" t="s">
        <v>8320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>ROUND(100*E1841/D1841,0)</f>
        <v>205</v>
      </c>
      <c r="P1841" s="16">
        <f>E1841/L1841</f>
        <v>45.62222222222222</v>
      </c>
      <c r="Q1841" t="s">
        <v>8311</v>
      </c>
      <c r="R1841" t="s">
        <v>8320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>ROUND(100*E1842/D1842,0)</f>
        <v>109</v>
      </c>
      <c r="P1842" s="16">
        <f>E1842/L1842</f>
        <v>75.384615384615387</v>
      </c>
      <c r="Q1842" t="s">
        <v>8311</v>
      </c>
      <c r="R1842" t="s">
        <v>8320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>ROUND(100*E1843/D1843,0)</f>
        <v>102</v>
      </c>
      <c r="P1843" s="16">
        <f>E1843/L1843</f>
        <v>50.875</v>
      </c>
      <c r="Q1843" t="s">
        <v>8311</v>
      </c>
      <c r="R1843" t="s">
        <v>8320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>ROUND(100*E1844/D1844,0)</f>
        <v>125</v>
      </c>
      <c r="P1844" s="16">
        <f>E1844/L1844</f>
        <v>119.28571428571429</v>
      </c>
      <c r="Q1844" t="s">
        <v>8311</v>
      </c>
      <c r="R1844" t="s">
        <v>8320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>ROUND(100*E1845/D1845,0)</f>
        <v>124</v>
      </c>
      <c r="P1845" s="16">
        <f>E1845/L1845</f>
        <v>92.541865671641801</v>
      </c>
      <c r="Q1845" t="s">
        <v>8311</v>
      </c>
      <c r="R1845" t="s">
        <v>8320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>ROUND(100*E1846/D1846,0)</f>
        <v>101</v>
      </c>
      <c r="P1846" s="16">
        <f>E1846/L1846</f>
        <v>76.05</v>
      </c>
      <c r="Q1846" t="s">
        <v>8311</v>
      </c>
      <c r="R1846" t="s">
        <v>8320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>ROUND(100*E1847/D1847,0)</f>
        <v>100</v>
      </c>
      <c r="P1847" s="16">
        <f>E1847/L1847</f>
        <v>52.631578947368418</v>
      </c>
      <c r="Q1847" t="s">
        <v>8311</v>
      </c>
      <c r="R1847" t="s">
        <v>8320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>ROUND(100*E1848/D1848,0)</f>
        <v>138</v>
      </c>
      <c r="P1848" s="16">
        <f>E1848/L1848</f>
        <v>98.990430622009569</v>
      </c>
      <c r="Q1848" t="s">
        <v>8311</v>
      </c>
      <c r="R1848" t="s">
        <v>8320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>ROUND(100*E1849/D1849,0)</f>
        <v>121</v>
      </c>
      <c r="P1849" s="16">
        <f>E1849/L1849</f>
        <v>79.526315789473685</v>
      </c>
      <c r="Q1849" t="s">
        <v>8311</v>
      </c>
      <c r="R1849" t="s">
        <v>8320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>ROUND(100*E1850/D1850,0)</f>
        <v>107</v>
      </c>
      <c r="P1850" s="16">
        <f>E1850/L1850</f>
        <v>134.20833333333334</v>
      </c>
      <c r="Q1850" t="s">
        <v>8311</v>
      </c>
      <c r="R1850" t="s">
        <v>8320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>ROUND(100*E1851/D1851,0)</f>
        <v>100</v>
      </c>
      <c r="P1851" s="16">
        <f>E1851/L1851</f>
        <v>37.625</v>
      </c>
      <c r="Q1851" t="s">
        <v>8311</v>
      </c>
      <c r="R1851" t="s">
        <v>8320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>ROUND(100*E1852/D1852,0)</f>
        <v>102</v>
      </c>
      <c r="P1852" s="16">
        <f>E1852/L1852</f>
        <v>51.044692737430168</v>
      </c>
      <c r="Q1852" t="s">
        <v>8311</v>
      </c>
      <c r="R1852" t="s">
        <v>8320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>ROUND(100*E1853/D1853,0)</f>
        <v>100</v>
      </c>
      <c r="P1853" s="16">
        <f>E1853/L1853</f>
        <v>50.03846153846154</v>
      </c>
      <c r="Q1853" t="s">
        <v>8311</v>
      </c>
      <c r="R1853" t="s">
        <v>8320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>ROUND(100*E1854/D1854,0)</f>
        <v>117</v>
      </c>
      <c r="P1854" s="16">
        <f>E1854/L1854</f>
        <v>133.93129770992365</v>
      </c>
      <c r="Q1854" t="s">
        <v>8311</v>
      </c>
      <c r="R1854" t="s">
        <v>8320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>ROUND(100*E1855/D1855,0)</f>
        <v>102</v>
      </c>
      <c r="P1855" s="16">
        <f>E1855/L1855</f>
        <v>58.214285714285715</v>
      </c>
      <c r="Q1855" t="s">
        <v>8311</v>
      </c>
      <c r="R1855" t="s">
        <v>8320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>ROUND(100*E1856/D1856,0)</f>
        <v>102</v>
      </c>
      <c r="P1856" s="16">
        <f>E1856/L1856</f>
        <v>88.037643678160919</v>
      </c>
      <c r="Q1856" t="s">
        <v>8311</v>
      </c>
      <c r="R1856" t="s">
        <v>8320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>ROUND(100*E1857/D1857,0)</f>
        <v>154</v>
      </c>
      <c r="P1857" s="16">
        <f>E1857/L1857</f>
        <v>70.576753926701571</v>
      </c>
      <c r="Q1857" t="s">
        <v>8311</v>
      </c>
      <c r="R1857" t="s">
        <v>8320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>ROUND(100*E1858/D1858,0)</f>
        <v>101</v>
      </c>
      <c r="P1858" s="16">
        <f>E1858/L1858</f>
        <v>53.289473684210527</v>
      </c>
      <c r="Q1858" t="s">
        <v>8311</v>
      </c>
      <c r="R1858" t="s">
        <v>8320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>ROUND(100*E1859/D1859,0)</f>
        <v>100</v>
      </c>
      <c r="P1859" s="16">
        <f>E1859/L1859</f>
        <v>136.36363636363637</v>
      </c>
      <c r="Q1859" t="s">
        <v>8311</v>
      </c>
      <c r="R1859" t="s">
        <v>8320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>ROUND(100*E1860/D1860,0)</f>
        <v>109</v>
      </c>
      <c r="P1860" s="16">
        <f>E1860/L1860</f>
        <v>40.547315436241611</v>
      </c>
      <c r="Q1860" t="s">
        <v>8311</v>
      </c>
      <c r="R1860" t="s">
        <v>8320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>ROUND(100*E1861/D1861,0)</f>
        <v>132</v>
      </c>
      <c r="P1861" s="16">
        <f>E1861/L1861</f>
        <v>70.625</v>
      </c>
      <c r="Q1861" t="s">
        <v>8311</v>
      </c>
      <c r="R1861" t="s">
        <v>8320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>ROUND(100*E1862/D1862,0)</f>
        <v>133</v>
      </c>
      <c r="P1862" s="16">
        <f>E1862/L1862</f>
        <v>52.684210526315788</v>
      </c>
      <c r="Q1862" t="s">
        <v>8311</v>
      </c>
      <c r="R1862" t="s">
        <v>8320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>ROUND(100*E1863/D1863,0)</f>
        <v>0</v>
      </c>
      <c r="P1863" s="5" t="e">
        <f>E1863/L1863</f>
        <v>#DIV/0!</v>
      </c>
      <c r="Q1863" t="s">
        <v>8316</v>
      </c>
      <c r="R1863" t="s">
        <v>8340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>ROUND(100*E1864/D1864,0)</f>
        <v>8</v>
      </c>
      <c r="P1864" s="5">
        <f>E1864/L1864</f>
        <v>90.9375</v>
      </c>
      <c r="Q1864" t="s">
        <v>8316</v>
      </c>
      <c r="R1864" t="s">
        <v>8340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>ROUND(100*E1865/D1865,0)</f>
        <v>0</v>
      </c>
      <c r="P1865" s="5">
        <f>E1865/L1865</f>
        <v>5</v>
      </c>
      <c r="Q1865" t="s">
        <v>8316</v>
      </c>
      <c r="R1865" t="s">
        <v>8340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>ROUND(100*E1866/D1866,0)</f>
        <v>43</v>
      </c>
      <c r="P1866" s="5">
        <f>E1866/L1866</f>
        <v>58.083333333333336</v>
      </c>
      <c r="Q1866" t="s">
        <v>8316</v>
      </c>
      <c r="R1866" t="s">
        <v>8340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>ROUND(100*E1867/D1867,0)</f>
        <v>0</v>
      </c>
      <c r="P1867" s="5">
        <f>E1867/L1867</f>
        <v>2</v>
      </c>
      <c r="Q1867" t="s">
        <v>8316</v>
      </c>
      <c r="R1867" t="s">
        <v>8340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>ROUND(100*E1868/D1868,0)</f>
        <v>1</v>
      </c>
      <c r="P1868" s="5">
        <f>E1868/L1868</f>
        <v>62.5</v>
      </c>
      <c r="Q1868" t="s">
        <v>8316</v>
      </c>
      <c r="R1868" t="s">
        <v>8340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>ROUND(100*E1869/D1869,0)</f>
        <v>0</v>
      </c>
      <c r="P1869" s="5">
        <f>E1869/L1869</f>
        <v>10</v>
      </c>
      <c r="Q1869" t="s">
        <v>8316</v>
      </c>
      <c r="R1869" t="s">
        <v>8340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>ROUND(100*E1870/D1870,0)</f>
        <v>5</v>
      </c>
      <c r="P1870" s="5">
        <f>E1870/L1870</f>
        <v>71.588235294117652</v>
      </c>
      <c r="Q1870" t="s">
        <v>8316</v>
      </c>
      <c r="R1870" t="s">
        <v>8340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>ROUND(100*E1871/D1871,0)</f>
        <v>0</v>
      </c>
      <c r="P1871" s="5" t="e">
        <f>E1871/L1871</f>
        <v>#DIV/0!</v>
      </c>
      <c r="Q1871" t="s">
        <v>8316</v>
      </c>
      <c r="R1871" t="s">
        <v>8340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>ROUND(100*E1872/D1872,0)</f>
        <v>10</v>
      </c>
      <c r="P1872" s="5">
        <f>E1872/L1872</f>
        <v>32.81818181818182</v>
      </c>
      <c r="Q1872" t="s">
        <v>8316</v>
      </c>
      <c r="R1872" t="s">
        <v>8340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>ROUND(100*E1873/D1873,0)</f>
        <v>72</v>
      </c>
      <c r="P1873" s="5">
        <f>E1873/L1873</f>
        <v>49.11578947368421</v>
      </c>
      <c r="Q1873" t="s">
        <v>8316</v>
      </c>
      <c r="R1873" t="s">
        <v>8340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>ROUND(100*E1874/D1874,0)</f>
        <v>1</v>
      </c>
      <c r="P1874" s="5">
        <f>E1874/L1874</f>
        <v>16.307692307692307</v>
      </c>
      <c r="Q1874" t="s">
        <v>8316</v>
      </c>
      <c r="R1874" t="s">
        <v>8340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>ROUND(100*E1875/D1875,0)</f>
        <v>0</v>
      </c>
      <c r="P1875" s="5">
        <f>E1875/L1875</f>
        <v>18</v>
      </c>
      <c r="Q1875" t="s">
        <v>8316</v>
      </c>
      <c r="R1875" t="s">
        <v>8340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>ROUND(100*E1876/D1876,0)</f>
        <v>0</v>
      </c>
      <c r="P1876" s="5">
        <f>E1876/L1876</f>
        <v>13</v>
      </c>
      <c r="Q1876" t="s">
        <v>8316</v>
      </c>
      <c r="R1876" t="s">
        <v>8340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>ROUND(100*E1877/D1877,0)</f>
        <v>1</v>
      </c>
      <c r="P1877" s="5">
        <f>E1877/L1877</f>
        <v>17</v>
      </c>
      <c r="Q1877" t="s">
        <v>8316</v>
      </c>
      <c r="R1877" t="s">
        <v>8340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>ROUND(100*E1878/D1878,0)</f>
        <v>0</v>
      </c>
      <c r="P1878" s="5" t="e">
        <f>E1878/L1878</f>
        <v>#DIV/0!</v>
      </c>
      <c r="Q1878" t="s">
        <v>8316</v>
      </c>
      <c r="R1878" t="s">
        <v>8340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>ROUND(100*E1879/D1879,0)</f>
        <v>0</v>
      </c>
      <c r="P1879" s="5" t="e">
        <f>E1879/L1879</f>
        <v>#DIV/0!</v>
      </c>
      <c r="Q1879" t="s">
        <v>8316</v>
      </c>
      <c r="R1879" t="s">
        <v>8340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>ROUND(100*E1880/D1880,0)</f>
        <v>0</v>
      </c>
      <c r="P1880" s="5" t="e">
        <f>E1880/L1880</f>
        <v>#DIV/0!</v>
      </c>
      <c r="Q1880" t="s">
        <v>8316</v>
      </c>
      <c r="R1880" t="s">
        <v>8340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>ROUND(100*E1881/D1881,0)</f>
        <v>0</v>
      </c>
      <c r="P1881" s="5">
        <f>E1881/L1881</f>
        <v>3</v>
      </c>
      <c r="Q1881" t="s">
        <v>8316</v>
      </c>
      <c r="R1881" t="s">
        <v>8340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>ROUND(100*E1882/D1882,0)</f>
        <v>20</v>
      </c>
      <c r="P1882" s="5">
        <f>E1882/L1882</f>
        <v>41.833333333333336</v>
      </c>
      <c r="Q1882" t="s">
        <v>8316</v>
      </c>
      <c r="R1882" t="s">
        <v>8340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>ROUND(100*E1883/D1883,0)</f>
        <v>173</v>
      </c>
      <c r="P1883" s="16">
        <f>E1883/L1883</f>
        <v>49.338428571428572</v>
      </c>
      <c r="Q1883" t="s">
        <v>8311</v>
      </c>
      <c r="R1883" t="s">
        <v>8349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>ROUND(100*E1884/D1884,0)</f>
        <v>101</v>
      </c>
      <c r="P1884" s="16">
        <f>E1884/L1884</f>
        <v>41.728395061728392</v>
      </c>
      <c r="Q1884" t="s">
        <v>8311</v>
      </c>
      <c r="R1884" t="s">
        <v>8349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>ROUND(100*E1885/D1885,0)</f>
        <v>105</v>
      </c>
      <c r="P1885" s="16">
        <f>E1885/L1885</f>
        <v>32.71875</v>
      </c>
      <c r="Q1885" t="s">
        <v>8311</v>
      </c>
      <c r="R1885" t="s">
        <v>8349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>ROUND(100*E1886/D1886,0)</f>
        <v>135</v>
      </c>
      <c r="P1886" s="16">
        <f>E1886/L1886</f>
        <v>51.96153846153846</v>
      </c>
      <c r="Q1886" t="s">
        <v>8311</v>
      </c>
      <c r="R1886" t="s">
        <v>8349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>ROUND(100*E1887/D1887,0)</f>
        <v>116</v>
      </c>
      <c r="P1887" s="16">
        <f>E1887/L1887</f>
        <v>50.685714285714283</v>
      </c>
      <c r="Q1887" t="s">
        <v>8311</v>
      </c>
      <c r="R1887" t="s">
        <v>8349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>ROUND(100*E1888/D1888,0)</f>
        <v>102</v>
      </c>
      <c r="P1888" s="16">
        <f>E1888/L1888</f>
        <v>42.241379310344826</v>
      </c>
      <c r="Q1888" t="s">
        <v>8311</v>
      </c>
      <c r="R1888" t="s">
        <v>8349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>ROUND(100*E1889/D1889,0)</f>
        <v>111</v>
      </c>
      <c r="P1889" s="16">
        <f>E1889/L1889</f>
        <v>416.875</v>
      </c>
      <c r="Q1889" t="s">
        <v>8311</v>
      </c>
      <c r="R1889" t="s">
        <v>8349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>ROUND(100*E1890/D1890,0)</f>
        <v>166</v>
      </c>
      <c r="P1890" s="16">
        <f>E1890/L1890</f>
        <v>46.651685393258425</v>
      </c>
      <c r="Q1890" t="s">
        <v>8311</v>
      </c>
      <c r="R1890" t="s">
        <v>8349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>ROUND(100*E1891/D1891,0)</f>
        <v>107</v>
      </c>
      <c r="P1891" s="16">
        <f>E1891/L1891</f>
        <v>48.454545454545453</v>
      </c>
      <c r="Q1891" t="s">
        <v>8311</v>
      </c>
      <c r="R1891" t="s">
        <v>8349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>ROUND(100*E1892/D1892,0)</f>
        <v>145</v>
      </c>
      <c r="P1892" s="16">
        <f>E1892/L1892</f>
        <v>70.5289837398374</v>
      </c>
      <c r="Q1892" t="s">
        <v>8311</v>
      </c>
      <c r="R1892" t="s">
        <v>8349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>ROUND(100*E1893/D1893,0)</f>
        <v>106</v>
      </c>
      <c r="P1893" s="16">
        <f>E1893/L1893</f>
        <v>87.958333333333329</v>
      </c>
      <c r="Q1893" t="s">
        <v>8311</v>
      </c>
      <c r="R1893" t="s">
        <v>8349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>ROUND(100*E1894/D1894,0)</f>
        <v>137</v>
      </c>
      <c r="P1894" s="16">
        <f>E1894/L1894</f>
        <v>26.26923076923077</v>
      </c>
      <c r="Q1894" t="s">
        <v>8311</v>
      </c>
      <c r="R1894" t="s">
        <v>8349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>ROUND(100*E1895/D1895,0)</f>
        <v>104</v>
      </c>
      <c r="P1895" s="16">
        <f>E1895/L1895</f>
        <v>57.777777777777779</v>
      </c>
      <c r="Q1895" t="s">
        <v>8311</v>
      </c>
      <c r="R1895" t="s">
        <v>8349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>ROUND(100*E1896/D1896,0)</f>
        <v>115</v>
      </c>
      <c r="P1896" s="16">
        <f>E1896/L1896</f>
        <v>57.25</v>
      </c>
      <c r="Q1896" t="s">
        <v>8311</v>
      </c>
      <c r="R1896" t="s">
        <v>8349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>ROUND(100*E1897/D1897,0)</f>
        <v>102</v>
      </c>
      <c r="P1897" s="16">
        <f>E1897/L1897</f>
        <v>196.34042553191489</v>
      </c>
      <c r="Q1897" t="s">
        <v>8311</v>
      </c>
      <c r="R1897" t="s">
        <v>8349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>ROUND(100*E1898/D1898,0)</f>
        <v>124</v>
      </c>
      <c r="P1898" s="16">
        <f>E1898/L1898</f>
        <v>43</v>
      </c>
      <c r="Q1898" t="s">
        <v>8311</v>
      </c>
      <c r="R1898" t="s">
        <v>8349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>ROUND(100*E1899/D1899,0)</f>
        <v>102</v>
      </c>
      <c r="P1899" s="16">
        <f>E1899/L1899</f>
        <v>35.551912568306008</v>
      </c>
      <c r="Q1899" t="s">
        <v>8311</v>
      </c>
      <c r="R1899" t="s">
        <v>8349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>ROUND(100*E1900/D1900,0)</f>
        <v>145</v>
      </c>
      <c r="P1900" s="16">
        <f>E1900/L1900</f>
        <v>68.80952380952381</v>
      </c>
      <c r="Q1900" t="s">
        <v>8311</v>
      </c>
      <c r="R1900" t="s">
        <v>8349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>ROUND(100*E1901/D1901,0)</f>
        <v>133</v>
      </c>
      <c r="P1901" s="16">
        <f>E1901/L1901</f>
        <v>28.571428571428573</v>
      </c>
      <c r="Q1901" t="s">
        <v>8311</v>
      </c>
      <c r="R1901" t="s">
        <v>8349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>ROUND(100*E1902/D1902,0)</f>
        <v>109</v>
      </c>
      <c r="P1902" s="16">
        <f>E1902/L1902</f>
        <v>50.631666666666668</v>
      </c>
      <c r="Q1902" t="s">
        <v>8311</v>
      </c>
      <c r="R1902" t="s">
        <v>8349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>ROUND(100*E1903/D1903,0)</f>
        <v>3</v>
      </c>
      <c r="P1903" s="5">
        <f>E1903/L1903</f>
        <v>106.8</v>
      </c>
      <c r="Q1903" t="s">
        <v>8321</v>
      </c>
      <c r="R1903" t="s">
        <v>8342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>ROUND(100*E1904/D1904,0)</f>
        <v>1</v>
      </c>
      <c r="P1904" s="5">
        <f>E1904/L1904</f>
        <v>4</v>
      </c>
      <c r="Q1904" t="s">
        <v>8321</v>
      </c>
      <c r="R1904" t="s">
        <v>8342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>ROUND(100*E1905/D1905,0)</f>
        <v>47</v>
      </c>
      <c r="P1905" s="5">
        <f>E1905/L1905</f>
        <v>34.097560975609753</v>
      </c>
      <c r="Q1905" t="s">
        <v>8321</v>
      </c>
      <c r="R1905" t="s">
        <v>8342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>ROUND(100*E1906/D1906,0)</f>
        <v>0</v>
      </c>
      <c r="P1906" s="5">
        <f>E1906/L1906</f>
        <v>25</v>
      </c>
      <c r="Q1906" t="s">
        <v>8321</v>
      </c>
      <c r="R1906" t="s">
        <v>8342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>ROUND(100*E1907/D1907,0)</f>
        <v>0</v>
      </c>
      <c r="P1907" s="5">
        <f>E1907/L1907</f>
        <v>10.5</v>
      </c>
      <c r="Q1907" t="s">
        <v>8321</v>
      </c>
      <c r="R1907" t="s">
        <v>8342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>ROUND(100*E1908/D1908,0)</f>
        <v>43</v>
      </c>
      <c r="P1908" s="5">
        <f>E1908/L1908</f>
        <v>215.95959595959596</v>
      </c>
      <c r="Q1908" t="s">
        <v>8321</v>
      </c>
      <c r="R1908" t="s">
        <v>8342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>ROUND(100*E1909/D1909,0)</f>
        <v>0</v>
      </c>
      <c r="P1909" s="5">
        <f>E1909/L1909</f>
        <v>21.25</v>
      </c>
      <c r="Q1909" t="s">
        <v>8321</v>
      </c>
      <c r="R1909" t="s">
        <v>8342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>ROUND(100*E1910/D1910,0)</f>
        <v>2</v>
      </c>
      <c r="P1910" s="5">
        <f>E1910/L1910</f>
        <v>108.25</v>
      </c>
      <c r="Q1910" t="s">
        <v>8321</v>
      </c>
      <c r="R1910" t="s">
        <v>8342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>ROUND(100*E1911/D1911,0)</f>
        <v>14</v>
      </c>
      <c r="P1911" s="5">
        <f>E1911/L1911</f>
        <v>129.97368421052633</v>
      </c>
      <c r="Q1911" t="s">
        <v>8321</v>
      </c>
      <c r="R1911" t="s">
        <v>8342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>ROUND(100*E1912/D1912,0)</f>
        <v>39</v>
      </c>
      <c r="P1912" s="5">
        <f>E1912/L1912</f>
        <v>117.49473684210527</v>
      </c>
      <c r="Q1912" t="s">
        <v>8321</v>
      </c>
      <c r="R1912" t="s">
        <v>8342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>ROUND(100*E1913/D1913,0)</f>
        <v>0</v>
      </c>
      <c r="P1913" s="5">
        <f>E1913/L1913</f>
        <v>10</v>
      </c>
      <c r="Q1913" t="s">
        <v>8321</v>
      </c>
      <c r="R1913" t="s">
        <v>8342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>ROUND(100*E1914/D1914,0)</f>
        <v>59</v>
      </c>
      <c r="P1914" s="5">
        <f>E1914/L1914</f>
        <v>70.595238095238102</v>
      </c>
      <c r="Q1914" t="s">
        <v>8321</v>
      </c>
      <c r="R1914" t="s">
        <v>8342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>ROUND(100*E1915/D1915,0)</f>
        <v>1</v>
      </c>
      <c r="P1915" s="5">
        <f>E1915/L1915</f>
        <v>24.5</v>
      </c>
      <c r="Q1915" t="s">
        <v>8321</v>
      </c>
      <c r="R1915" t="s">
        <v>8342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>ROUND(100*E1916/D1916,0)</f>
        <v>9</v>
      </c>
      <c r="P1916" s="5">
        <f>E1916/L1916</f>
        <v>30</v>
      </c>
      <c r="Q1916" t="s">
        <v>8321</v>
      </c>
      <c r="R1916" t="s">
        <v>8342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>ROUND(100*E1917/D1917,0)</f>
        <v>2</v>
      </c>
      <c r="P1917" s="5">
        <f>E1917/L1917</f>
        <v>2</v>
      </c>
      <c r="Q1917" t="s">
        <v>8321</v>
      </c>
      <c r="R1917" t="s">
        <v>8342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>ROUND(100*E1918/D1918,0)</f>
        <v>1</v>
      </c>
      <c r="P1918" s="5">
        <f>E1918/L1918</f>
        <v>17</v>
      </c>
      <c r="Q1918" t="s">
        <v>8321</v>
      </c>
      <c r="R1918" t="s">
        <v>8342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>ROUND(100*E1919/D1919,0)</f>
        <v>53</v>
      </c>
      <c r="P1919" s="5">
        <f>E1919/L1919</f>
        <v>2928.9285714285716</v>
      </c>
      <c r="Q1919" t="s">
        <v>8321</v>
      </c>
      <c r="R1919" t="s">
        <v>8342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>ROUND(100*E1920/D1920,0)</f>
        <v>1</v>
      </c>
      <c r="P1920" s="5">
        <f>E1920/L1920</f>
        <v>28.888888888888889</v>
      </c>
      <c r="Q1920" t="s">
        <v>8321</v>
      </c>
      <c r="R1920" t="s">
        <v>8342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>ROUND(100*E1921/D1921,0)</f>
        <v>47</v>
      </c>
      <c r="P1921" s="5">
        <f>E1921/L1921</f>
        <v>29.625</v>
      </c>
      <c r="Q1921" t="s">
        <v>8321</v>
      </c>
      <c r="R1921" t="s">
        <v>8342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>ROUND(100*E1922/D1922,0)</f>
        <v>43</v>
      </c>
      <c r="P1922" s="5">
        <f>E1922/L1922</f>
        <v>40.980952380952381</v>
      </c>
      <c r="Q1922" t="s">
        <v>8321</v>
      </c>
      <c r="R1922" t="s">
        <v>8342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>ROUND(100*E1923/D1923,0)</f>
        <v>137</v>
      </c>
      <c r="P1923" s="16">
        <f>E1923/L1923</f>
        <v>54</v>
      </c>
      <c r="Q1923" t="s">
        <v>8311</v>
      </c>
      <c r="R1923" t="s">
        <v>8349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>ROUND(100*E1924/D1924,0)</f>
        <v>116</v>
      </c>
      <c r="P1924" s="16">
        <f>E1924/L1924</f>
        <v>36.109375</v>
      </c>
      <c r="Q1924" t="s">
        <v>8311</v>
      </c>
      <c r="R1924" t="s">
        <v>8349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>ROUND(100*E1925/D1925,0)</f>
        <v>241</v>
      </c>
      <c r="P1925" s="16">
        <f>E1925/L1925</f>
        <v>23.153846153846153</v>
      </c>
      <c r="Q1925" t="s">
        <v>8311</v>
      </c>
      <c r="R1925" t="s">
        <v>8349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>ROUND(100*E1926/D1926,0)</f>
        <v>114</v>
      </c>
      <c r="P1926" s="16">
        <f>E1926/L1926</f>
        <v>104</v>
      </c>
      <c r="Q1926" t="s">
        <v>8311</v>
      </c>
      <c r="R1926" t="s">
        <v>8349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>ROUND(100*E1927/D1927,0)</f>
        <v>110</v>
      </c>
      <c r="P1927" s="16">
        <f>E1927/L1927</f>
        <v>31.826923076923077</v>
      </c>
      <c r="Q1927" t="s">
        <v>8311</v>
      </c>
      <c r="R1927" t="s">
        <v>8349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>ROUND(100*E1928/D1928,0)</f>
        <v>195</v>
      </c>
      <c r="P1928" s="16">
        <f>E1928/L1928</f>
        <v>27.3896261682243</v>
      </c>
      <c r="Q1928" t="s">
        <v>8311</v>
      </c>
      <c r="R1928" t="s">
        <v>8349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>ROUND(100*E1929/D1929,0)</f>
        <v>103</v>
      </c>
      <c r="P1929" s="16">
        <f>E1929/L1929</f>
        <v>56.363636363636367</v>
      </c>
      <c r="Q1929" t="s">
        <v>8311</v>
      </c>
      <c r="R1929" t="s">
        <v>8349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>ROUND(100*E1930/D1930,0)</f>
        <v>103</v>
      </c>
      <c r="P1930" s="16">
        <f>E1930/L1930</f>
        <v>77.352941176470594</v>
      </c>
      <c r="Q1930" t="s">
        <v>8311</v>
      </c>
      <c r="R1930" t="s">
        <v>8349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>ROUND(100*E1931/D1931,0)</f>
        <v>100</v>
      </c>
      <c r="P1931" s="16">
        <f>E1931/L1931</f>
        <v>42.8</v>
      </c>
      <c r="Q1931" t="s">
        <v>8311</v>
      </c>
      <c r="R1931" t="s">
        <v>8349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>ROUND(100*E1932/D1932,0)</f>
        <v>127</v>
      </c>
      <c r="P1932" s="16">
        <f>E1932/L1932</f>
        <v>48.846153846153847</v>
      </c>
      <c r="Q1932" t="s">
        <v>8311</v>
      </c>
      <c r="R1932" t="s">
        <v>8349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>ROUND(100*E1933/D1933,0)</f>
        <v>121</v>
      </c>
      <c r="P1933" s="16">
        <f>E1933/L1933</f>
        <v>48.240400000000001</v>
      </c>
      <c r="Q1933" t="s">
        <v>8311</v>
      </c>
      <c r="R1933" t="s">
        <v>8349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>ROUND(100*E1934/D1934,0)</f>
        <v>107</v>
      </c>
      <c r="P1934" s="16">
        <f>E1934/L1934</f>
        <v>70.212500000000006</v>
      </c>
      <c r="Q1934" t="s">
        <v>8311</v>
      </c>
      <c r="R1934" t="s">
        <v>8349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>ROUND(100*E1935/D1935,0)</f>
        <v>172</v>
      </c>
      <c r="P1935" s="16">
        <f>E1935/L1935</f>
        <v>94.054545454545448</v>
      </c>
      <c r="Q1935" t="s">
        <v>8311</v>
      </c>
      <c r="R1935" t="s">
        <v>8349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>ROUND(100*E1936/D1936,0)</f>
        <v>124</v>
      </c>
      <c r="P1936" s="16">
        <f>E1936/L1936</f>
        <v>80.272727272727266</v>
      </c>
      <c r="Q1936" t="s">
        <v>8311</v>
      </c>
      <c r="R1936" t="s">
        <v>8349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>ROUND(100*E1937/D1937,0)</f>
        <v>108</v>
      </c>
      <c r="P1937" s="16">
        <f>E1937/L1937</f>
        <v>54.2</v>
      </c>
      <c r="Q1937" t="s">
        <v>8311</v>
      </c>
      <c r="R1937" t="s">
        <v>8349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>ROUND(100*E1938/D1938,0)</f>
        <v>117</v>
      </c>
      <c r="P1938" s="16">
        <f>E1938/L1938</f>
        <v>60.26903448275862</v>
      </c>
      <c r="Q1938" t="s">
        <v>8311</v>
      </c>
      <c r="R1938" t="s">
        <v>8349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>ROUND(100*E1939/D1939,0)</f>
        <v>187</v>
      </c>
      <c r="P1939" s="16">
        <f>E1939/L1939</f>
        <v>38.740344827586206</v>
      </c>
      <c r="Q1939" t="s">
        <v>8311</v>
      </c>
      <c r="R1939" t="s">
        <v>8349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>ROUND(100*E1940/D1940,0)</f>
        <v>116</v>
      </c>
      <c r="P1940" s="16">
        <f>E1940/L1940</f>
        <v>152.54385964912279</v>
      </c>
      <c r="Q1940" t="s">
        <v>8311</v>
      </c>
      <c r="R1940" t="s">
        <v>8349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>ROUND(100*E1941/D1941,0)</f>
        <v>111</v>
      </c>
      <c r="P1941" s="16">
        <f>E1941/L1941</f>
        <v>115.3125</v>
      </c>
      <c r="Q1941" t="s">
        <v>8311</v>
      </c>
      <c r="R1941" t="s">
        <v>8349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>ROUND(100*E1942/D1942,0)</f>
        <v>171</v>
      </c>
      <c r="P1942" s="16">
        <f>E1942/L1942</f>
        <v>35.838709677419352</v>
      </c>
      <c r="Q1942" t="s">
        <v>8311</v>
      </c>
      <c r="R1942" t="s">
        <v>8349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>ROUND(100*E1943/D1943,0)</f>
        <v>126</v>
      </c>
      <c r="P1943" s="16">
        <f>E1943/L1943</f>
        <v>64.570118779438872</v>
      </c>
      <c r="Q1943" t="s">
        <v>8321</v>
      </c>
      <c r="R1943" t="s">
        <v>8343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>ROUND(100*E1944/D1944,0)</f>
        <v>138</v>
      </c>
      <c r="P1944" s="16">
        <f>E1944/L1944</f>
        <v>87.436000000000007</v>
      </c>
      <c r="Q1944" t="s">
        <v>8321</v>
      </c>
      <c r="R1944" t="s">
        <v>8343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>ROUND(100*E1945/D1945,0)</f>
        <v>1705</v>
      </c>
      <c r="P1945" s="16">
        <f>E1945/L1945</f>
        <v>68.815577078288939</v>
      </c>
      <c r="Q1945" t="s">
        <v>8321</v>
      </c>
      <c r="R1945" t="s">
        <v>8343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>ROUND(100*E1946/D1946,0)</f>
        <v>788</v>
      </c>
      <c r="P1946" s="16">
        <f>E1946/L1946</f>
        <v>176.200223588597</v>
      </c>
      <c r="Q1946" t="s">
        <v>8321</v>
      </c>
      <c r="R1946" t="s">
        <v>8343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>ROUND(100*E1947/D1947,0)</f>
        <v>348</v>
      </c>
      <c r="P1947" s="16">
        <f>E1947/L1947</f>
        <v>511.79117647058825</v>
      </c>
      <c r="Q1947" t="s">
        <v>8321</v>
      </c>
      <c r="R1947" t="s">
        <v>8343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>ROUND(100*E1948/D1948,0)</f>
        <v>150</v>
      </c>
      <c r="P1948" s="16">
        <f>E1948/L1948</f>
        <v>160.44285714285715</v>
      </c>
      <c r="Q1948" t="s">
        <v>8321</v>
      </c>
      <c r="R1948" t="s">
        <v>8343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>ROUND(100*E1949/D1949,0)</f>
        <v>101</v>
      </c>
      <c r="P1949" s="16">
        <f>E1949/L1949</f>
        <v>35.003043478260871</v>
      </c>
      <c r="Q1949" t="s">
        <v>8321</v>
      </c>
      <c r="R1949" t="s">
        <v>8343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>ROUND(100*E1950/D1950,0)</f>
        <v>800</v>
      </c>
      <c r="P1950" s="16">
        <f>E1950/L1950</f>
        <v>188.50671378091872</v>
      </c>
      <c r="Q1950" t="s">
        <v>8321</v>
      </c>
      <c r="R1950" t="s">
        <v>8343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>ROUND(100*E1951/D1951,0)</f>
        <v>106</v>
      </c>
      <c r="P1951" s="16">
        <f>E1951/L1951</f>
        <v>56.204984093319197</v>
      </c>
      <c r="Q1951" t="s">
        <v>8321</v>
      </c>
      <c r="R1951" t="s">
        <v>8343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>ROUND(100*E1952/D1952,0)</f>
        <v>201</v>
      </c>
      <c r="P1952" s="16">
        <f>E1952/L1952</f>
        <v>51.3054157782516</v>
      </c>
      <c r="Q1952" t="s">
        <v>8321</v>
      </c>
      <c r="R1952" t="s">
        <v>8343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>ROUND(100*E1953/D1953,0)</f>
        <v>212</v>
      </c>
      <c r="P1953" s="16">
        <f>E1953/L1953</f>
        <v>127.36450839328538</v>
      </c>
      <c r="Q1953" t="s">
        <v>8321</v>
      </c>
      <c r="R1953" t="s">
        <v>8343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>ROUND(100*E1954/D1954,0)</f>
        <v>198</v>
      </c>
      <c r="P1954" s="16">
        <f>E1954/L1954</f>
        <v>101.85532258064516</v>
      </c>
      <c r="Q1954" t="s">
        <v>8321</v>
      </c>
      <c r="R1954" t="s">
        <v>8343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>ROUND(100*E1955/D1955,0)</f>
        <v>226</v>
      </c>
      <c r="P1955" s="16">
        <f>E1955/L1955</f>
        <v>230.55782312925169</v>
      </c>
      <c r="Q1955" t="s">
        <v>8321</v>
      </c>
      <c r="R1955" t="s">
        <v>8343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>ROUND(100*E1956/D1956,0)</f>
        <v>699</v>
      </c>
      <c r="P1956" s="16">
        <f>E1956/L1956</f>
        <v>842.10602409638557</v>
      </c>
      <c r="Q1956" t="s">
        <v>8321</v>
      </c>
      <c r="R1956" t="s">
        <v>8343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>ROUND(100*E1957/D1957,0)</f>
        <v>399</v>
      </c>
      <c r="P1957" s="16">
        <f>E1957/L1957</f>
        <v>577.27593103448271</v>
      </c>
      <c r="Q1957" t="s">
        <v>8321</v>
      </c>
      <c r="R1957" t="s">
        <v>8343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>ROUND(100*E1958/D1958,0)</f>
        <v>294</v>
      </c>
      <c r="P1958" s="16">
        <f>E1958/L1958</f>
        <v>483.34246575342468</v>
      </c>
      <c r="Q1958" t="s">
        <v>8321</v>
      </c>
      <c r="R1958" t="s">
        <v>8343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>ROUND(100*E1959/D1959,0)</f>
        <v>168</v>
      </c>
      <c r="P1959" s="16">
        <f>E1959/L1959</f>
        <v>76.138500000000008</v>
      </c>
      <c r="Q1959" t="s">
        <v>8321</v>
      </c>
      <c r="R1959" t="s">
        <v>8343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>ROUND(100*E1960/D1960,0)</f>
        <v>1436</v>
      </c>
      <c r="P1960" s="16">
        <f>E1960/L1960</f>
        <v>74.107684365781708</v>
      </c>
      <c r="Q1960" t="s">
        <v>8321</v>
      </c>
      <c r="R1960" t="s">
        <v>8343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>ROUND(100*E1961/D1961,0)</f>
        <v>157</v>
      </c>
      <c r="P1961" s="16">
        <f>E1961/L1961</f>
        <v>36.965660377358489</v>
      </c>
      <c r="Q1961" t="s">
        <v>8321</v>
      </c>
      <c r="R1961" t="s">
        <v>8343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>ROUND(100*E1962/D1962,0)</f>
        <v>118</v>
      </c>
      <c r="P1962" s="16">
        <f>E1962/L1962</f>
        <v>2500.969696969697</v>
      </c>
      <c r="Q1962" t="s">
        <v>8321</v>
      </c>
      <c r="R1962" t="s">
        <v>8343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>ROUND(100*E1963/D1963,0)</f>
        <v>1105</v>
      </c>
      <c r="P1963" s="16">
        <f>E1963/L1963</f>
        <v>67.690214329454989</v>
      </c>
      <c r="Q1963" t="s">
        <v>8321</v>
      </c>
      <c r="R1963" t="s">
        <v>8343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>ROUND(100*E1964/D1964,0)</f>
        <v>193</v>
      </c>
      <c r="P1964" s="16">
        <f>E1964/L1964</f>
        <v>63.04738562091503</v>
      </c>
      <c r="Q1964" t="s">
        <v>8321</v>
      </c>
      <c r="R1964" t="s">
        <v>8343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>ROUND(100*E1965/D1965,0)</f>
        <v>127</v>
      </c>
      <c r="P1965" s="16">
        <f>E1965/L1965</f>
        <v>117.6</v>
      </c>
      <c r="Q1965" t="s">
        <v>8321</v>
      </c>
      <c r="R1965" t="s">
        <v>8343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>ROUND(100*E1966/D1966,0)</f>
        <v>260</v>
      </c>
      <c r="P1966" s="16">
        <f>E1966/L1966</f>
        <v>180.75185011709601</v>
      </c>
      <c r="Q1966" t="s">
        <v>8321</v>
      </c>
      <c r="R1966" t="s">
        <v>8343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>ROUND(100*E1967/D1967,0)</f>
        <v>262</v>
      </c>
      <c r="P1967" s="16">
        <f>E1967/L1967</f>
        <v>127.32038834951456</v>
      </c>
      <c r="Q1967" t="s">
        <v>8321</v>
      </c>
      <c r="R1967" t="s">
        <v>8343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>ROUND(100*E1968/D1968,0)</f>
        <v>207</v>
      </c>
      <c r="P1968" s="16">
        <f>E1968/L1968</f>
        <v>136.6444745538665</v>
      </c>
      <c r="Q1968" t="s">
        <v>8321</v>
      </c>
      <c r="R1968" t="s">
        <v>8343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>ROUND(100*E1969/D1969,0)</f>
        <v>370</v>
      </c>
      <c r="P1969" s="16">
        <f>E1969/L1969</f>
        <v>182.78024691358024</v>
      </c>
      <c r="Q1969" t="s">
        <v>8321</v>
      </c>
      <c r="R1969" t="s">
        <v>8343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>ROUND(100*E1970/D1970,0)</f>
        <v>285</v>
      </c>
      <c r="P1970" s="16">
        <f>E1970/L1970</f>
        <v>279.37843137254902</v>
      </c>
      <c r="Q1970" t="s">
        <v>8321</v>
      </c>
      <c r="R1970" t="s">
        <v>8343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>ROUND(100*E1971/D1971,0)</f>
        <v>579</v>
      </c>
      <c r="P1971" s="16">
        <f>E1971/L1971</f>
        <v>61.375728669846318</v>
      </c>
      <c r="Q1971" t="s">
        <v>8321</v>
      </c>
      <c r="R1971" t="s">
        <v>8343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>ROUND(100*E1972/D1972,0)</f>
        <v>1132</v>
      </c>
      <c r="P1972" s="16">
        <f>E1972/L1972</f>
        <v>80.727532097004286</v>
      </c>
      <c r="Q1972" t="s">
        <v>8321</v>
      </c>
      <c r="R1972" t="s">
        <v>8343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>ROUND(100*E1973/D1973,0)</f>
        <v>263</v>
      </c>
      <c r="P1973" s="16">
        <f>E1973/L1973</f>
        <v>272.35590732591254</v>
      </c>
      <c r="Q1973" t="s">
        <v>8321</v>
      </c>
      <c r="R1973" t="s">
        <v>8343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>ROUND(100*E1974/D1974,0)</f>
        <v>674</v>
      </c>
      <c r="P1974" s="16">
        <f>E1974/L1974</f>
        <v>70.848739495798313</v>
      </c>
      <c r="Q1974" t="s">
        <v>8321</v>
      </c>
      <c r="R1974" t="s">
        <v>8343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>ROUND(100*E1975/D1975,0)</f>
        <v>257</v>
      </c>
      <c r="P1975" s="16">
        <f>E1975/L1975</f>
        <v>247.94003412969283</v>
      </c>
      <c r="Q1975" t="s">
        <v>8321</v>
      </c>
      <c r="R1975" t="s">
        <v>8343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>ROUND(100*E1976/D1976,0)</f>
        <v>375</v>
      </c>
      <c r="P1976" s="16">
        <f>E1976/L1976</f>
        <v>186.81393034825871</v>
      </c>
      <c r="Q1976" t="s">
        <v>8321</v>
      </c>
      <c r="R1976" t="s">
        <v>8343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>ROUND(100*E1977/D1977,0)</f>
        <v>209</v>
      </c>
      <c r="P1977" s="16">
        <f>E1977/L1977</f>
        <v>131.98948616600788</v>
      </c>
      <c r="Q1977" t="s">
        <v>8321</v>
      </c>
      <c r="R1977" t="s">
        <v>8343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>ROUND(100*E1978/D1978,0)</f>
        <v>347</v>
      </c>
      <c r="P1978" s="16">
        <f>E1978/L1978</f>
        <v>29.310782241014799</v>
      </c>
      <c r="Q1978" t="s">
        <v>8321</v>
      </c>
      <c r="R1978" t="s">
        <v>8343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>ROUND(100*E1979/D1979,0)</f>
        <v>402</v>
      </c>
      <c r="P1979" s="16">
        <f>E1979/L1979</f>
        <v>245.02436053593178</v>
      </c>
      <c r="Q1979" t="s">
        <v>8321</v>
      </c>
      <c r="R1979" t="s">
        <v>8343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>ROUND(100*E1980/D1980,0)</f>
        <v>1027</v>
      </c>
      <c r="P1980" s="16">
        <f>E1980/L1980</f>
        <v>1323.2540463917526</v>
      </c>
      <c r="Q1980" t="s">
        <v>8321</v>
      </c>
      <c r="R1980" t="s">
        <v>8343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>ROUND(100*E1981/D1981,0)</f>
        <v>115</v>
      </c>
      <c r="P1981" s="16">
        <f>E1981/L1981</f>
        <v>282.65966789667897</v>
      </c>
      <c r="Q1981" t="s">
        <v>8321</v>
      </c>
      <c r="R1981" t="s">
        <v>8343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>ROUND(100*E1982/D1982,0)</f>
        <v>355</v>
      </c>
      <c r="P1982" s="16">
        <f>E1982/L1982</f>
        <v>91.214401028277635</v>
      </c>
      <c r="Q1982" t="s">
        <v>8321</v>
      </c>
      <c r="R1982" t="s">
        <v>8343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>ROUND(100*E1983/D1983,0)</f>
        <v>5</v>
      </c>
      <c r="P1983" s="5">
        <f>E1983/L1983</f>
        <v>31.75</v>
      </c>
      <c r="Q1983" t="s">
        <v>8324</v>
      </c>
      <c r="R1983" t="s">
        <v>8354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>ROUND(100*E1984/D1984,0)</f>
        <v>0</v>
      </c>
      <c r="P1984" s="5" t="e">
        <f>E1984/L1984</f>
        <v>#DIV/0!</v>
      </c>
      <c r="Q1984" t="s">
        <v>8324</v>
      </c>
      <c r="R1984" t="s">
        <v>8354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>ROUND(100*E1985/D1985,0)</f>
        <v>4</v>
      </c>
      <c r="P1985" s="5">
        <f>E1985/L1985</f>
        <v>88.6875</v>
      </c>
      <c r="Q1985" t="s">
        <v>8324</v>
      </c>
      <c r="R1985" t="s">
        <v>8354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>ROUND(100*E1986/D1986,0)</f>
        <v>21</v>
      </c>
      <c r="P1986" s="5">
        <f>E1986/L1986</f>
        <v>453.14285714285717</v>
      </c>
      <c r="Q1986" t="s">
        <v>8324</v>
      </c>
      <c r="R1986" t="s">
        <v>8354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>ROUND(100*E1987/D1987,0)</f>
        <v>3</v>
      </c>
      <c r="P1987" s="5">
        <f>E1987/L1987</f>
        <v>12.75</v>
      </c>
      <c r="Q1987" t="s">
        <v>8324</v>
      </c>
      <c r="R1987" t="s">
        <v>8354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>ROUND(100*E1988/D1988,0)</f>
        <v>0</v>
      </c>
      <c r="P1988" s="5">
        <f>E1988/L1988</f>
        <v>1</v>
      </c>
      <c r="Q1988" t="s">
        <v>8324</v>
      </c>
      <c r="R1988" t="s">
        <v>8354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>ROUND(100*E1989/D1989,0)</f>
        <v>42</v>
      </c>
      <c r="P1989" s="5">
        <f>E1989/L1989</f>
        <v>83.428571428571431</v>
      </c>
      <c r="Q1989" t="s">
        <v>8324</v>
      </c>
      <c r="R1989" t="s">
        <v>8354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>ROUND(100*E1990/D1990,0)</f>
        <v>0</v>
      </c>
      <c r="P1990" s="5">
        <f>E1990/L1990</f>
        <v>25</v>
      </c>
      <c r="Q1990" t="s">
        <v>8324</v>
      </c>
      <c r="R1990" t="s">
        <v>8354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>ROUND(100*E1991/D1991,0)</f>
        <v>1</v>
      </c>
      <c r="P1991" s="5">
        <f>E1991/L1991</f>
        <v>50</v>
      </c>
      <c r="Q1991" t="s">
        <v>8324</v>
      </c>
      <c r="R1991" t="s">
        <v>8354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>ROUND(100*E1992/D1992,0)</f>
        <v>17</v>
      </c>
      <c r="P1992" s="5">
        <f>E1992/L1992</f>
        <v>101.8</v>
      </c>
      <c r="Q1992" t="s">
        <v>8324</v>
      </c>
      <c r="R1992" t="s">
        <v>8354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>ROUND(100*E1993/D1993,0)</f>
        <v>7</v>
      </c>
      <c r="P1993" s="5">
        <f>E1993/L1993</f>
        <v>46.666666666666664</v>
      </c>
      <c r="Q1993" t="s">
        <v>8324</v>
      </c>
      <c r="R1993" t="s">
        <v>8354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>ROUND(100*E1994/D1994,0)</f>
        <v>0</v>
      </c>
      <c r="P1994" s="5">
        <f>E1994/L1994</f>
        <v>1</v>
      </c>
      <c r="Q1994" t="s">
        <v>8324</v>
      </c>
      <c r="R1994" t="s">
        <v>8354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>ROUND(100*E1995/D1995,0)</f>
        <v>0</v>
      </c>
      <c r="P1995" s="5" t="e">
        <f>E1995/L1995</f>
        <v>#DIV/0!</v>
      </c>
      <c r="Q1995" t="s">
        <v>8324</v>
      </c>
      <c r="R1995" t="s">
        <v>8354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>ROUND(100*E1996/D1996,0)</f>
        <v>0</v>
      </c>
      <c r="P1996" s="5" t="e">
        <f>E1996/L1996</f>
        <v>#DIV/0!</v>
      </c>
      <c r="Q1996" t="s">
        <v>8324</v>
      </c>
      <c r="R1996" t="s">
        <v>8354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>ROUND(100*E1997/D1997,0)</f>
        <v>8</v>
      </c>
      <c r="P1997" s="5">
        <f>E1997/L1997</f>
        <v>26</v>
      </c>
      <c r="Q1997" t="s">
        <v>8324</v>
      </c>
      <c r="R1997" t="s">
        <v>8354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>ROUND(100*E1998/D1998,0)</f>
        <v>0</v>
      </c>
      <c r="P1998" s="5" t="e">
        <f>E1998/L1998</f>
        <v>#DIV/0!</v>
      </c>
      <c r="Q1998" t="s">
        <v>8324</v>
      </c>
      <c r="R1998" t="s">
        <v>8354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>ROUND(100*E1999/D1999,0)</f>
        <v>0</v>
      </c>
      <c r="P1999" s="5" t="e">
        <f>E1999/L1999</f>
        <v>#DIV/0!</v>
      </c>
      <c r="Q1999" t="s">
        <v>8324</v>
      </c>
      <c r="R1999" t="s">
        <v>8354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>ROUND(100*E2000/D2000,0)</f>
        <v>26</v>
      </c>
      <c r="P2000" s="5">
        <f>E2000/L2000</f>
        <v>218.33333333333334</v>
      </c>
      <c r="Q2000" t="s">
        <v>8324</v>
      </c>
      <c r="R2000" t="s">
        <v>8354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>ROUND(100*E2001/D2001,0)</f>
        <v>1</v>
      </c>
      <c r="P2001" s="5">
        <f>E2001/L2001</f>
        <v>33.714285714285715</v>
      </c>
      <c r="Q2001" t="s">
        <v>8324</v>
      </c>
      <c r="R2001" t="s">
        <v>8354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>ROUND(100*E2002/D2002,0)</f>
        <v>13</v>
      </c>
      <c r="P2002" s="5">
        <f>E2002/L2002</f>
        <v>25</v>
      </c>
      <c r="Q2002" t="s">
        <v>8324</v>
      </c>
      <c r="R2002" t="s">
        <v>8354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>ROUND(100*E2003/D2003,0)</f>
        <v>382</v>
      </c>
      <c r="P2003" s="16">
        <f>E2003/L2003</f>
        <v>128.38790470372632</v>
      </c>
      <c r="Q2003" t="s">
        <v>8321</v>
      </c>
      <c r="R2003" t="s">
        <v>8343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>ROUND(100*E2004/D2004,0)</f>
        <v>217</v>
      </c>
      <c r="P2004" s="16">
        <f>E2004/L2004</f>
        <v>78.834261818181815</v>
      </c>
      <c r="Q2004" t="s">
        <v>8321</v>
      </c>
      <c r="R2004" t="s">
        <v>8343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>ROUND(100*E2005/D2005,0)</f>
        <v>312</v>
      </c>
      <c r="P2005" s="16">
        <f>E2005/L2005</f>
        <v>91.764705882352942</v>
      </c>
      <c r="Q2005" t="s">
        <v>8321</v>
      </c>
      <c r="R2005" t="s">
        <v>8343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>ROUND(100*E2006/D2006,0)</f>
        <v>234</v>
      </c>
      <c r="P2006" s="16">
        <f>E2006/L2006</f>
        <v>331.10237288135596</v>
      </c>
      <c r="Q2006" t="s">
        <v>8321</v>
      </c>
      <c r="R2006" t="s">
        <v>8343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>ROUND(100*E2007/D2007,0)</f>
        <v>124</v>
      </c>
      <c r="P2007" s="16">
        <f>E2007/L2007</f>
        <v>194.26193717277485</v>
      </c>
      <c r="Q2007" t="s">
        <v>8321</v>
      </c>
      <c r="R2007" t="s">
        <v>8343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>ROUND(100*E2008/D2008,0)</f>
        <v>248</v>
      </c>
      <c r="P2008" s="16">
        <f>E2008/L2008</f>
        <v>408.97689768976898</v>
      </c>
      <c r="Q2008" t="s">
        <v>8321</v>
      </c>
      <c r="R2008" t="s">
        <v>8343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>ROUND(100*E2009/D2009,0)</f>
        <v>116</v>
      </c>
      <c r="P2009" s="16">
        <f>E2009/L2009</f>
        <v>84.459270072992695</v>
      </c>
      <c r="Q2009" t="s">
        <v>8321</v>
      </c>
      <c r="R2009" t="s">
        <v>8343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>ROUND(100*E2010/D2010,0)</f>
        <v>117</v>
      </c>
      <c r="P2010" s="16">
        <f>E2010/L2010</f>
        <v>44.853658536585364</v>
      </c>
      <c r="Q2010" t="s">
        <v>8321</v>
      </c>
      <c r="R2010" t="s">
        <v>8343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>ROUND(100*E2011/D2011,0)</f>
        <v>305</v>
      </c>
      <c r="P2011" s="16">
        <f>E2011/L2011</f>
        <v>383.3643216080402</v>
      </c>
      <c r="Q2011" t="s">
        <v>8321</v>
      </c>
      <c r="R2011" t="s">
        <v>8343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>ROUND(100*E2012/D2012,0)</f>
        <v>320</v>
      </c>
      <c r="P2012" s="16">
        <f>E2012/L2012</f>
        <v>55.276856649395505</v>
      </c>
      <c r="Q2012" t="s">
        <v>8321</v>
      </c>
      <c r="R2012" t="s">
        <v>8343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>ROUND(100*E2013/D2013,0)</f>
        <v>820</v>
      </c>
      <c r="P2013" s="16">
        <f>E2013/L2013</f>
        <v>422.02059732234807</v>
      </c>
      <c r="Q2013" t="s">
        <v>8321</v>
      </c>
      <c r="R2013" t="s">
        <v>8343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>ROUND(100*E2014/D2014,0)</f>
        <v>235</v>
      </c>
      <c r="P2014" s="16">
        <f>E2014/L2014</f>
        <v>64.180327868852459</v>
      </c>
      <c r="Q2014" t="s">
        <v>8321</v>
      </c>
      <c r="R2014" t="s">
        <v>8343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>ROUND(100*E2015/D2015,0)</f>
        <v>495</v>
      </c>
      <c r="P2015" s="16">
        <f>E2015/L2015</f>
        <v>173.57781674704077</v>
      </c>
      <c r="Q2015" t="s">
        <v>8321</v>
      </c>
      <c r="R2015" t="s">
        <v>8343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>ROUND(100*E2016/D2016,0)</f>
        <v>7814</v>
      </c>
      <c r="P2016" s="16">
        <f>E2016/L2016</f>
        <v>88.601680840609291</v>
      </c>
      <c r="Q2016" t="s">
        <v>8321</v>
      </c>
      <c r="R2016" t="s">
        <v>8343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>ROUND(100*E2017/D2017,0)</f>
        <v>113</v>
      </c>
      <c r="P2017" s="16">
        <f>E2017/L2017</f>
        <v>50.222283950617282</v>
      </c>
      <c r="Q2017" t="s">
        <v>8321</v>
      </c>
      <c r="R2017" t="s">
        <v>8343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>ROUND(100*E2018/D2018,0)</f>
        <v>922</v>
      </c>
      <c r="P2018" s="16">
        <f>E2018/L2018</f>
        <v>192.38876826722338</v>
      </c>
      <c r="Q2018" t="s">
        <v>8321</v>
      </c>
      <c r="R2018" t="s">
        <v>8343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>ROUND(100*E2019/D2019,0)</f>
        <v>125</v>
      </c>
      <c r="P2019" s="16">
        <f>E2019/L2019</f>
        <v>73.416901408450698</v>
      </c>
      <c r="Q2019" t="s">
        <v>8321</v>
      </c>
      <c r="R2019" t="s">
        <v>8343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>ROUND(100*E2020/D2020,0)</f>
        <v>102</v>
      </c>
      <c r="P2020" s="16">
        <f>E2020/L2020</f>
        <v>147.68495555555555</v>
      </c>
      <c r="Q2020" t="s">
        <v>8321</v>
      </c>
      <c r="R2020" t="s">
        <v>8343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>ROUND(100*E2021/D2021,0)</f>
        <v>485</v>
      </c>
      <c r="P2021" s="16">
        <f>E2021/L2021</f>
        <v>108.96848314606741</v>
      </c>
      <c r="Q2021" t="s">
        <v>8321</v>
      </c>
      <c r="R2021" t="s">
        <v>8343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>ROUND(100*E2022/D2022,0)</f>
        <v>192</v>
      </c>
      <c r="P2022" s="16">
        <f>E2022/L2022</f>
        <v>23.647540983606557</v>
      </c>
      <c r="Q2022" t="s">
        <v>8321</v>
      </c>
      <c r="R2022" t="s">
        <v>8343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>ROUND(100*E2023/D2023,0)</f>
        <v>281</v>
      </c>
      <c r="P2023" s="16">
        <f>E2023/L2023</f>
        <v>147.94736842105263</v>
      </c>
      <c r="Q2023" t="s">
        <v>8321</v>
      </c>
      <c r="R2023" t="s">
        <v>8343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>ROUND(100*E2024/D2024,0)</f>
        <v>125</v>
      </c>
      <c r="P2024" s="16">
        <f>E2024/L2024</f>
        <v>385.03692307692307</v>
      </c>
      <c r="Q2024" t="s">
        <v>8321</v>
      </c>
      <c r="R2024" t="s">
        <v>8343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>ROUND(100*E2025/D2025,0)</f>
        <v>161</v>
      </c>
      <c r="P2025" s="16">
        <f>E2025/L2025</f>
        <v>457.39093484419266</v>
      </c>
      <c r="Q2025" t="s">
        <v>8321</v>
      </c>
      <c r="R2025" t="s">
        <v>8343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>ROUND(100*E2026/D2026,0)</f>
        <v>585</v>
      </c>
      <c r="P2026" s="16">
        <f>E2026/L2026</f>
        <v>222.99047619047619</v>
      </c>
      <c r="Q2026" t="s">
        <v>8321</v>
      </c>
      <c r="R2026" t="s">
        <v>8343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>ROUND(100*E2027/D2027,0)</f>
        <v>201</v>
      </c>
      <c r="P2027" s="16">
        <f>E2027/L2027</f>
        <v>220.74074074074073</v>
      </c>
      <c r="Q2027" t="s">
        <v>8321</v>
      </c>
      <c r="R2027" t="s">
        <v>8343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>ROUND(100*E2028/D2028,0)</f>
        <v>133</v>
      </c>
      <c r="P2028" s="16">
        <f>E2028/L2028</f>
        <v>73.503898678414089</v>
      </c>
      <c r="Q2028" t="s">
        <v>8321</v>
      </c>
      <c r="R2028" t="s">
        <v>8343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>ROUND(100*E2029/D2029,0)</f>
        <v>120</v>
      </c>
      <c r="P2029" s="16">
        <f>E2029/L2029</f>
        <v>223.09647495361781</v>
      </c>
      <c r="Q2029" t="s">
        <v>8321</v>
      </c>
      <c r="R2029" t="s">
        <v>8343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>ROUND(100*E2030/D2030,0)</f>
        <v>126</v>
      </c>
      <c r="P2030" s="16">
        <f>E2030/L2030</f>
        <v>47.911392405063289</v>
      </c>
      <c r="Q2030" t="s">
        <v>8321</v>
      </c>
      <c r="R2030" t="s">
        <v>8343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>ROUND(100*E2031/D2031,0)</f>
        <v>361</v>
      </c>
      <c r="P2031" s="16">
        <f>E2031/L2031</f>
        <v>96.063829787234042</v>
      </c>
      <c r="Q2031" t="s">
        <v>8321</v>
      </c>
      <c r="R2031" t="s">
        <v>8343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>ROUND(100*E2032/D2032,0)</f>
        <v>226</v>
      </c>
      <c r="P2032" s="16">
        <f>E2032/L2032</f>
        <v>118.6144</v>
      </c>
      <c r="Q2032" t="s">
        <v>8321</v>
      </c>
      <c r="R2032" t="s">
        <v>8343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>ROUND(100*E2033/D2033,0)</f>
        <v>120</v>
      </c>
      <c r="P2033" s="16">
        <f>E2033/L2033</f>
        <v>118.45472440944881</v>
      </c>
      <c r="Q2033" t="s">
        <v>8321</v>
      </c>
      <c r="R2033" t="s">
        <v>8343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>ROUND(100*E2034/D2034,0)</f>
        <v>304</v>
      </c>
      <c r="P2034" s="16">
        <f>E2034/L2034</f>
        <v>143.21468926553672</v>
      </c>
      <c r="Q2034" t="s">
        <v>8321</v>
      </c>
      <c r="R2034" t="s">
        <v>8343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>ROUND(100*E2035/D2035,0)</f>
        <v>179</v>
      </c>
      <c r="P2035" s="16">
        <f>E2035/L2035</f>
        <v>282.71518987341773</v>
      </c>
      <c r="Q2035" t="s">
        <v>8321</v>
      </c>
      <c r="R2035" t="s">
        <v>8343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>ROUND(100*E2036/D2036,0)</f>
        <v>387</v>
      </c>
      <c r="P2036" s="16">
        <f>E2036/L2036</f>
        <v>593.93620078740162</v>
      </c>
      <c r="Q2036" t="s">
        <v>8321</v>
      </c>
      <c r="R2036" t="s">
        <v>8343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>ROUND(100*E2037/D2037,0)</f>
        <v>211</v>
      </c>
      <c r="P2037" s="16">
        <f>E2037/L2037</f>
        <v>262.15704968944101</v>
      </c>
      <c r="Q2037" t="s">
        <v>8321</v>
      </c>
      <c r="R2037" t="s">
        <v>8343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>ROUND(100*E2038/D2038,0)</f>
        <v>132</v>
      </c>
      <c r="P2038" s="16">
        <f>E2038/L2038</f>
        <v>46.580778301886795</v>
      </c>
      <c r="Q2038" t="s">
        <v>8321</v>
      </c>
      <c r="R2038" t="s">
        <v>8343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>ROUND(100*E2039/D2039,0)</f>
        <v>300</v>
      </c>
      <c r="P2039" s="16">
        <f>E2039/L2039</f>
        <v>70.041118881118877</v>
      </c>
      <c r="Q2039" t="s">
        <v>8321</v>
      </c>
      <c r="R2039" t="s">
        <v>8343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>ROUND(100*E2040/D2040,0)</f>
        <v>421</v>
      </c>
      <c r="P2040" s="16">
        <f>E2040/L2040</f>
        <v>164.90686274509804</v>
      </c>
      <c r="Q2040" t="s">
        <v>8321</v>
      </c>
      <c r="R2040" t="s">
        <v>8343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>ROUND(100*E2041/D2041,0)</f>
        <v>136</v>
      </c>
      <c r="P2041" s="16">
        <f>E2041/L2041</f>
        <v>449.26385224274406</v>
      </c>
      <c r="Q2041" t="s">
        <v>8321</v>
      </c>
      <c r="R2041" t="s">
        <v>8343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>ROUND(100*E2042/D2042,0)</f>
        <v>248</v>
      </c>
      <c r="P2042" s="16">
        <f>E2042/L2042</f>
        <v>27.472841328413285</v>
      </c>
      <c r="Q2042" t="s">
        <v>8321</v>
      </c>
      <c r="R2042" t="s">
        <v>8343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>ROUND(100*E2043/D2043,0)</f>
        <v>182</v>
      </c>
      <c r="P2043" s="16">
        <f>E2043/L2043</f>
        <v>143.97499999999999</v>
      </c>
      <c r="Q2043" t="s">
        <v>8321</v>
      </c>
      <c r="R2043" t="s">
        <v>8343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>ROUND(100*E2044/D2044,0)</f>
        <v>124</v>
      </c>
      <c r="P2044" s="16">
        <f>E2044/L2044</f>
        <v>88.23571428571428</v>
      </c>
      <c r="Q2044" t="s">
        <v>8321</v>
      </c>
      <c r="R2044" t="s">
        <v>8343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>ROUND(100*E2045/D2045,0)</f>
        <v>506</v>
      </c>
      <c r="P2045" s="16">
        <f>E2045/L2045</f>
        <v>36.326424870466319</v>
      </c>
      <c r="Q2045" t="s">
        <v>8321</v>
      </c>
      <c r="R2045" t="s">
        <v>8343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>ROUND(100*E2046/D2046,0)</f>
        <v>108</v>
      </c>
      <c r="P2046" s="16">
        <f>E2046/L2046</f>
        <v>90.177777777777777</v>
      </c>
      <c r="Q2046" t="s">
        <v>8321</v>
      </c>
      <c r="R2046" t="s">
        <v>8343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>ROUND(100*E2047/D2047,0)</f>
        <v>819</v>
      </c>
      <c r="P2047" s="16">
        <f>E2047/L2047</f>
        <v>152.62361216730039</v>
      </c>
      <c r="Q2047" t="s">
        <v>8321</v>
      </c>
      <c r="R2047" t="s">
        <v>8343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>ROUND(100*E2048/D2048,0)</f>
        <v>121</v>
      </c>
      <c r="P2048" s="16">
        <f>E2048/L2048</f>
        <v>55.806451612903224</v>
      </c>
      <c r="Q2048" t="s">
        <v>8321</v>
      </c>
      <c r="R2048" t="s">
        <v>8343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>ROUND(100*E2049/D2049,0)</f>
        <v>103</v>
      </c>
      <c r="P2049" s="16">
        <f>E2049/L2049</f>
        <v>227.85327313769753</v>
      </c>
      <c r="Q2049" t="s">
        <v>8321</v>
      </c>
      <c r="R2049" t="s">
        <v>8343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>ROUND(100*E2050/D2050,0)</f>
        <v>148</v>
      </c>
      <c r="P2050" s="16">
        <f>E2050/L2050</f>
        <v>91.82989803350327</v>
      </c>
      <c r="Q2050" t="s">
        <v>8321</v>
      </c>
      <c r="R2050" t="s">
        <v>8343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>ROUND(100*E2051/D2051,0)</f>
        <v>120</v>
      </c>
      <c r="P2051" s="16">
        <f>E2051/L2051</f>
        <v>80.991037735849048</v>
      </c>
      <c r="Q2051" t="s">
        <v>8321</v>
      </c>
      <c r="R2051" t="s">
        <v>8343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>ROUND(100*E2052/D2052,0)</f>
        <v>473</v>
      </c>
      <c r="P2052" s="16">
        <f>E2052/L2052</f>
        <v>278.39411764705881</v>
      </c>
      <c r="Q2052" t="s">
        <v>8321</v>
      </c>
      <c r="R2052" t="s">
        <v>8343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>ROUND(100*E2053/D2053,0)</f>
        <v>130</v>
      </c>
      <c r="P2053" s="16">
        <f>E2053/L2053</f>
        <v>43.095041322314053</v>
      </c>
      <c r="Q2053" t="s">
        <v>8321</v>
      </c>
      <c r="R2053" t="s">
        <v>8343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>ROUND(100*E2054/D2054,0)</f>
        <v>353</v>
      </c>
      <c r="P2054" s="16">
        <f>E2054/L2054</f>
        <v>326.29205175600737</v>
      </c>
      <c r="Q2054" t="s">
        <v>8321</v>
      </c>
      <c r="R2054" t="s">
        <v>8343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>ROUND(100*E2055/D2055,0)</f>
        <v>101</v>
      </c>
      <c r="P2055" s="16">
        <f>E2055/L2055</f>
        <v>41.743801652892564</v>
      </c>
      <c r="Q2055" t="s">
        <v>8321</v>
      </c>
      <c r="R2055" t="s">
        <v>8343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>ROUND(100*E2056/D2056,0)</f>
        <v>114</v>
      </c>
      <c r="P2056" s="16">
        <f>E2056/L2056</f>
        <v>64.020933977455712</v>
      </c>
      <c r="Q2056" t="s">
        <v>8321</v>
      </c>
      <c r="R2056" t="s">
        <v>8343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>ROUND(100*E2057/D2057,0)</f>
        <v>167</v>
      </c>
      <c r="P2057" s="16">
        <f>E2057/L2057</f>
        <v>99.455445544554451</v>
      </c>
      <c r="Q2057" t="s">
        <v>8321</v>
      </c>
      <c r="R2057" t="s">
        <v>8343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>ROUND(100*E2058/D2058,0)</f>
        <v>153</v>
      </c>
      <c r="P2058" s="16">
        <f>E2058/L2058</f>
        <v>138.49458483754512</v>
      </c>
      <c r="Q2058" t="s">
        <v>8321</v>
      </c>
      <c r="R2058" t="s">
        <v>8343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>ROUND(100*E2059/D2059,0)</f>
        <v>202</v>
      </c>
      <c r="P2059" s="16">
        <f>E2059/L2059</f>
        <v>45.547792792792798</v>
      </c>
      <c r="Q2059" t="s">
        <v>8321</v>
      </c>
      <c r="R2059" t="s">
        <v>8343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>ROUND(100*E2060/D2060,0)</f>
        <v>168</v>
      </c>
      <c r="P2060" s="16">
        <f>E2060/L2060</f>
        <v>10.507317073170732</v>
      </c>
      <c r="Q2060" t="s">
        <v>8321</v>
      </c>
      <c r="R2060" t="s">
        <v>8343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>ROUND(100*E2061/D2061,0)</f>
        <v>143</v>
      </c>
      <c r="P2061" s="16">
        <f>E2061/L2061</f>
        <v>114.76533333333333</v>
      </c>
      <c r="Q2061" t="s">
        <v>8321</v>
      </c>
      <c r="R2061" t="s">
        <v>8343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>ROUND(100*E2062/D2062,0)</f>
        <v>196</v>
      </c>
      <c r="P2062" s="16">
        <f>E2062/L2062</f>
        <v>35.997067448680355</v>
      </c>
      <c r="Q2062" t="s">
        <v>8321</v>
      </c>
      <c r="R2062" t="s">
        <v>8343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>ROUND(100*E2063/D2063,0)</f>
        <v>108</v>
      </c>
      <c r="P2063" s="16">
        <f>E2063/L2063</f>
        <v>154.17142857142858</v>
      </c>
      <c r="Q2063" t="s">
        <v>8321</v>
      </c>
      <c r="R2063" t="s">
        <v>8343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>ROUND(100*E2064/D2064,0)</f>
        <v>115</v>
      </c>
      <c r="P2064" s="16">
        <f>E2064/L2064</f>
        <v>566.38916256157631</v>
      </c>
      <c r="Q2064" t="s">
        <v>8321</v>
      </c>
      <c r="R2064" t="s">
        <v>8343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>ROUND(100*E2065/D2065,0)</f>
        <v>148</v>
      </c>
      <c r="P2065" s="16">
        <f>E2065/L2065</f>
        <v>120.85714285714286</v>
      </c>
      <c r="Q2065" t="s">
        <v>8321</v>
      </c>
      <c r="R2065" t="s">
        <v>8343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>ROUND(100*E2066/D2066,0)</f>
        <v>191</v>
      </c>
      <c r="P2066" s="16">
        <f>E2066/L2066</f>
        <v>86.163845492085343</v>
      </c>
      <c r="Q2066" t="s">
        <v>8321</v>
      </c>
      <c r="R2066" t="s">
        <v>8343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>ROUND(100*E2067/D2067,0)</f>
        <v>199</v>
      </c>
      <c r="P2067" s="16">
        <f>E2067/L2067</f>
        <v>51.212114395886893</v>
      </c>
      <c r="Q2067" t="s">
        <v>8321</v>
      </c>
      <c r="R2067" t="s">
        <v>8343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>ROUND(100*E2068/D2068,0)</f>
        <v>219</v>
      </c>
      <c r="P2068" s="16">
        <f>E2068/L2068</f>
        <v>67.261538461538464</v>
      </c>
      <c r="Q2068" t="s">
        <v>8321</v>
      </c>
      <c r="R2068" t="s">
        <v>8343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>ROUND(100*E2069/D2069,0)</f>
        <v>127</v>
      </c>
      <c r="P2069" s="16">
        <f>E2069/L2069</f>
        <v>62.8</v>
      </c>
      <c r="Q2069" t="s">
        <v>8321</v>
      </c>
      <c r="R2069" t="s">
        <v>8343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>ROUND(100*E2070/D2070,0)</f>
        <v>105</v>
      </c>
      <c r="P2070" s="16">
        <f>E2070/L2070</f>
        <v>346.13118421052633</v>
      </c>
      <c r="Q2070" t="s">
        <v>8321</v>
      </c>
      <c r="R2070" t="s">
        <v>8343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>ROUND(100*E2071/D2071,0)</f>
        <v>128</v>
      </c>
      <c r="P2071" s="16">
        <f>E2071/L2071</f>
        <v>244.11912547528519</v>
      </c>
      <c r="Q2071" t="s">
        <v>8321</v>
      </c>
      <c r="R2071" t="s">
        <v>8343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>ROUND(100*E2072/D2072,0)</f>
        <v>317</v>
      </c>
      <c r="P2072" s="16">
        <f>E2072/L2072</f>
        <v>259.25424836601309</v>
      </c>
      <c r="Q2072" t="s">
        <v>8321</v>
      </c>
      <c r="R2072" t="s">
        <v>8343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>ROUND(100*E2073/D2073,0)</f>
        <v>281</v>
      </c>
      <c r="P2073" s="16">
        <f>E2073/L2073</f>
        <v>201.96402877697841</v>
      </c>
      <c r="Q2073" t="s">
        <v>8321</v>
      </c>
      <c r="R2073" t="s">
        <v>8343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>ROUND(100*E2074/D2074,0)</f>
        <v>111</v>
      </c>
      <c r="P2074" s="16">
        <f>E2074/L2074</f>
        <v>226.20857142857142</v>
      </c>
      <c r="Q2074" t="s">
        <v>8321</v>
      </c>
      <c r="R2074" t="s">
        <v>8343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>ROUND(100*E2075/D2075,0)</f>
        <v>153</v>
      </c>
      <c r="P2075" s="16">
        <f>E2075/L2075</f>
        <v>324.69</v>
      </c>
      <c r="Q2075" t="s">
        <v>8321</v>
      </c>
      <c r="R2075" t="s">
        <v>8343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>ROUND(100*E2076/D2076,0)</f>
        <v>103</v>
      </c>
      <c r="P2076" s="16">
        <f>E2076/L2076</f>
        <v>205</v>
      </c>
      <c r="Q2076" t="s">
        <v>8321</v>
      </c>
      <c r="R2076" t="s">
        <v>8343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>ROUND(100*E2077/D2077,0)</f>
        <v>1678</v>
      </c>
      <c r="P2077" s="16">
        <f>E2077/L2077</f>
        <v>20.465926829268295</v>
      </c>
      <c r="Q2077" t="s">
        <v>8321</v>
      </c>
      <c r="R2077" t="s">
        <v>8343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>ROUND(100*E2078/D2078,0)</f>
        <v>543</v>
      </c>
      <c r="P2078" s="16">
        <f>E2078/L2078</f>
        <v>116.35303146309367</v>
      </c>
      <c r="Q2078" t="s">
        <v>8321</v>
      </c>
      <c r="R2078" t="s">
        <v>8343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>ROUND(100*E2079/D2079,0)</f>
        <v>116</v>
      </c>
      <c r="P2079" s="16">
        <f>E2079/L2079</f>
        <v>307.20212765957444</v>
      </c>
      <c r="Q2079" t="s">
        <v>8321</v>
      </c>
      <c r="R2079" t="s">
        <v>8343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>ROUND(100*E2080/D2080,0)</f>
        <v>131</v>
      </c>
      <c r="P2080" s="16">
        <f>E2080/L2080</f>
        <v>546.6875</v>
      </c>
      <c r="Q2080" t="s">
        <v>8321</v>
      </c>
      <c r="R2080" t="s">
        <v>8343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>ROUND(100*E2081/D2081,0)</f>
        <v>288</v>
      </c>
      <c r="P2081" s="16">
        <f>E2081/L2081</f>
        <v>47.474464579901152</v>
      </c>
      <c r="Q2081" t="s">
        <v>8321</v>
      </c>
      <c r="R2081" t="s">
        <v>8343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>ROUND(100*E2082/D2082,0)</f>
        <v>508</v>
      </c>
      <c r="P2082" s="16">
        <f>E2082/L2082</f>
        <v>101.56</v>
      </c>
      <c r="Q2082" t="s">
        <v>8321</v>
      </c>
      <c r="R2082" t="s">
        <v>8343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>ROUND(100*E2083/D2083,0)</f>
        <v>115</v>
      </c>
      <c r="P2083" s="16">
        <f>E2083/L2083</f>
        <v>72.909090909090907</v>
      </c>
      <c r="Q2083" t="s">
        <v>8311</v>
      </c>
      <c r="R2083" t="s">
        <v>8349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>ROUND(100*E2084/D2084,0)</f>
        <v>111</v>
      </c>
      <c r="P2084" s="16">
        <f>E2084/L2084</f>
        <v>43.710526315789473</v>
      </c>
      <c r="Q2084" t="s">
        <v>8311</v>
      </c>
      <c r="R2084" t="s">
        <v>8349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>ROUND(100*E2085/D2085,0)</f>
        <v>113</v>
      </c>
      <c r="P2085" s="16">
        <f>E2085/L2085</f>
        <v>34</v>
      </c>
      <c r="Q2085" t="s">
        <v>8311</v>
      </c>
      <c r="R2085" t="s">
        <v>8349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>ROUND(100*E2086/D2086,0)</f>
        <v>108</v>
      </c>
      <c r="P2086" s="16">
        <f>E2086/L2086</f>
        <v>70.652173913043484</v>
      </c>
      <c r="Q2086" t="s">
        <v>8311</v>
      </c>
      <c r="R2086" t="s">
        <v>8349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>ROUND(100*E2087/D2087,0)</f>
        <v>124</v>
      </c>
      <c r="P2087" s="16">
        <f>E2087/L2087</f>
        <v>89.301204819277103</v>
      </c>
      <c r="Q2087" t="s">
        <v>8311</v>
      </c>
      <c r="R2087" t="s">
        <v>8349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>ROUND(100*E2088/D2088,0)</f>
        <v>101</v>
      </c>
      <c r="P2088" s="16">
        <f>E2088/L2088</f>
        <v>115.08571428571429</v>
      </c>
      <c r="Q2088" t="s">
        <v>8311</v>
      </c>
      <c r="R2088" t="s">
        <v>8349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>ROUND(100*E2089/D2089,0)</f>
        <v>104</v>
      </c>
      <c r="P2089" s="16">
        <f>E2089/L2089</f>
        <v>62.12</v>
      </c>
      <c r="Q2089" t="s">
        <v>8311</v>
      </c>
      <c r="R2089" t="s">
        <v>8349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>ROUND(100*E2090/D2090,0)</f>
        <v>116</v>
      </c>
      <c r="P2090" s="16">
        <f>E2090/L2090</f>
        <v>46.204266666666669</v>
      </c>
      <c r="Q2090" t="s">
        <v>8311</v>
      </c>
      <c r="R2090" t="s">
        <v>8349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>ROUND(100*E2091/D2091,0)</f>
        <v>120</v>
      </c>
      <c r="P2091" s="16">
        <f>E2091/L2091</f>
        <v>48.54854838709678</v>
      </c>
      <c r="Q2091" t="s">
        <v>8311</v>
      </c>
      <c r="R2091" t="s">
        <v>8349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>ROUND(100*E2092/D2092,0)</f>
        <v>115</v>
      </c>
      <c r="P2092" s="16">
        <f>E2092/L2092</f>
        <v>57.520187499999999</v>
      </c>
      <c r="Q2092" t="s">
        <v>8311</v>
      </c>
      <c r="R2092" t="s">
        <v>8349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>ROUND(100*E2093/D2093,0)</f>
        <v>120</v>
      </c>
      <c r="P2093" s="16">
        <f>E2093/L2093</f>
        <v>88.147154471544724</v>
      </c>
      <c r="Q2093" t="s">
        <v>8311</v>
      </c>
      <c r="R2093" t="s">
        <v>8349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>ROUND(100*E2094/D2094,0)</f>
        <v>101</v>
      </c>
      <c r="P2094" s="16">
        <f>E2094/L2094</f>
        <v>110.49090909090908</v>
      </c>
      <c r="Q2094" t="s">
        <v>8311</v>
      </c>
      <c r="R2094" t="s">
        <v>8349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>ROUND(100*E2095/D2095,0)</f>
        <v>102</v>
      </c>
      <c r="P2095" s="16">
        <f>E2095/L2095</f>
        <v>66.826086956521735</v>
      </c>
      <c r="Q2095" t="s">
        <v>8311</v>
      </c>
      <c r="R2095" t="s">
        <v>8349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>ROUND(100*E2096/D2096,0)</f>
        <v>121</v>
      </c>
      <c r="P2096" s="16">
        <f>E2096/L2096</f>
        <v>58.597222222222221</v>
      </c>
      <c r="Q2096" t="s">
        <v>8311</v>
      </c>
      <c r="R2096" t="s">
        <v>8349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>ROUND(100*E2097/D2097,0)</f>
        <v>100</v>
      </c>
      <c r="P2097" s="16">
        <f>E2097/L2097</f>
        <v>113.63636363636364</v>
      </c>
      <c r="Q2097" t="s">
        <v>8311</v>
      </c>
      <c r="R2097" t="s">
        <v>8349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>ROUND(100*E2098/D2098,0)</f>
        <v>102</v>
      </c>
      <c r="P2098" s="16">
        <f>E2098/L2098</f>
        <v>43.571428571428569</v>
      </c>
      <c r="Q2098" t="s">
        <v>8311</v>
      </c>
      <c r="R2098" t="s">
        <v>8349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>ROUND(100*E2099/D2099,0)</f>
        <v>100</v>
      </c>
      <c r="P2099" s="16">
        <f>E2099/L2099</f>
        <v>78.94736842105263</v>
      </c>
      <c r="Q2099" t="s">
        <v>8311</v>
      </c>
      <c r="R2099" t="s">
        <v>8349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>ROUND(100*E2100/D2100,0)</f>
        <v>100</v>
      </c>
      <c r="P2100" s="16">
        <f>E2100/L2100</f>
        <v>188.125</v>
      </c>
      <c r="Q2100" t="s">
        <v>8311</v>
      </c>
      <c r="R2100" t="s">
        <v>8349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>ROUND(100*E2101/D2101,0)</f>
        <v>132</v>
      </c>
      <c r="P2101" s="16">
        <f>E2101/L2101</f>
        <v>63.031746031746032</v>
      </c>
      <c r="Q2101" t="s">
        <v>8311</v>
      </c>
      <c r="R2101" t="s">
        <v>8349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>ROUND(100*E2102/D2102,0)</f>
        <v>137</v>
      </c>
      <c r="P2102" s="16">
        <f>E2102/L2102</f>
        <v>30.37037037037037</v>
      </c>
      <c r="Q2102" t="s">
        <v>8311</v>
      </c>
      <c r="R2102" t="s">
        <v>8349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>ROUND(100*E2103/D2103,0)</f>
        <v>113</v>
      </c>
      <c r="P2103" s="16">
        <f>E2103/L2103</f>
        <v>51.477272727272727</v>
      </c>
      <c r="Q2103" t="s">
        <v>8311</v>
      </c>
      <c r="R2103" t="s">
        <v>8349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>ROUND(100*E2104/D2104,0)</f>
        <v>136</v>
      </c>
      <c r="P2104" s="16">
        <f>E2104/L2104</f>
        <v>35.789473684210527</v>
      </c>
      <c r="Q2104" t="s">
        <v>8311</v>
      </c>
      <c r="R2104" t="s">
        <v>8349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>ROUND(100*E2105/D2105,0)</f>
        <v>146</v>
      </c>
      <c r="P2105" s="16">
        <f>E2105/L2105</f>
        <v>98.817391304347822</v>
      </c>
      <c r="Q2105" t="s">
        <v>8311</v>
      </c>
      <c r="R2105" t="s">
        <v>8349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>ROUND(100*E2106/D2106,0)</f>
        <v>130</v>
      </c>
      <c r="P2106" s="16">
        <f>E2106/L2106</f>
        <v>28</v>
      </c>
      <c r="Q2106" t="s">
        <v>8311</v>
      </c>
      <c r="R2106" t="s">
        <v>8349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>ROUND(100*E2107/D2107,0)</f>
        <v>254</v>
      </c>
      <c r="P2107" s="16">
        <f>E2107/L2107</f>
        <v>51.313131313131315</v>
      </c>
      <c r="Q2107" t="s">
        <v>8311</v>
      </c>
      <c r="R2107" t="s">
        <v>8349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>ROUND(100*E2108/D2108,0)</f>
        <v>107</v>
      </c>
      <c r="P2108" s="16">
        <f>E2108/L2108</f>
        <v>53.522727272727273</v>
      </c>
      <c r="Q2108" t="s">
        <v>8311</v>
      </c>
      <c r="R2108" t="s">
        <v>8349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>ROUND(100*E2109/D2109,0)</f>
        <v>108</v>
      </c>
      <c r="P2109" s="16">
        <f>E2109/L2109</f>
        <v>37.149310344827583</v>
      </c>
      <c r="Q2109" t="s">
        <v>8311</v>
      </c>
      <c r="R2109" t="s">
        <v>8349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>ROUND(100*E2110/D2110,0)</f>
        <v>107</v>
      </c>
      <c r="P2110" s="16">
        <f>E2110/L2110</f>
        <v>89.895287958115176</v>
      </c>
      <c r="Q2110" t="s">
        <v>8311</v>
      </c>
      <c r="R2110" t="s">
        <v>8349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>ROUND(100*E2111/D2111,0)</f>
        <v>107</v>
      </c>
      <c r="P2111" s="16">
        <f>E2111/L2111</f>
        <v>106.52500000000001</v>
      </c>
      <c r="Q2111" t="s">
        <v>8311</v>
      </c>
      <c r="R2111" t="s">
        <v>8349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>ROUND(100*E2112/D2112,0)</f>
        <v>100</v>
      </c>
      <c r="P2112" s="16">
        <f>E2112/L2112</f>
        <v>52.815789473684212</v>
      </c>
      <c r="Q2112" t="s">
        <v>8311</v>
      </c>
      <c r="R2112" t="s">
        <v>8349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>ROUND(100*E2113/D2113,0)</f>
        <v>107</v>
      </c>
      <c r="P2113" s="16">
        <f>E2113/L2113</f>
        <v>54.615384615384613</v>
      </c>
      <c r="Q2113" t="s">
        <v>8311</v>
      </c>
      <c r="R2113" t="s">
        <v>8349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>ROUND(100*E2114/D2114,0)</f>
        <v>100</v>
      </c>
      <c r="P2114" s="16">
        <f>E2114/L2114</f>
        <v>27.272727272727273</v>
      </c>
      <c r="Q2114" t="s">
        <v>8311</v>
      </c>
      <c r="R2114" t="s">
        <v>8349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>ROUND(100*E2115/D2115,0)</f>
        <v>105</v>
      </c>
      <c r="P2115" s="16">
        <f>E2115/L2115</f>
        <v>68.598130841121488</v>
      </c>
      <c r="Q2115" t="s">
        <v>8311</v>
      </c>
      <c r="R2115" t="s">
        <v>8349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>ROUND(100*E2116/D2116,0)</f>
        <v>105</v>
      </c>
      <c r="P2116" s="16">
        <f>E2116/L2116</f>
        <v>35.612244897959187</v>
      </c>
      <c r="Q2116" t="s">
        <v>8311</v>
      </c>
      <c r="R2116" t="s">
        <v>8349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>ROUND(100*E2117/D2117,0)</f>
        <v>226</v>
      </c>
      <c r="P2117" s="16">
        <f>E2117/L2117</f>
        <v>94.027777777777771</v>
      </c>
      <c r="Q2117" t="s">
        <v>8311</v>
      </c>
      <c r="R2117" t="s">
        <v>8349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>ROUND(100*E2118/D2118,0)</f>
        <v>101</v>
      </c>
      <c r="P2118" s="16">
        <f>E2118/L2118</f>
        <v>526.45652173913038</v>
      </c>
      <c r="Q2118" t="s">
        <v>8311</v>
      </c>
      <c r="R2118" t="s">
        <v>8349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>ROUND(100*E2119/D2119,0)</f>
        <v>148</v>
      </c>
      <c r="P2119" s="16">
        <f>E2119/L2119</f>
        <v>50.657142857142858</v>
      </c>
      <c r="Q2119" t="s">
        <v>8311</v>
      </c>
      <c r="R2119" t="s">
        <v>8349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>ROUND(100*E2120/D2120,0)</f>
        <v>135</v>
      </c>
      <c r="P2120" s="16">
        <f>E2120/L2120</f>
        <v>79.182941176470578</v>
      </c>
      <c r="Q2120" t="s">
        <v>8311</v>
      </c>
      <c r="R2120" t="s">
        <v>8349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>ROUND(100*E2121/D2121,0)</f>
        <v>101</v>
      </c>
      <c r="P2121" s="16">
        <f>E2121/L2121</f>
        <v>91.590909090909093</v>
      </c>
      <c r="Q2121" t="s">
        <v>8311</v>
      </c>
      <c r="R2121" t="s">
        <v>8349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>ROUND(100*E2122/D2122,0)</f>
        <v>101</v>
      </c>
      <c r="P2122" s="16">
        <f>E2122/L2122</f>
        <v>116.96275362318841</v>
      </c>
      <c r="Q2122" t="s">
        <v>8311</v>
      </c>
      <c r="R2122" t="s">
        <v>8349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>ROUND(100*E2123/D2123,0)</f>
        <v>1</v>
      </c>
      <c r="P2123" s="5">
        <f>E2123/L2123</f>
        <v>28.4</v>
      </c>
      <c r="Q2123" t="s">
        <v>8316</v>
      </c>
      <c r="R2123" t="s">
        <v>8348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>ROUND(100*E2124/D2124,0)</f>
        <v>0</v>
      </c>
      <c r="P2124" s="5">
        <f>E2124/L2124</f>
        <v>103.33333333333333</v>
      </c>
      <c r="Q2124" t="s">
        <v>8316</v>
      </c>
      <c r="R2124" t="s">
        <v>8348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>ROUND(100*E2125/D2125,0)</f>
        <v>10</v>
      </c>
      <c r="P2125" s="5">
        <f>E2125/L2125</f>
        <v>10</v>
      </c>
      <c r="Q2125" t="s">
        <v>8316</v>
      </c>
      <c r="R2125" t="s">
        <v>8348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>ROUND(100*E2126/D2126,0)</f>
        <v>10</v>
      </c>
      <c r="P2126" s="5">
        <f>E2126/L2126</f>
        <v>23</v>
      </c>
      <c r="Q2126" t="s">
        <v>8316</v>
      </c>
      <c r="R2126" t="s">
        <v>8348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>ROUND(100*E2127/D2127,0)</f>
        <v>1</v>
      </c>
      <c r="P2127" s="5">
        <f>E2127/L2127</f>
        <v>31.555555555555557</v>
      </c>
      <c r="Q2127" t="s">
        <v>8316</v>
      </c>
      <c r="R2127" t="s">
        <v>8348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>ROUND(100*E2128/D2128,0)</f>
        <v>0</v>
      </c>
      <c r="P2128" s="5">
        <f>E2128/L2128</f>
        <v>5</v>
      </c>
      <c r="Q2128" t="s">
        <v>8316</v>
      </c>
      <c r="R2128" t="s">
        <v>8348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>ROUND(100*E2129/D2129,0)</f>
        <v>29</v>
      </c>
      <c r="P2129" s="5">
        <f>E2129/L2129</f>
        <v>34.220338983050844</v>
      </c>
      <c r="Q2129" t="s">
        <v>8316</v>
      </c>
      <c r="R2129" t="s">
        <v>8348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>ROUND(100*E2130/D2130,0)</f>
        <v>0</v>
      </c>
      <c r="P2130" s="5">
        <f>E2130/L2130</f>
        <v>25</v>
      </c>
      <c r="Q2130" t="s">
        <v>8316</v>
      </c>
      <c r="R2130" t="s">
        <v>8348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>ROUND(100*E2131/D2131,0)</f>
        <v>12</v>
      </c>
      <c r="P2131" s="5">
        <f>E2131/L2131</f>
        <v>19.666666666666668</v>
      </c>
      <c r="Q2131" t="s">
        <v>8316</v>
      </c>
      <c r="R2131" t="s">
        <v>8348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>ROUND(100*E2132/D2132,0)</f>
        <v>0</v>
      </c>
      <c r="P2132" s="5">
        <f>E2132/L2132</f>
        <v>21.25</v>
      </c>
      <c r="Q2132" t="s">
        <v>8316</v>
      </c>
      <c r="R2132" t="s">
        <v>8348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>ROUND(100*E2133/D2133,0)</f>
        <v>5</v>
      </c>
      <c r="P2133" s="5">
        <f>E2133/L2133</f>
        <v>8.3333333333333339</v>
      </c>
      <c r="Q2133" t="s">
        <v>8316</v>
      </c>
      <c r="R2133" t="s">
        <v>8348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>ROUND(100*E2134/D2134,0)</f>
        <v>2</v>
      </c>
      <c r="P2134" s="5">
        <f>E2134/L2134</f>
        <v>21.34333333333333</v>
      </c>
      <c r="Q2134" t="s">
        <v>8316</v>
      </c>
      <c r="R2134" t="s">
        <v>8348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>ROUND(100*E2135/D2135,0)</f>
        <v>2</v>
      </c>
      <c r="P2135" s="5">
        <f>E2135/L2135</f>
        <v>5.333333333333333</v>
      </c>
      <c r="Q2135" t="s">
        <v>8316</v>
      </c>
      <c r="R2135" t="s">
        <v>8348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>ROUND(100*E2136/D2136,0)</f>
        <v>2</v>
      </c>
      <c r="P2136" s="5">
        <f>E2136/L2136</f>
        <v>34.666666666666664</v>
      </c>
      <c r="Q2136" t="s">
        <v>8316</v>
      </c>
      <c r="R2136" t="s">
        <v>8348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>ROUND(100*E2137/D2137,0)</f>
        <v>10</v>
      </c>
      <c r="P2137" s="5">
        <f>E2137/L2137</f>
        <v>21.727272727272727</v>
      </c>
      <c r="Q2137" t="s">
        <v>8316</v>
      </c>
      <c r="R2137" t="s">
        <v>8348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>ROUND(100*E2138/D2138,0)</f>
        <v>0</v>
      </c>
      <c r="P2138" s="5">
        <f>E2138/L2138</f>
        <v>11.922499999999999</v>
      </c>
      <c r="Q2138" t="s">
        <v>8316</v>
      </c>
      <c r="R2138" t="s">
        <v>8348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>ROUND(100*E2139/D2139,0)</f>
        <v>28</v>
      </c>
      <c r="P2139" s="5">
        <f>E2139/L2139</f>
        <v>26.59737827715356</v>
      </c>
      <c r="Q2139" t="s">
        <v>8316</v>
      </c>
      <c r="R2139" t="s">
        <v>8348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>ROUND(100*E2140/D2140,0)</f>
        <v>13</v>
      </c>
      <c r="P2140" s="5">
        <f>E2140/L2140</f>
        <v>10.666666666666666</v>
      </c>
      <c r="Q2140" t="s">
        <v>8316</v>
      </c>
      <c r="R2140" t="s">
        <v>8348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>ROUND(100*E2141/D2141,0)</f>
        <v>5</v>
      </c>
      <c r="P2141" s="5">
        <f>E2141/L2141</f>
        <v>29.035714285714285</v>
      </c>
      <c r="Q2141" t="s">
        <v>8316</v>
      </c>
      <c r="R2141" t="s">
        <v>8348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>ROUND(100*E2142/D2142,0)</f>
        <v>0</v>
      </c>
      <c r="P2142" s="5">
        <f>E2142/L2142</f>
        <v>50.909090909090907</v>
      </c>
      <c r="Q2142" t="s">
        <v>8316</v>
      </c>
      <c r="R2142" t="s">
        <v>8348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>ROUND(100*E2143/D2143,0)</f>
        <v>0</v>
      </c>
      <c r="P2143" s="5" t="e">
        <f>E2143/L2143</f>
        <v>#DIV/0!</v>
      </c>
      <c r="Q2143" t="s">
        <v>8316</v>
      </c>
      <c r="R2143" t="s">
        <v>8348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>ROUND(100*E2144/D2144,0)</f>
        <v>6</v>
      </c>
      <c r="P2144" s="5">
        <f>E2144/L2144</f>
        <v>50.083333333333336</v>
      </c>
      <c r="Q2144" t="s">
        <v>8316</v>
      </c>
      <c r="R2144" t="s">
        <v>8348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>ROUND(100*E2145/D2145,0)</f>
        <v>11</v>
      </c>
      <c r="P2145" s="5">
        <f>E2145/L2145</f>
        <v>45</v>
      </c>
      <c r="Q2145" t="s">
        <v>8316</v>
      </c>
      <c r="R2145" t="s">
        <v>8348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>ROUND(100*E2146/D2146,0)</f>
        <v>2</v>
      </c>
      <c r="P2146" s="5">
        <f>E2146/L2146</f>
        <v>25.291666666666668</v>
      </c>
      <c r="Q2146" t="s">
        <v>8316</v>
      </c>
      <c r="R2146" t="s">
        <v>8348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>ROUND(100*E2147/D2147,0)</f>
        <v>30</v>
      </c>
      <c r="P2147" s="5">
        <f>E2147/L2147</f>
        <v>51.292134831460672</v>
      </c>
      <c r="Q2147" t="s">
        <v>8316</v>
      </c>
      <c r="R2147" t="s">
        <v>8348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>ROUND(100*E2148/D2148,0)</f>
        <v>0</v>
      </c>
      <c r="P2148" s="5">
        <f>E2148/L2148</f>
        <v>1</v>
      </c>
      <c r="Q2148" t="s">
        <v>8316</v>
      </c>
      <c r="R2148" t="s">
        <v>8348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>ROUND(100*E2149/D2149,0)</f>
        <v>1</v>
      </c>
      <c r="P2149" s="5">
        <f>E2149/L2149</f>
        <v>49.381818181818183</v>
      </c>
      <c r="Q2149" t="s">
        <v>8316</v>
      </c>
      <c r="R2149" t="s">
        <v>8348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>ROUND(100*E2150/D2150,0)</f>
        <v>2</v>
      </c>
      <c r="P2150" s="5">
        <f>E2150/L2150</f>
        <v>1</v>
      </c>
      <c r="Q2150" t="s">
        <v>8316</v>
      </c>
      <c r="R2150" t="s">
        <v>8348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>ROUND(100*E2151/D2151,0)</f>
        <v>0</v>
      </c>
      <c r="P2151" s="5" t="e">
        <f>E2151/L2151</f>
        <v>#DIV/0!</v>
      </c>
      <c r="Q2151" t="s">
        <v>8316</v>
      </c>
      <c r="R2151" t="s">
        <v>8348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>ROUND(100*E2152/D2152,0)</f>
        <v>1</v>
      </c>
      <c r="P2152" s="5">
        <f>E2152/L2152</f>
        <v>101.25</v>
      </c>
      <c r="Q2152" t="s">
        <v>8316</v>
      </c>
      <c r="R2152" t="s">
        <v>8348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>ROUND(100*E2153/D2153,0)</f>
        <v>0</v>
      </c>
      <c r="P2153" s="5">
        <f>E2153/L2153</f>
        <v>19.666666666666668</v>
      </c>
      <c r="Q2153" t="s">
        <v>8316</v>
      </c>
      <c r="R2153" t="s">
        <v>8348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>ROUND(100*E2154/D2154,0)</f>
        <v>0</v>
      </c>
      <c r="P2154" s="5">
        <f>E2154/L2154</f>
        <v>12.5</v>
      </c>
      <c r="Q2154" t="s">
        <v>8316</v>
      </c>
      <c r="R2154" t="s">
        <v>8348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>ROUND(100*E2155/D2155,0)</f>
        <v>0</v>
      </c>
      <c r="P2155" s="5">
        <f>E2155/L2155</f>
        <v>8.5</v>
      </c>
      <c r="Q2155" t="s">
        <v>8316</v>
      </c>
      <c r="R2155" t="s">
        <v>8348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>ROUND(100*E2156/D2156,0)</f>
        <v>1</v>
      </c>
      <c r="P2156" s="5">
        <f>E2156/L2156</f>
        <v>1</v>
      </c>
      <c r="Q2156" t="s">
        <v>8316</v>
      </c>
      <c r="R2156" t="s">
        <v>8348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>ROUND(100*E2157/D2157,0)</f>
        <v>2</v>
      </c>
      <c r="P2157" s="5">
        <f>E2157/L2157</f>
        <v>23</v>
      </c>
      <c r="Q2157" t="s">
        <v>8316</v>
      </c>
      <c r="R2157" t="s">
        <v>8348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>ROUND(100*E2158/D2158,0)</f>
        <v>3</v>
      </c>
      <c r="P2158" s="5">
        <f>E2158/L2158</f>
        <v>17.987951807228917</v>
      </c>
      <c r="Q2158" t="s">
        <v>8316</v>
      </c>
      <c r="R2158" t="s">
        <v>8348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>ROUND(100*E2159/D2159,0)</f>
        <v>28</v>
      </c>
      <c r="P2159" s="5">
        <f>E2159/L2159</f>
        <v>370.94736842105266</v>
      </c>
      <c r="Q2159" t="s">
        <v>8316</v>
      </c>
      <c r="R2159" t="s">
        <v>8348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>ROUND(100*E2160/D2160,0)</f>
        <v>7</v>
      </c>
      <c r="P2160" s="5">
        <f>E2160/L2160</f>
        <v>63.569485530546629</v>
      </c>
      <c r="Q2160" t="s">
        <v>8316</v>
      </c>
      <c r="R2160" t="s">
        <v>8348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>ROUND(100*E2161/D2161,0)</f>
        <v>1</v>
      </c>
      <c r="P2161" s="5">
        <f>E2161/L2161</f>
        <v>13</v>
      </c>
      <c r="Q2161" t="s">
        <v>8316</v>
      </c>
      <c r="R2161" t="s">
        <v>8348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>ROUND(100*E2162/D2162,0)</f>
        <v>1</v>
      </c>
      <c r="P2162" s="5">
        <f>E2162/L2162</f>
        <v>5.3125</v>
      </c>
      <c r="Q2162" t="s">
        <v>8316</v>
      </c>
      <c r="R2162" t="s">
        <v>8348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>ROUND(100*E2163/D2163,0)</f>
        <v>116</v>
      </c>
      <c r="P2163" s="16">
        <f>E2163/L2163</f>
        <v>35.615384615384613</v>
      </c>
      <c r="Q2163" t="s">
        <v>8311</v>
      </c>
      <c r="R2163" t="s">
        <v>8320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>ROUND(100*E2164/D2164,0)</f>
        <v>112</v>
      </c>
      <c r="P2164" s="16">
        <f>E2164/L2164</f>
        <v>87.103448275862064</v>
      </c>
      <c r="Q2164" t="s">
        <v>8311</v>
      </c>
      <c r="R2164" t="s">
        <v>8320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>ROUND(100*E2165/D2165,0)</f>
        <v>132</v>
      </c>
      <c r="P2165" s="16">
        <f>E2165/L2165</f>
        <v>75.11363636363636</v>
      </c>
      <c r="Q2165" t="s">
        <v>8311</v>
      </c>
      <c r="R2165" t="s">
        <v>8320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>ROUND(100*E2166/D2166,0)</f>
        <v>103</v>
      </c>
      <c r="P2166" s="16">
        <f>E2166/L2166</f>
        <v>68.01204819277109</v>
      </c>
      <c r="Q2166" t="s">
        <v>8311</v>
      </c>
      <c r="R2166" t="s">
        <v>8320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>ROUND(100*E2167/D2167,0)</f>
        <v>139</v>
      </c>
      <c r="P2167" s="16">
        <f>E2167/L2167</f>
        <v>29.623931623931625</v>
      </c>
      <c r="Q2167" t="s">
        <v>8311</v>
      </c>
      <c r="R2167" t="s">
        <v>8320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>ROUND(100*E2168/D2168,0)</f>
        <v>147</v>
      </c>
      <c r="P2168" s="16">
        <f>E2168/L2168</f>
        <v>91.625</v>
      </c>
      <c r="Q2168" t="s">
        <v>8311</v>
      </c>
      <c r="R2168" t="s">
        <v>8320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>ROUND(100*E2169/D2169,0)</f>
        <v>120</v>
      </c>
      <c r="P2169" s="16">
        <f>E2169/L2169</f>
        <v>22.5</v>
      </c>
      <c r="Q2169" t="s">
        <v>8311</v>
      </c>
      <c r="R2169" t="s">
        <v>8320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>ROUND(100*E2170/D2170,0)</f>
        <v>122</v>
      </c>
      <c r="P2170" s="16">
        <f>E2170/L2170</f>
        <v>64.366735294117646</v>
      </c>
      <c r="Q2170" t="s">
        <v>8311</v>
      </c>
      <c r="R2170" t="s">
        <v>8320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>ROUND(100*E2171/D2171,0)</f>
        <v>100</v>
      </c>
      <c r="P2171" s="16">
        <f>E2171/L2171</f>
        <v>21.857142857142858</v>
      </c>
      <c r="Q2171" t="s">
        <v>8311</v>
      </c>
      <c r="R2171" t="s">
        <v>8320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>ROUND(100*E2172/D2172,0)</f>
        <v>181</v>
      </c>
      <c r="P2172" s="16">
        <f>E2172/L2172</f>
        <v>33.315789473684212</v>
      </c>
      <c r="Q2172" t="s">
        <v>8311</v>
      </c>
      <c r="R2172" t="s">
        <v>8320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>ROUND(100*E2173/D2173,0)</f>
        <v>106</v>
      </c>
      <c r="P2173" s="16">
        <f>E2173/L2173</f>
        <v>90.276595744680847</v>
      </c>
      <c r="Q2173" t="s">
        <v>8311</v>
      </c>
      <c r="R2173" t="s">
        <v>8320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>ROUND(100*E2174/D2174,0)</f>
        <v>100</v>
      </c>
      <c r="P2174" s="16">
        <f>E2174/L2174</f>
        <v>76.92307692307692</v>
      </c>
      <c r="Q2174" t="s">
        <v>8311</v>
      </c>
      <c r="R2174" t="s">
        <v>8320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>ROUND(100*E2175/D2175,0)</f>
        <v>127</v>
      </c>
      <c r="P2175" s="16">
        <f>E2175/L2175</f>
        <v>59.233333333333334</v>
      </c>
      <c r="Q2175" t="s">
        <v>8311</v>
      </c>
      <c r="R2175" t="s">
        <v>8320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>ROUND(100*E2176/D2176,0)</f>
        <v>103</v>
      </c>
      <c r="P2176" s="16">
        <f>E2176/L2176</f>
        <v>65.38095238095238</v>
      </c>
      <c r="Q2176" t="s">
        <v>8311</v>
      </c>
      <c r="R2176" t="s">
        <v>8320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>ROUND(100*E2177/D2177,0)</f>
        <v>250</v>
      </c>
      <c r="P2177" s="16">
        <f>E2177/L2177</f>
        <v>67.307692307692307</v>
      </c>
      <c r="Q2177" t="s">
        <v>8311</v>
      </c>
      <c r="R2177" t="s">
        <v>8320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>ROUND(100*E2178/D2178,0)</f>
        <v>126</v>
      </c>
      <c r="P2178" s="16">
        <f>E2178/L2178</f>
        <v>88.74647887323944</v>
      </c>
      <c r="Q2178" t="s">
        <v>8311</v>
      </c>
      <c r="R2178" t="s">
        <v>8320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>ROUND(100*E2179/D2179,0)</f>
        <v>100</v>
      </c>
      <c r="P2179" s="16">
        <f>E2179/L2179</f>
        <v>65.868421052631575</v>
      </c>
      <c r="Q2179" t="s">
        <v>8311</v>
      </c>
      <c r="R2179" t="s">
        <v>8320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>ROUND(100*E2180/D2180,0)</f>
        <v>139</v>
      </c>
      <c r="P2180" s="16">
        <f>E2180/L2180</f>
        <v>40.349243306169967</v>
      </c>
      <c r="Q2180" t="s">
        <v>8311</v>
      </c>
      <c r="R2180" t="s">
        <v>8320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>ROUND(100*E2181/D2181,0)</f>
        <v>161</v>
      </c>
      <c r="P2181" s="16">
        <f>E2181/L2181</f>
        <v>76.857142857142861</v>
      </c>
      <c r="Q2181" t="s">
        <v>8311</v>
      </c>
      <c r="R2181" t="s">
        <v>8320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>ROUND(100*E2182/D2182,0)</f>
        <v>107</v>
      </c>
      <c r="P2182" s="16">
        <f>E2182/L2182</f>
        <v>68.707820512820518</v>
      </c>
      <c r="Q2182" t="s">
        <v>8311</v>
      </c>
      <c r="R2182" t="s">
        <v>8320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>ROUND(100*E2183/D2183,0)</f>
        <v>153</v>
      </c>
      <c r="P2183" s="16">
        <f>E2183/L2183</f>
        <v>57.773584905660378</v>
      </c>
      <c r="Q2183" t="s">
        <v>8316</v>
      </c>
      <c r="R2183" t="s">
        <v>8317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>ROUND(100*E2184/D2184,0)</f>
        <v>524</v>
      </c>
      <c r="P2184" s="16">
        <f>E2184/L2184</f>
        <v>44.171348314606739</v>
      </c>
      <c r="Q2184" t="s">
        <v>8316</v>
      </c>
      <c r="R2184" t="s">
        <v>8317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>ROUND(100*E2185/D2185,0)</f>
        <v>489</v>
      </c>
      <c r="P2185" s="16">
        <f>E2185/L2185</f>
        <v>31.566308243727597</v>
      </c>
      <c r="Q2185" t="s">
        <v>8316</v>
      </c>
      <c r="R2185" t="s">
        <v>8317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>ROUND(100*E2186/D2186,0)</f>
        <v>285</v>
      </c>
      <c r="P2186" s="16">
        <f>E2186/L2186</f>
        <v>107.04511278195488</v>
      </c>
      <c r="Q2186" t="s">
        <v>8316</v>
      </c>
      <c r="R2186" t="s">
        <v>8317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>ROUND(100*E2187/D2187,0)</f>
        <v>1857</v>
      </c>
      <c r="P2187" s="16">
        <f>E2187/L2187</f>
        <v>149.03451043338683</v>
      </c>
      <c r="Q2187" t="s">
        <v>8316</v>
      </c>
      <c r="R2187" t="s">
        <v>8317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>ROUND(100*E2188/D2188,0)</f>
        <v>110</v>
      </c>
      <c r="P2188" s="16">
        <f>E2188/L2188</f>
        <v>55.956632653061227</v>
      </c>
      <c r="Q2188" t="s">
        <v>8316</v>
      </c>
      <c r="R2188" t="s">
        <v>8317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>ROUND(100*E2189/D2189,0)</f>
        <v>1015</v>
      </c>
      <c r="P2189" s="16">
        <f>E2189/L2189</f>
        <v>56.970381807973048</v>
      </c>
      <c r="Q2189" t="s">
        <v>8316</v>
      </c>
      <c r="R2189" t="s">
        <v>8317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>ROUND(100*E2190/D2190,0)</f>
        <v>412</v>
      </c>
      <c r="P2190" s="16">
        <f>E2190/L2190</f>
        <v>44.056420233463037</v>
      </c>
      <c r="Q2190" t="s">
        <v>8316</v>
      </c>
      <c r="R2190" t="s">
        <v>8317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>ROUND(100*E2191/D2191,0)</f>
        <v>503</v>
      </c>
      <c r="P2191" s="16">
        <f>E2191/L2191</f>
        <v>68.625</v>
      </c>
      <c r="Q2191" t="s">
        <v>8316</v>
      </c>
      <c r="R2191" t="s">
        <v>8317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>ROUND(100*E2192/D2192,0)</f>
        <v>185</v>
      </c>
      <c r="P2192" s="16">
        <f>E2192/L2192</f>
        <v>65.318435754189949</v>
      </c>
      <c r="Q2192" t="s">
        <v>8316</v>
      </c>
      <c r="R2192" t="s">
        <v>8317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>ROUND(100*E2193/D2193,0)</f>
        <v>120</v>
      </c>
      <c r="P2193" s="16">
        <f>E2193/L2193</f>
        <v>35.92</v>
      </c>
      <c r="Q2193" t="s">
        <v>8316</v>
      </c>
      <c r="R2193" t="s">
        <v>8317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>ROUND(100*E2194/D2194,0)</f>
        <v>1081</v>
      </c>
      <c r="P2194" s="16">
        <f>E2194/L2194</f>
        <v>40.070667078443485</v>
      </c>
      <c r="Q2194" t="s">
        <v>8316</v>
      </c>
      <c r="R2194" t="s">
        <v>8317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>ROUND(100*E2195/D2195,0)</f>
        <v>452</v>
      </c>
      <c r="P2195" s="16">
        <f>E2195/L2195</f>
        <v>75.647714604236342</v>
      </c>
      <c r="Q2195" t="s">
        <v>8316</v>
      </c>
      <c r="R2195" t="s">
        <v>8317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>ROUND(100*E2196/D2196,0)</f>
        <v>537</v>
      </c>
      <c r="P2196" s="16">
        <f>E2196/L2196</f>
        <v>61.203872437357631</v>
      </c>
      <c r="Q2196" t="s">
        <v>8316</v>
      </c>
      <c r="R2196" t="s">
        <v>8317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>ROUND(100*E2197/D2197,0)</f>
        <v>120</v>
      </c>
      <c r="P2197" s="16">
        <f>E2197/L2197</f>
        <v>48.130434782608695</v>
      </c>
      <c r="Q2197" t="s">
        <v>8316</v>
      </c>
      <c r="R2197" t="s">
        <v>8317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>ROUND(100*E2198/D2198,0)</f>
        <v>114</v>
      </c>
      <c r="P2198" s="16">
        <f>E2198/L2198</f>
        <v>68.106837606837601</v>
      </c>
      <c r="Q2198" t="s">
        <v>8316</v>
      </c>
      <c r="R2198" t="s">
        <v>8317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>ROUND(100*E2199/D2199,0)</f>
        <v>951</v>
      </c>
      <c r="P2199" s="16">
        <f>E2199/L2199</f>
        <v>65.891300230946882</v>
      </c>
      <c r="Q2199" t="s">
        <v>8316</v>
      </c>
      <c r="R2199" t="s">
        <v>8317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>ROUND(100*E2200/D2200,0)</f>
        <v>133</v>
      </c>
      <c r="P2200" s="16">
        <f>E2200/L2200</f>
        <v>81.654377880184327</v>
      </c>
      <c r="Q2200" t="s">
        <v>8316</v>
      </c>
      <c r="R2200" t="s">
        <v>8317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>ROUND(100*E2201/D2201,0)</f>
        <v>147</v>
      </c>
      <c r="P2201" s="16">
        <f>E2201/L2201</f>
        <v>52.701195219123505</v>
      </c>
      <c r="Q2201" t="s">
        <v>8316</v>
      </c>
      <c r="R2201" t="s">
        <v>8317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>ROUND(100*E2202/D2202,0)</f>
        <v>542</v>
      </c>
      <c r="P2202" s="16">
        <f>E2202/L2202</f>
        <v>41.228136882129277</v>
      </c>
      <c r="Q2202" t="s">
        <v>8316</v>
      </c>
      <c r="R2202" t="s">
        <v>8317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>ROUND(100*E2203/D2203,0)</f>
        <v>383</v>
      </c>
      <c r="P2203" s="16">
        <f>E2203/L2203</f>
        <v>15.035357142857142</v>
      </c>
      <c r="Q2203" t="s">
        <v>8311</v>
      </c>
      <c r="R2203" t="s">
        <v>8339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>ROUND(100*E2204/D2204,0)</f>
        <v>704</v>
      </c>
      <c r="P2204" s="16">
        <f>E2204/L2204</f>
        <v>39.066920943134534</v>
      </c>
      <c r="Q2204" t="s">
        <v>8311</v>
      </c>
      <c r="R2204" t="s">
        <v>8339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>ROUND(100*E2205/D2205,0)</f>
        <v>110</v>
      </c>
      <c r="P2205" s="16">
        <f>E2205/L2205</f>
        <v>43.82</v>
      </c>
      <c r="Q2205" t="s">
        <v>8311</v>
      </c>
      <c r="R2205" t="s">
        <v>8339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>ROUND(100*E2206/D2206,0)</f>
        <v>133</v>
      </c>
      <c r="P2206" s="16">
        <f>E2206/L2206</f>
        <v>27.301369863013697</v>
      </c>
      <c r="Q2206" t="s">
        <v>8311</v>
      </c>
      <c r="R2206" t="s">
        <v>8339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>ROUND(100*E2207/D2207,0)</f>
        <v>152</v>
      </c>
      <c r="P2207" s="16">
        <f>E2207/L2207</f>
        <v>42.222222222222221</v>
      </c>
      <c r="Q2207" t="s">
        <v>8311</v>
      </c>
      <c r="R2207" t="s">
        <v>8339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>ROUND(100*E2208/D2208,0)</f>
        <v>103</v>
      </c>
      <c r="P2208" s="16">
        <f>E2208/L2208</f>
        <v>33.235294117647058</v>
      </c>
      <c r="Q2208" t="s">
        <v>8311</v>
      </c>
      <c r="R2208" t="s">
        <v>8339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>ROUND(100*E2209/D2209,0)</f>
        <v>100</v>
      </c>
      <c r="P2209" s="16">
        <f>E2209/L2209</f>
        <v>285.71428571428572</v>
      </c>
      <c r="Q2209" t="s">
        <v>8311</v>
      </c>
      <c r="R2209" t="s">
        <v>8339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>ROUND(100*E2210/D2210,0)</f>
        <v>102</v>
      </c>
      <c r="P2210" s="16">
        <f>E2210/L2210</f>
        <v>42.333333333333336</v>
      </c>
      <c r="Q2210" t="s">
        <v>8311</v>
      </c>
      <c r="R2210" t="s">
        <v>8339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>ROUND(100*E2211/D2211,0)</f>
        <v>151</v>
      </c>
      <c r="P2211" s="16">
        <f>E2211/L2211</f>
        <v>50.266666666666666</v>
      </c>
      <c r="Q2211" t="s">
        <v>8311</v>
      </c>
      <c r="R2211" t="s">
        <v>8339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>ROUND(100*E2212/D2212,0)</f>
        <v>111</v>
      </c>
      <c r="P2212" s="16">
        <f>E2212/L2212</f>
        <v>61.902777777777779</v>
      </c>
      <c r="Q2212" t="s">
        <v>8311</v>
      </c>
      <c r="R2212" t="s">
        <v>8339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>ROUND(100*E2213/D2213,0)</f>
        <v>196</v>
      </c>
      <c r="P2213" s="16">
        <f>E2213/L2213</f>
        <v>40.75</v>
      </c>
      <c r="Q2213" t="s">
        <v>8311</v>
      </c>
      <c r="R2213" t="s">
        <v>8339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>ROUND(100*E2214/D2214,0)</f>
        <v>114</v>
      </c>
      <c r="P2214" s="16">
        <f>E2214/L2214</f>
        <v>55.796747967479675</v>
      </c>
      <c r="Q2214" t="s">
        <v>8311</v>
      </c>
      <c r="R2214" t="s">
        <v>8339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>ROUND(100*E2215/D2215,0)</f>
        <v>200</v>
      </c>
      <c r="P2215" s="16">
        <f>E2215/L2215</f>
        <v>10</v>
      </c>
      <c r="Q2215" t="s">
        <v>8311</v>
      </c>
      <c r="R2215" t="s">
        <v>8339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>ROUND(100*E2216/D2216,0)</f>
        <v>293</v>
      </c>
      <c r="P2216" s="16">
        <f>E2216/L2216</f>
        <v>73.125416666666666</v>
      </c>
      <c r="Q2216" t="s">
        <v>8311</v>
      </c>
      <c r="R2216" t="s">
        <v>8339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>ROUND(100*E2217/D2217,0)</f>
        <v>156</v>
      </c>
      <c r="P2217" s="16">
        <f>E2217/L2217</f>
        <v>26.060606060606062</v>
      </c>
      <c r="Q2217" t="s">
        <v>8311</v>
      </c>
      <c r="R2217" t="s">
        <v>8339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>ROUND(100*E2218/D2218,0)</f>
        <v>106</v>
      </c>
      <c r="P2218" s="16">
        <f>E2218/L2218</f>
        <v>22.642857142857142</v>
      </c>
      <c r="Q2218" t="s">
        <v>8311</v>
      </c>
      <c r="R2218" t="s">
        <v>8339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>ROUND(100*E2219/D2219,0)</f>
        <v>101</v>
      </c>
      <c r="P2219" s="16">
        <f>E2219/L2219</f>
        <v>47.222222222222221</v>
      </c>
      <c r="Q2219" t="s">
        <v>8311</v>
      </c>
      <c r="R2219" t="s">
        <v>8339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>ROUND(100*E2220/D2220,0)</f>
        <v>123</v>
      </c>
      <c r="P2220" s="16">
        <f>E2220/L2220</f>
        <v>32.324473684210524</v>
      </c>
      <c r="Q2220" t="s">
        <v>8311</v>
      </c>
      <c r="R2220" t="s">
        <v>8339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>ROUND(100*E2221/D2221,0)</f>
        <v>102</v>
      </c>
      <c r="P2221" s="16">
        <f>E2221/L2221</f>
        <v>53.421052631578945</v>
      </c>
      <c r="Q2221" t="s">
        <v>8311</v>
      </c>
      <c r="R2221" t="s">
        <v>8339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>ROUND(100*E2222/D2222,0)</f>
        <v>101</v>
      </c>
      <c r="P2222" s="16">
        <f>E2222/L2222</f>
        <v>51.304347826086953</v>
      </c>
      <c r="Q2222" t="s">
        <v>8311</v>
      </c>
      <c r="R2222" t="s">
        <v>8339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>ROUND(100*E2223/D2223,0)</f>
        <v>108</v>
      </c>
      <c r="P2223" s="16">
        <f>E2223/L2223</f>
        <v>37.197247706422019</v>
      </c>
      <c r="Q2223" t="s">
        <v>8316</v>
      </c>
      <c r="R2223" t="s">
        <v>8317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>ROUND(100*E2224/D2224,0)</f>
        <v>163</v>
      </c>
      <c r="P2224" s="16">
        <f>E2224/L2224</f>
        <v>27.1</v>
      </c>
      <c r="Q2224" t="s">
        <v>8316</v>
      </c>
      <c r="R2224" t="s">
        <v>8317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>ROUND(100*E2225/D2225,0)</f>
        <v>106</v>
      </c>
      <c r="P2225" s="16">
        <f>E2225/L2225</f>
        <v>206.31</v>
      </c>
      <c r="Q2225" t="s">
        <v>8316</v>
      </c>
      <c r="R2225" t="s">
        <v>8317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>ROUND(100*E2226/D2226,0)</f>
        <v>243</v>
      </c>
      <c r="P2226" s="16">
        <f>E2226/L2226</f>
        <v>82.145270270270274</v>
      </c>
      <c r="Q2226" t="s">
        <v>8316</v>
      </c>
      <c r="R2226" t="s">
        <v>8317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>ROUND(100*E2227/D2227,0)</f>
        <v>945</v>
      </c>
      <c r="P2227" s="16">
        <f>E2227/L2227</f>
        <v>164.79651993355483</v>
      </c>
      <c r="Q2227" t="s">
        <v>8316</v>
      </c>
      <c r="R2227" t="s">
        <v>8317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>ROUND(100*E2228/D2228,0)</f>
        <v>108</v>
      </c>
      <c r="P2228" s="16">
        <f>E2228/L2228</f>
        <v>60.820280373831778</v>
      </c>
      <c r="Q2228" t="s">
        <v>8316</v>
      </c>
      <c r="R2228" t="s">
        <v>8317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>ROUND(100*E2229/D2229,0)</f>
        <v>157</v>
      </c>
      <c r="P2229" s="16">
        <f>E2229/L2229</f>
        <v>67.970099667774093</v>
      </c>
      <c r="Q2229" t="s">
        <v>8316</v>
      </c>
      <c r="R2229" t="s">
        <v>8317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>ROUND(100*E2230/D2230,0)</f>
        <v>1174</v>
      </c>
      <c r="P2230" s="16">
        <f>E2230/L2230</f>
        <v>81.561805555555551</v>
      </c>
      <c r="Q2230" t="s">
        <v>8316</v>
      </c>
      <c r="R2230" t="s">
        <v>8317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>ROUND(100*E2231/D2231,0)</f>
        <v>171</v>
      </c>
      <c r="P2231" s="16">
        <f>E2231/L2231</f>
        <v>25.42547309833024</v>
      </c>
      <c r="Q2231" t="s">
        <v>8316</v>
      </c>
      <c r="R2231" t="s">
        <v>8317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>ROUND(100*E2232/D2232,0)</f>
        <v>126</v>
      </c>
      <c r="P2232" s="16">
        <f>E2232/L2232</f>
        <v>21.497991967871485</v>
      </c>
      <c r="Q2232" t="s">
        <v>8316</v>
      </c>
      <c r="R2232" t="s">
        <v>8317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>ROUND(100*E2233/D2233,0)</f>
        <v>1212</v>
      </c>
      <c r="P2233" s="16">
        <f>E2233/L2233</f>
        <v>27.226630727762803</v>
      </c>
      <c r="Q2233" t="s">
        <v>8316</v>
      </c>
      <c r="R2233" t="s">
        <v>8317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>ROUND(100*E2234/D2234,0)</f>
        <v>496</v>
      </c>
      <c r="P2234" s="16">
        <f>E2234/L2234</f>
        <v>25.091093117408906</v>
      </c>
      <c r="Q2234" t="s">
        <v>8316</v>
      </c>
      <c r="R2234" t="s">
        <v>8317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>ROUND(100*E2235/D2235,0)</f>
        <v>332</v>
      </c>
      <c r="P2235" s="16">
        <f>E2235/L2235</f>
        <v>21.230179028132991</v>
      </c>
      <c r="Q2235" t="s">
        <v>8316</v>
      </c>
      <c r="R2235" t="s">
        <v>8317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>ROUND(100*E2236/D2236,0)</f>
        <v>1165</v>
      </c>
      <c r="P2236" s="16">
        <f>E2236/L2236</f>
        <v>41.607142857142854</v>
      </c>
      <c r="Q2236" t="s">
        <v>8316</v>
      </c>
      <c r="R2236" t="s">
        <v>8317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>ROUND(100*E2237/D2237,0)</f>
        <v>153</v>
      </c>
      <c r="P2237" s="16">
        <f>E2237/L2237</f>
        <v>135.58503401360545</v>
      </c>
      <c r="Q2237" t="s">
        <v>8316</v>
      </c>
      <c r="R2237" t="s">
        <v>8317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>ROUND(100*E2238/D2238,0)</f>
        <v>537</v>
      </c>
      <c r="P2238" s="16">
        <f>E2238/L2238</f>
        <v>22.116176470588236</v>
      </c>
      <c r="Q2238" t="s">
        <v>8316</v>
      </c>
      <c r="R2238" t="s">
        <v>8317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>ROUND(100*E2239/D2239,0)</f>
        <v>353</v>
      </c>
      <c r="P2239" s="16">
        <f>E2239/L2239</f>
        <v>64.625635808748726</v>
      </c>
      <c r="Q2239" t="s">
        <v>8316</v>
      </c>
      <c r="R2239" t="s">
        <v>8317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>ROUND(100*E2240/D2240,0)</f>
        <v>137</v>
      </c>
      <c r="P2240" s="16">
        <f>E2240/L2240</f>
        <v>69.569620253164558</v>
      </c>
      <c r="Q2240" t="s">
        <v>8316</v>
      </c>
      <c r="R2240" t="s">
        <v>8317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>ROUND(100*E2241/D2241,0)</f>
        <v>128</v>
      </c>
      <c r="P2241" s="16">
        <f>E2241/L2241</f>
        <v>75.133028169014082</v>
      </c>
      <c r="Q2241" t="s">
        <v>8316</v>
      </c>
      <c r="R2241" t="s">
        <v>8317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>ROUND(100*E2242/D2242,0)</f>
        <v>271</v>
      </c>
      <c r="P2242" s="16">
        <f>E2242/L2242</f>
        <v>140.97916666666666</v>
      </c>
      <c r="Q2242" t="s">
        <v>8316</v>
      </c>
      <c r="R2242" t="s">
        <v>8317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>ROUND(100*E2243/D2243,0)</f>
        <v>806</v>
      </c>
      <c r="P2243" s="16">
        <f>E2243/L2243</f>
        <v>49.472392638036808</v>
      </c>
      <c r="Q2243" t="s">
        <v>8316</v>
      </c>
      <c r="R2243" t="s">
        <v>8317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>ROUND(100*E2244/D2244,0)</f>
        <v>1360</v>
      </c>
      <c r="P2244" s="16">
        <f>E2244/L2244</f>
        <v>53.865251485148519</v>
      </c>
      <c r="Q2244" t="s">
        <v>8316</v>
      </c>
      <c r="R2244" t="s">
        <v>8317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>ROUND(100*E2245/D2245,0)</f>
        <v>930250</v>
      </c>
      <c r="P2245" s="16">
        <f>E2245/L2245</f>
        <v>4.5712530712530715</v>
      </c>
      <c r="Q2245" t="s">
        <v>8316</v>
      </c>
      <c r="R2245" t="s">
        <v>8317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>ROUND(100*E2246/D2246,0)</f>
        <v>377</v>
      </c>
      <c r="P2246" s="16">
        <f>E2246/L2246</f>
        <v>65.00344827586207</v>
      </c>
      <c r="Q2246" t="s">
        <v>8316</v>
      </c>
      <c r="R2246" t="s">
        <v>8317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>ROUND(100*E2247/D2247,0)</f>
        <v>2647</v>
      </c>
      <c r="P2247" s="16">
        <f>E2247/L2247</f>
        <v>53.475252525252522</v>
      </c>
      <c r="Q2247" t="s">
        <v>8316</v>
      </c>
      <c r="R2247" t="s">
        <v>8317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>ROUND(100*E2248/D2248,0)</f>
        <v>100</v>
      </c>
      <c r="P2248" s="16">
        <f>E2248/L2248</f>
        <v>43.912280701754383</v>
      </c>
      <c r="Q2248" t="s">
        <v>8316</v>
      </c>
      <c r="R2248" t="s">
        <v>8317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>ROUND(100*E2249/D2249,0)</f>
        <v>104</v>
      </c>
      <c r="P2249" s="16">
        <f>E2249/L2249</f>
        <v>50.852631578947367</v>
      </c>
      <c r="Q2249" t="s">
        <v>8316</v>
      </c>
      <c r="R2249" t="s">
        <v>8317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>ROUND(100*E2250/D2250,0)</f>
        <v>107</v>
      </c>
      <c r="P2250" s="16">
        <f>E2250/L2250</f>
        <v>58.6328125</v>
      </c>
      <c r="Q2250" t="s">
        <v>8316</v>
      </c>
      <c r="R2250" t="s">
        <v>8317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>ROUND(100*E2251/D2251,0)</f>
        <v>169</v>
      </c>
      <c r="P2251" s="16">
        <f>E2251/L2251</f>
        <v>32.81666666666667</v>
      </c>
      <c r="Q2251" t="s">
        <v>8316</v>
      </c>
      <c r="R2251" t="s">
        <v>8317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>ROUND(100*E2252/D2252,0)</f>
        <v>975</v>
      </c>
      <c r="P2252" s="16">
        <f>E2252/L2252</f>
        <v>426.93169877408059</v>
      </c>
      <c r="Q2252" t="s">
        <v>8316</v>
      </c>
      <c r="R2252" t="s">
        <v>8317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>ROUND(100*E2253/D2253,0)</f>
        <v>134</v>
      </c>
      <c r="P2253" s="16">
        <f>E2253/L2253</f>
        <v>23.808729166666669</v>
      </c>
      <c r="Q2253" t="s">
        <v>8316</v>
      </c>
      <c r="R2253" t="s">
        <v>8317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>ROUND(100*E2254/D2254,0)</f>
        <v>272</v>
      </c>
      <c r="P2254" s="16">
        <f>E2254/L2254</f>
        <v>98.413654618473899</v>
      </c>
      <c r="Q2254" t="s">
        <v>8316</v>
      </c>
      <c r="R2254" t="s">
        <v>8317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>ROUND(100*E2255/D2255,0)</f>
        <v>113</v>
      </c>
      <c r="P2255" s="16">
        <f>E2255/L2255</f>
        <v>107.32142857142857</v>
      </c>
      <c r="Q2255" t="s">
        <v>8316</v>
      </c>
      <c r="R2255" t="s">
        <v>8317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>ROUND(100*E2256/D2256,0)</f>
        <v>460</v>
      </c>
      <c r="P2256" s="16">
        <f>E2256/L2256</f>
        <v>11.67005076142132</v>
      </c>
      <c r="Q2256" t="s">
        <v>8316</v>
      </c>
      <c r="R2256" t="s">
        <v>8317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>ROUND(100*E2257/D2257,0)</f>
        <v>287</v>
      </c>
      <c r="P2257" s="16">
        <f>E2257/L2257</f>
        <v>41.782287822878232</v>
      </c>
      <c r="Q2257" t="s">
        <v>8316</v>
      </c>
      <c r="R2257" t="s">
        <v>8317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>ROUND(100*E2258/D2258,0)</f>
        <v>223</v>
      </c>
      <c r="P2258" s="16">
        <f>E2258/L2258</f>
        <v>21.38</v>
      </c>
      <c r="Q2258" t="s">
        <v>8316</v>
      </c>
      <c r="R2258" t="s">
        <v>8317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>ROUND(100*E2259/D2259,0)</f>
        <v>636</v>
      </c>
      <c r="P2259" s="16">
        <f>E2259/L2259</f>
        <v>94.103550295857985</v>
      </c>
      <c r="Q2259" t="s">
        <v>8316</v>
      </c>
      <c r="R2259" t="s">
        <v>8317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>ROUND(100*E2260/D2260,0)</f>
        <v>147</v>
      </c>
      <c r="P2260" s="16">
        <f>E2260/L2260</f>
        <v>15.721951219512196</v>
      </c>
      <c r="Q2260" t="s">
        <v>8316</v>
      </c>
      <c r="R2260" t="s">
        <v>8317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>ROUND(100*E2261/D2261,0)</f>
        <v>1867</v>
      </c>
      <c r="P2261" s="16">
        <f>E2261/L2261</f>
        <v>90.635922330097088</v>
      </c>
      <c r="Q2261" t="s">
        <v>8316</v>
      </c>
      <c r="R2261" t="s">
        <v>8317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>ROUND(100*E2262/D2262,0)</f>
        <v>327</v>
      </c>
      <c r="P2262" s="16">
        <f>E2262/L2262</f>
        <v>97.297619047619051</v>
      </c>
      <c r="Q2262" t="s">
        <v>8316</v>
      </c>
      <c r="R2262" t="s">
        <v>8317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>ROUND(100*E2263/D2263,0)</f>
        <v>780</v>
      </c>
      <c r="P2263" s="16">
        <f>E2263/L2263</f>
        <v>37.11904761904762</v>
      </c>
      <c r="Q2263" t="s">
        <v>8316</v>
      </c>
      <c r="R2263" t="s">
        <v>8317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>ROUND(100*E2264/D2264,0)</f>
        <v>154</v>
      </c>
      <c r="P2264" s="16">
        <f>E2264/L2264</f>
        <v>28.104972375690608</v>
      </c>
      <c r="Q2264" t="s">
        <v>8316</v>
      </c>
      <c r="R2264" t="s">
        <v>8317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>ROUND(100*E2265/D2265,0)</f>
        <v>116</v>
      </c>
      <c r="P2265" s="16">
        <f>E2265/L2265</f>
        <v>144.43333333333334</v>
      </c>
      <c r="Q2265" t="s">
        <v>8316</v>
      </c>
      <c r="R2265" t="s">
        <v>8317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>ROUND(100*E2266/D2266,0)</f>
        <v>180</v>
      </c>
      <c r="P2266" s="16">
        <f>E2266/L2266</f>
        <v>24.274157303370785</v>
      </c>
      <c r="Q2266" t="s">
        <v>8316</v>
      </c>
      <c r="R2266" t="s">
        <v>8317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>ROUND(100*E2267/D2267,0)</f>
        <v>299</v>
      </c>
      <c r="P2267" s="16">
        <f>E2267/L2267</f>
        <v>35.117647058823529</v>
      </c>
      <c r="Q2267" t="s">
        <v>8316</v>
      </c>
      <c r="R2267" t="s">
        <v>8317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>ROUND(100*E2268/D2268,0)</f>
        <v>320</v>
      </c>
      <c r="P2268" s="16">
        <f>E2268/L2268</f>
        <v>24.762886597938145</v>
      </c>
      <c r="Q2268" t="s">
        <v>8316</v>
      </c>
      <c r="R2268" t="s">
        <v>8317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>ROUND(100*E2269/D2269,0)</f>
        <v>381</v>
      </c>
      <c r="P2269" s="16">
        <f>E2269/L2269</f>
        <v>188.37871287128712</v>
      </c>
      <c r="Q2269" t="s">
        <v>8316</v>
      </c>
      <c r="R2269" t="s">
        <v>8317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>ROUND(100*E2270/D2270,0)</f>
        <v>103</v>
      </c>
      <c r="P2270" s="16">
        <f>E2270/L2270</f>
        <v>148.08247422680412</v>
      </c>
      <c r="Q2270" t="s">
        <v>8316</v>
      </c>
      <c r="R2270" t="s">
        <v>8317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>ROUND(100*E2271/D2271,0)</f>
        <v>1802</v>
      </c>
      <c r="P2271" s="16">
        <f>E2271/L2271</f>
        <v>49.934589800443462</v>
      </c>
      <c r="Q2271" t="s">
        <v>8316</v>
      </c>
      <c r="R2271" t="s">
        <v>8317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>ROUND(100*E2272/D2272,0)</f>
        <v>720</v>
      </c>
      <c r="P2272" s="16">
        <f>E2272/L2272</f>
        <v>107.82155688622754</v>
      </c>
      <c r="Q2272" t="s">
        <v>8316</v>
      </c>
      <c r="R2272" t="s">
        <v>8317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>ROUND(100*E2273/D2273,0)</f>
        <v>283</v>
      </c>
      <c r="P2273" s="16">
        <f>E2273/L2273</f>
        <v>42.63403614457831</v>
      </c>
      <c r="Q2273" t="s">
        <v>8316</v>
      </c>
      <c r="R2273" t="s">
        <v>8317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>ROUND(100*E2274/D2274,0)</f>
        <v>1357</v>
      </c>
      <c r="P2274" s="16">
        <f>E2274/L2274</f>
        <v>14.370762711864407</v>
      </c>
      <c r="Q2274" t="s">
        <v>8316</v>
      </c>
      <c r="R2274" t="s">
        <v>8317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>ROUND(100*E2275/D2275,0)</f>
        <v>220</v>
      </c>
      <c r="P2275" s="16">
        <f>E2275/L2275</f>
        <v>37.476190476190474</v>
      </c>
      <c r="Q2275" t="s">
        <v>8316</v>
      </c>
      <c r="R2275" t="s">
        <v>8317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>ROUND(100*E2276/D2276,0)</f>
        <v>120</v>
      </c>
      <c r="P2276" s="16">
        <f>E2276/L2276</f>
        <v>30.202020202020201</v>
      </c>
      <c r="Q2276" t="s">
        <v>8316</v>
      </c>
      <c r="R2276" t="s">
        <v>8317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>ROUND(100*E2277/D2277,0)</f>
        <v>408</v>
      </c>
      <c r="P2277" s="16">
        <f>E2277/L2277</f>
        <v>33.550632911392405</v>
      </c>
      <c r="Q2277" t="s">
        <v>8316</v>
      </c>
      <c r="R2277" t="s">
        <v>8317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>ROUND(100*E2278/D2278,0)</f>
        <v>106</v>
      </c>
      <c r="P2278" s="16">
        <f>E2278/L2278</f>
        <v>64.74666666666667</v>
      </c>
      <c r="Q2278" t="s">
        <v>8316</v>
      </c>
      <c r="R2278" t="s">
        <v>8317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>ROUND(100*E2279/D2279,0)</f>
        <v>141</v>
      </c>
      <c r="P2279" s="16">
        <f>E2279/L2279</f>
        <v>57.932367149758456</v>
      </c>
      <c r="Q2279" t="s">
        <v>8316</v>
      </c>
      <c r="R2279" t="s">
        <v>8317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>ROUND(100*E2280/D2280,0)</f>
        <v>271</v>
      </c>
      <c r="P2280" s="16">
        <f>E2280/L2280</f>
        <v>53.078431372549019</v>
      </c>
      <c r="Q2280" t="s">
        <v>8316</v>
      </c>
      <c r="R2280" t="s">
        <v>8317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>ROUND(100*E2281/D2281,0)</f>
        <v>154</v>
      </c>
      <c r="P2281" s="16">
        <f>E2281/L2281</f>
        <v>48.0625</v>
      </c>
      <c r="Q2281" t="s">
        <v>8316</v>
      </c>
      <c r="R2281" t="s">
        <v>8317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>ROUND(100*E2282/D2282,0)</f>
        <v>404</v>
      </c>
      <c r="P2282" s="16">
        <f>E2282/L2282</f>
        <v>82.396874999999994</v>
      </c>
      <c r="Q2282" t="s">
        <v>8316</v>
      </c>
      <c r="R2282" t="s">
        <v>8317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>ROUND(100*E2283/D2283,0)</f>
        <v>185</v>
      </c>
      <c r="P2283" s="16">
        <f>E2283/L2283</f>
        <v>50.454545454545453</v>
      </c>
      <c r="Q2283" t="s">
        <v>8311</v>
      </c>
      <c r="R2283" t="s">
        <v>8320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>ROUND(100*E2284/D2284,0)</f>
        <v>185</v>
      </c>
      <c r="P2284" s="16">
        <f>E2284/L2284</f>
        <v>115.83333333333333</v>
      </c>
      <c r="Q2284" t="s">
        <v>8311</v>
      </c>
      <c r="R2284" t="s">
        <v>8320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>ROUND(100*E2285/D2285,0)</f>
        <v>101</v>
      </c>
      <c r="P2285" s="16">
        <f>E2285/L2285</f>
        <v>63.03458333333333</v>
      </c>
      <c r="Q2285" t="s">
        <v>8311</v>
      </c>
      <c r="R2285" t="s">
        <v>8320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>ROUND(100*E2286/D2286,0)</f>
        <v>106</v>
      </c>
      <c r="P2286" s="16">
        <f>E2286/L2286</f>
        <v>108.02152542372882</v>
      </c>
      <c r="Q2286" t="s">
        <v>8311</v>
      </c>
      <c r="R2286" t="s">
        <v>8320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>ROUND(100*E2287/D2287,0)</f>
        <v>121</v>
      </c>
      <c r="P2287" s="16">
        <f>E2287/L2287</f>
        <v>46.088607594936711</v>
      </c>
      <c r="Q2287" t="s">
        <v>8311</v>
      </c>
      <c r="R2287" t="s">
        <v>8320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>ROUND(100*E2288/D2288,0)</f>
        <v>100</v>
      </c>
      <c r="P2288" s="16">
        <f>E2288/L2288</f>
        <v>107.21428571428571</v>
      </c>
      <c r="Q2288" t="s">
        <v>8311</v>
      </c>
      <c r="R2288" t="s">
        <v>8320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>ROUND(100*E2289/D2289,0)</f>
        <v>120</v>
      </c>
      <c r="P2289" s="16">
        <f>E2289/L2289</f>
        <v>50.9338679245283</v>
      </c>
      <c r="Q2289" t="s">
        <v>8311</v>
      </c>
      <c r="R2289" t="s">
        <v>8320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>ROUND(100*E2290/D2290,0)</f>
        <v>100</v>
      </c>
      <c r="P2290" s="16">
        <f>E2290/L2290</f>
        <v>40.04</v>
      </c>
      <c r="Q2290" t="s">
        <v>8311</v>
      </c>
      <c r="R2290" t="s">
        <v>8320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>ROUND(100*E2291/D2291,0)</f>
        <v>107</v>
      </c>
      <c r="P2291" s="16">
        <f>E2291/L2291</f>
        <v>64.44</v>
      </c>
      <c r="Q2291" t="s">
        <v>8311</v>
      </c>
      <c r="R2291" t="s">
        <v>8320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>ROUND(100*E2292/D2292,0)</f>
        <v>104</v>
      </c>
      <c r="P2292" s="16">
        <f>E2292/L2292</f>
        <v>53.827586206896555</v>
      </c>
      <c r="Q2292" t="s">
        <v>8311</v>
      </c>
      <c r="R2292" t="s">
        <v>8320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>ROUND(100*E2293/D2293,0)</f>
        <v>173</v>
      </c>
      <c r="P2293" s="16">
        <f>E2293/L2293</f>
        <v>100.46511627906976</v>
      </c>
      <c r="Q2293" t="s">
        <v>8311</v>
      </c>
      <c r="R2293" t="s">
        <v>8320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>ROUND(100*E2294/D2294,0)</f>
        <v>107</v>
      </c>
      <c r="P2294" s="16">
        <f>E2294/L2294</f>
        <v>46.630652173913049</v>
      </c>
      <c r="Q2294" t="s">
        <v>8311</v>
      </c>
      <c r="R2294" t="s">
        <v>8320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>ROUND(100*E2295/D2295,0)</f>
        <v>108</v>
      </c>
      <c r="P2295" s="16">
        <f>E2295/L2295</f>
        <v>34.074074074074076</v>
      </c>
      <c r="Q2295" t="s">
        <v>8311</v>
      </c>
      <c r="R2295" t="s">
        <v>8320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>ROUND(100*E2296/D2296,0)</f>
        <v>146</v>
      </c>
      <c r="P2296" s="16">
        <f>E2296/L2296</f>
        <v>65.214642857142863</v>
      </c>
      <c r="Q2296" t="s">
        <v>8311</v>
      </c>
      <c r="R2296" t="s">
        <v>8320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>ROUND(100*E2297/D2297,0)</f>
        <v>125</v>
      </c>
      <c r="P2297" s="16">
        <f>E2297/L2297</f>
        <v>44.205882352941174</v>
      </c>
      <c r="Q2297" t="s">
        <v>8311</v>
      </c>
      <c r="R2297" t="s">
        <v>8320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>ROUND(100*E2298/D2298,0)</f>
        <v>149</v>
      </c>
      <c r="P2298" s="16">
        <f>E2298/L2298</f>
        <v>71.965517241379317</v>
      </c>
      <c r="Q2298" t="s">
        <v>8311</v>
      </c>
      <c r="R2298" t="s">
        <v>8320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>ROUND(100*E2299/D2299,0)</f>
        <v>101</v>
      </c>
      <c r="P2299" s="16">
        <f>E2299/L2299</f>
        <v>52.94736842105263</v>
      </c>
      <c r="Q2299" t="s">
        <v>8311</v>
      </c>
      <c r="R2299" t="s">
        <v>8320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>ROUND(100*E2300/D2300,0)</f>
        <v>105</v>
      </c>
      <c r="P2300" s="16">
        <f>E2300/L2300</f>
        <v>109.45138888888889</v>
      </c>
      <c r="Q2300" t="s">
        <v>8311</v>
      </c>
      <c r="R2300" t="s">
        <v>8320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>ROUND(100*E2301/D2301,0)</f>
        <v>350</v>
      </c>
      <c r="P2301" s="16">
        <f>E2301/L2301</f>
        <v>75.035714285714292</v>
      </c>
      <c r="Q2301" t="s">
        <v>8311</v>
      </c>
      <c r="R2301" t="s">
        <v>8320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>ROUND(100*E2302/D2302,0)</f>
        <v>101</v>
      </c>
      <c r="P2302" s="16">
        <f>E2302/L2302</f>
        <v>115.71428571428571</v>
      </c>
      <c r="Q2302" t="s">
        <v>8311</v>
      </c>
      <c r="R2302" t="s">
        <v>8320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>ROUND(100*E2303/D2303,0)</f>
        <v>134</v>
      </c>
      <c r="P2303" s="16">
        <f>E2303/L2303</f>
        <v>31.659810426540286</v>
      </c>
      <c r="Q2303" t="s">
        <v>8311</v>
      </c>
      <c r="R2303" t="s">
        <v>8349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>ROUND(100*E2304/D2304,0)</f>
        <v>171</v>
      </c>
      <c r="P2304" s="16">
        <f>E2304/L2304</f>
        <v>46.176470588235297</v>
      </c>
      <c r="Q2304" t="s">
        <v>8311</v>
      </c>
      <c r="R2304" t="s">
        <v>8349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>ROUND(100*E2305/D2305,0)</f>
        <v>109</v>
      </c>
      <c r="P2305" s="16">
        <f>E2305/L2305</f>
        <v>68.481650485436887</v>
      </c>
      <c r="Q2305" t="s">
        <v>8311</v>
      </c>
      <c r="R2305" t="s">
        <v>8349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>ROUND(100*E2306/D2306,0)</f>
        <v>101</v>
      </c>
      <c r="P2306" s="16">
        <f>E2306/L2306</f>
        <v>53.469203539823013</v>
      </c>
      <c r="Q2306" t="s">
        <v>8311</v>
      </c>
      <c r="R2306" t="s">
        <v>8349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>ROUND(100*E2307/D2307,0)</f>
        <v>101</v>
      </c>
      <c r="P2307" s="16">
        <f>E2307/L2307</f>
        <v>109.10778443113773</v>
      </c>
      <c r="Q2307" t="s">
        <v>8311</v>
      </c>
      <c r="R2307" t="s">
        <v>8349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>ROUND(100*E2308/D2308,0)</f>
        <v>107</v>
      </c>
      <c r="P2308" s="16">
        <f>E2308/L2308</f>
        <v>51.185616438356163</v>
      </c>
      <c r="Q2308" t="s">
        <v>8311</v>
      </c>
      <c r="R2308" t="s">
        <v>8349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>ROUND(100*E2309/D2309,0)</f>
        <v>107</v>
      </c>
      <c r="P2309" s="16">
        <f>E2309/L2309</f>
        <v>27.936800000000002</v>
      </c>
      <c r="Q2309" t="s">
        <v>8311</v>
      </c>
      <c r="R2309" t="s">
        <v>8349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>ROUND(100*E2310/D2310,0)</f>
        <v>101</v>
      </c>
      <c r="P2310" s="16">
        <f>E2310/L2310</f>
        <v>82.496921824104234</v>
      </c>
      <c r="Q2310" t="s">
        <v>8311</v>
      </c>
      <c r="R2310" t="s">
        <v>8349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>ROUND(100*E2311/D2311,0)</f>
        <v>107</v>
      </c>
      <c r="P2311" s="16">
        <f>E2311/L2311</f>
        <v>59.817476635514019</v>
      </c>
      <c r="Q2311" t="s">
        <v>8311</v>
      </c>
      <c r="R2311" t="s">
        <v>8349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>ROUND(100*E2312/D2312,0)</f>
        <v>429</v>
      </c>
      <c r="P2312" s="16">
        <f>E2312/L2312</f>
        <v>64.816470588235291</v>
      </c>
      <c r="Q2312" t="s">
        <v>8311</v>
      </c>
      <c r="R2312" t="s">
        <v>8349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>ROUND(100*E2313/D2313,0)</f>
        <v>104</v>
      </c>
      <c r="P2313" s="16">
        <f>E2313/L2313</f>
        <v>90.09615384615384</v>
      </c>
      <c r="Q2313" t="s">
        <v>8311</v>
      </c>
      <c r="R2313" t="s">
        <v>8349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>ROUND(100*E2314/D2314,0)</f>
        <v>108</v>
      </c>
      <c r="P2314" s="16">
        <f>E2314/L2314</f>
        <v>40.962025316455694</v>
      </c>
      <c r="Q2314" t="s">
        <v>8311</v>
      </c>
      <c r="R2314" t="s">
        <v>8349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>ROUND(100*E2315/D2315,0)</f>
        <v>176</v>
      </c>
      <c r="P2315" s="16">
        <f>E2315/L2315</f>
        <v>56.000127388535034</v>
      </c>
      <c r="Q2315" t="s">
        <v>8311</v>
      </c>
      <c r="R2315" t="s">
        <v>8349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>ROUND(100*E2316/D2316,0)</f>
        <v>157</v>
      </c>
      <c r="P2316" s="16">
        <f>E2316/L2316</f>
        <v>37.672800000000002</v>
      </c>
      <c r="Q2316" t="s">
        <v>8311</v>
      </c>
      <c r="R2316" t="s">
        <v>8349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>ROUND(100*E2317/D2317,0)</f>
        <v>103</v>
      </c>
      <c r="P2317" s="16">
        <f>E2317/L2317</f>
        <v>40.078125</v>
      </c>
      <c r="Q2317" t="s">
        <v>8311</v>
      </c>
      <c r="R2317" t="s">
        <v>8349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>ROUND(100*E2318/D2318,0)</f>
        <v>104</v>
      </c>
      <c r="P2318" s="16">
        <f>E2318/L2318</f>
        <v>78.031999999999996</v>
      </c>
      <c r="Q2318" t="s">
        <v>8311</v>
      </c>
      <c r="R2318" t="s">
        <v>8349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>ROUND(100*E2319/D2319,0)</f>
        <v>104</v>
      </c>
      <c r="P2319" s="16">
        <f>E2319/L2319</f>
        <v>18.90909090909091</v>
      </c>
      <c r="Q2319" t="s">
        <v>8311</v>
      </c>
      <c r="R2319" t="s">
        <v>8349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>ROUND(100*E2320/D2320,0)</f>
        <v>121</v>
      </c>
      <c r="P2320" s="16">
        <f>E2320/L2320</f>
        <v>37.134969325153371</v>
      </c>
      <c r="Q2320" t="s">
        <v>8311</v>
      </c>
      <c r="R2320" t="s">
        <v>8349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>ROUND(100*E2321/D2321,0)</f>
        <v>108</v>
      </c>
      <c r="P2321" s="16">
        <f>E2321/L2321</f>
        <v>41.961038961038959</v>
      </c>
      <c r="Q2321" t="s">
        <v>8311</v>
      </c>
      <c r="R2321" t="s">
        <v>8349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>ROUND(100*E2322/D2322,0)</f>
        <v>109</v>
      </c>
      <c r="P2322" s="16">
        <f>E2322/L2322</f>
        <v>61.044943820224717</v>
      </c>
      <c r="Q2322" t="s">
        <v>8311</v>
      </c>
      <c r="R2322" t="s">
        <v>8349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>ROUND(100*E2323/D2323,0)</f>
        <v>39</v>
      </c>
      <c r="P2323" s="5">
        <f>E2323/L2323</f>
        <v>64.53125</v>
      </c>
      <c r="Q2323" t="s">
        <v>8313</v>
      </c>
      <c r="R2323" t="s">
        <v>8314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>ROUND(100*E2324/D2324,0)</f>
        <v>3</v>
      </c>
      <c r="P2324" s="5">
        <f>E2324/L2324</f>
        <v>21.25</v>
      </c>
      <c r="Q2324" t="s">
        <v>8313</v>
      </c>
      <c r="R2324" t="s">
        <v>8314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>ROUND(100*E2325/D2325,0)</f>
        <v>48</v>
      </c>
      <c r="P2325" s="5">
        <f>E2325/L2325</f>
        <v>30</v>
      </c>
      <c r="Q2325" t="s">
        <v>8313</v>
      </c>
      <c r="R2325" t="s">
        <v>8314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>ROUND(100*E2326/D2326,0)</f>
        <v>21</v>
      </c>
      <c r="P2326" s="5">
        <f>E2326/L2326</f>
        <v>25.491803278688526</v>
      </c>
      <c r="Q2326" t="s">
        <v>8313</v>
      </c>
      <c r="R2326" t="s">
        <v>8314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>ROUND(100*E2327/D2327,0)</f>
        <v>8</v>
      </c>
      <c r="P2327" s="5">
        <f>E2327/L2327</f>
        <v>11.428571428571429</v>
      </c>
      <c r="Q2327" t="s">
        <v>8313</v>
      </c>
      <c r="R2327" t="s">
        <v>8314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>ROUND(100*E2328/D2328,0)</f>
        <v>1</v>
      </c>
      <c r="P2328" s="5">
        <f>E2328/L2328</f>
        <v>108</v>
      </c>
      <c r="Q2328" t="s">
        <v>8313</v>
      </c>
      <c r="R2328" t="s">
        <v>8314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>ROUND(100*E2329/D2329,0)</f>
        <v>526</v>
      </c>
      <c r="P2329" s="16">
        <f>E2329/L2329</f>
        <v>54.883162444113267</v>
      </c>
      <c r="Q2329" t="s">
        <v>8313</v>
      </c>
      <c r="R2329" t="s">
        <v>8314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>ROUND(100*E2330/D2330,0)</f>
        <v>254</v>
      </c>
      <c r="P2330" s="16">
        <f>E2330/L2330</f>
        <v>47.383612662942269</v>
      </c>
      <c r="Q2330" t="s">
        <v>8313</v>
      </c>
      <c r="R2330" t="s">
        <v>8314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>ROUND(100*E2331/D2331,0)</f>
        <v>106</v>
      </c>
      <c r="P2331" s="16">
        <f>E2331/L2331</f>
        <v>211.84</v>
      </c>
      <c r="Q2331" t="s">
        <v>8313</v>
      </c>
      <c r="R2331" t="s">
        <v>8314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>ROUND(100*E2332/D2332,0)</f>
        <v>102</v>
      </c>
      <c r="P2332" s="16">
        <f>E2332/L2332</f>
        <v>219.92638036809817</v>
      </c>
      <c r="Q2332" t="s">
        <v>8313</v>
      </c>
      <c r="R2332" t="s">
        <v>8314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>ROUND(100*E2333/D2333,0)</f>
        <v>144</v>
      </c>
      <c r="P2333" s="16">
        <f>E2333/L2333</f>
        <v>40.795406360424032</v>
      </c>
      <c r="Q2333" t="s">
        <v>8313</v>
      </c>
      <c r="R2333" t="s">
        <v>8314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>ROUND(100*E2334/D2334,0)</f>
        <v>106</v>
      </c>
      <c r="P2334" s="16">
        <f>E2334/L2334</f>
        <v>75.502840909090907</v>
      </c>
      <c r="Q2334" t="s">
        <v>8313</v>
      </c>
      <c r="R2334" t="s">
        <v>8314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>ROUND(100*E2335/D2335,0)</f>
        <v>212</v>
      </c>
      <c r="P2335" s="16">
        <f>E2335/L2335</f>
        <v>13.542553191489361</v>
      </c>
      <c r="Q2335" t="s">
        <v>8313</v>
      </c>
      <c r="R2335" t="s">
        <v>8314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>ROUND(100*E2336/D2336,0)</f>
        <v>102</v>
      </c>
      <c r="P2336" s="16">
        <f>E2336/L2336</f>
        <v>60.865671641791046</v>
      </c>
      <c r="Q2336" t="s">
        <v>8313</v>
      </c>
      <c r="R2336" t="s">
        <v>8314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>ROUND(100*E2337/D2337,0)</f>
        <v>102</v>
      </c>
      <c r="P2337" s="16">
        <f>E2337/L2337</f>
        <v>115.69230769230769</v>
      </c>
      <c r="Q2337" t="s">
        <v>8313</v>
      </c>
      <c r="R2337" t="s">
        <v>8314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>ROUND(100*E2338/D2338,0)</f>
        <v>521</v>
      </c>
      <c r="P2338" s="16">
        <f>E2338/L2338</f>
        <v>48.104623556581984</v>
      </c>
      <c r="Q2338" t="s">
        <v>8313</v>
      </c>
      <c r="R2338" t="s">
        <v>8314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>ROUND(100*E2339/D2339,0)</f>
        <v>111</v>
      </c>
      <c r="P2339" s="16">
        <f>E2339/L2339</f>
        <v>74.184357541899445</v>
      </c>
      <c r="Q2339" t="s">
        <v>8313</v>
      </c>
      <c r="R2339" t="s">
        <v>8314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>ROUND(100*E2340/D2340,0)</f>
        <v>101</v>
      </c>
      <c r="P2340" s="16">
        <f>E2340/L2340</f>
        <v>123.34552845528455</v>
      </c>
      <c r="Q2340" t="s">
        <v>8313</v>
      </c>
      <c r="R2340" t="s">
        <v>8314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>ROUND(100*E2341/D2341,0)</f>
        <v>294</v>
      </c>
      <c r="P2341" s="16">
        <f>E2341/L2341</f>
        <v>66.623188405797094</v>
      </c>
      <c r="Q2341" t="s">
        <v>8313</v>
      </c>
      <c r="R2341" t="s">
        <v>8314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>ROUND(100*E2342/D2342,0)</f>
        <v>106</v>
      </c>
      <c r="P2342" s="16">
        <f>E2342/L2342</f>
        <v>104.99007444168734</v>
      </c>
      <c r="Q2342" t="s">
        <v>8313</v>
      </c>
      <c r="R2342" t="s">
        <v>8314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>ROUND(100*E2343/D2343,0)</f>
        <v>0</v>
      </c>
      <c r="P2343" s="5" t="e">
        <f>E2343/L2343</f>
        <v>#DIV/0!</v>
      </c>
      <c r="Q2343" t="s">
        <v>8321</v>
      </c>
      <c r="R2343" t="s">
        <v>8322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>ROUND(100*E2344/D2344,0)</f>
        <v>0</v>
      </c>
      <c r="P2344" s="5" t="e">
        <f>E2344/L2344</f>
        <v>#DIV/0!</v>
      </c>
      <c r="Q2344" t="s">
        <v>8321</v>
      </c>
      <c r="R2344" t="s">
        <v>8322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>ROUND(100*E2345/D2345,0)</f>
        <v>3</v>
      </c>
      <c r="P2345" s="5">
        <f>E2345/L2345</f>
        <v>300</v>
      </c>
      <c r="Q2345" t="s">
        <v>8321</v>
      </c>
      <c r="R2345" t="s">
        <v>8322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>ROUND(100*E2346/D2346,0)</f>
        <v>0</v>
      </c>
      <c r="P2346" s="5">
        <f>E2346/L2346</f>
        <v>1</v>
      </c>
      <c r="Q2346" t="s">
        <v>8321</v>
      </c>
      <c r="R2346" t="s">
        <v>8322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>ROUND(100*E2347/D2347,0)</f>
        <v>0</v>
      </c>
      <c r="P2347" s="5" t="e">
        <f>E2347/L2347</f>
        <v>#DIV/0!</v>
      </c>
      <c r="Q2347" t="s">
        <v>8321</v>
      </c>
      <c r="R2347" t="s">
        <v>8322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>ROUND(100*E2348/D2348,0)</f>
        <v>0</v>
      </c>
      <c r="P2348" s="5">
        <f>E2348/L2348</f>
        <v>13</v>
      </c>
      <c r="Q2348" t="s">
        <v>8321</v>
      </c>
      <c r="R2348" t="s">
        <v>8322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>ROUND(100*E2349/D2349,0)</f>
        <v>2</v>
      </c>
      <c r="P2349" s="5">
        <f>E2349/L2349</f>
        <v>15</v>
      </c>
      <c r="Q2349" t="s">
        <v>8321</v>
      </c>
      <c r="R2349" t="s">
        <v>8322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>ROUND(100*E2350/D2350,0)</f>
        <v>0</v>
      </c>
      <c r="P2350" s="5">
        <f>E2350/L2350</f>
        <v>54</v>
      </c>
      <c r="Q2350" t="s">
        <v>8321</v>
      </c>
      <c r="R2350" t="s">
        <v>8322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>ROUND(100*E2351/D2351,0)</f>
        <v>0</v>
      </c>
      <c r="P2351" s="5" t="e">
        <f>E2351/L2351</f>
        <v>#DIV/0!</v>
      </c>
      <c r="Q2351" t="s">
        <v>8321</v>
      </c>
      <c r="R2351" t="s">
        <v>8322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>ROUND(100*E2352/D2352,0)</f>
        <v>0</v>
      </c>
      <c r="P2352" s="5" t="e">
        <f>E2352/L2352</f>
        <v>#DIV/0!</v>
      </c>
      <c r="Q2352" t="s">
        <v>8321</v>
      </c>
      <c r="R2352" t="s">
        <v>8322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>ROUND(100*E2353/D2353,0)</f>
        <v>1</v>
      </c>
      <c r="P2353" s="5">
        <f>E2353/L2353</f>
        <v>15.428571428571429</v>
      </c>
      <c r="Q2353" t="s">
        <v>8321</v>
      </c>
      <c r="R2353" t="s">
        <v>8322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>ROUND(100*E2354/D2354,0)</f>
        <v>0</v>
      </c>
      <c r="P2354" s="5" t="e">
        <f>E2354/L2354</f>
        <v>#DIV/0!</v>
      </c>
      <c r="Q2354" t="s">
        <v>8321</v>
      </c>
      <c r="R2354" t="s">
        <v>8322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>ROUND(100*E2355/D2355,0)</f>
        <v>0</v>
      </c>
      <c r="P2355" s="5" t="e">
        <f>E2355/L2355</f>
        <v>#DIV/0!</v>
      </c>
      <c r="Q2355" t="s">
        <v>8321</v>
      </c>
      <c r="R2355" t="s">
        <v>8322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>ROUND(100*E2356/D2356,0)</f>
        <v>0</v>
      </c>
      <c r="P2356" s="5">
        <f>E2356/L2356</f>
        <v>25</v>
      </c>
      <c r="Q2356" t="s">
        <v>8321</v>
      </c>
      <c r="R2356" t="s">
        <v>8322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>ROUND(100*E2357/D2357,0)</f>
        <v>1</v>
      </c>
      <c r="P2357" s="5">
        <f>E2357/L2357</f>
        <v>27.5</v>
      </c>
      <c r="Q2357" t="s">
        <v>8321</v>
      </c>
      <c r="R2357" t="s">
        <v>8322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>ROUND(100*E2358/D2358,0)</f>
        <v>0</v>
      </c>
      <c r="P2358" s="5" t="e">
        <f>E2358/L2358</f>
        <v>#DIV/0!</v>
      </c>
      <c r="Q2358" t="s">
        <v>8321</v>
      </c>
      <c r="R2358" t="s">
        <v>8322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>ROUND(100*E2359/D2359,0)</f>
        <v>0</v>
      </c>
      <c r="P2359" s="5" t="e">
        <f>E2359/L2359</f>
        <v>#DIV/0!</v>
      </c>
      <c r="Q2359" t="s">
        <v>8321</v>
      </c>
      <c r="R2359" t="s">
        <v>8322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>ROUND(100*E2360/D2360,0)</f>
        <v>0</v>
      </c>
      <c r="P2360" s="5" t="e">
        <f>E2360/L2360</f>
        <v>#DIV/0!</v>
      </c>
      <c r="Q2360" t="s">
        <v>8321</v>
      </c>
      <c r="R2360" t="s">
        <v>8322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>ROUND(100*E2361/D2361,0)</f>
        <v>15</v>
      </c>
      <c r="P2361" s="5">
        <f>E2361/L2361</f>
        <v>367</v>
      </c>
      <c r="Q2361" t="s">
        <v>8321</v>
      </c>
      <c r="R2361" t="s">
        <v>8322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>ROUND(100*E2362/D2362,0)</f>
        <v>0</v>
      </c>
      <c r="P2362" s="5">
        <f>E2362/L2362</f>
        <v>2</v>
      </c>
      <c r="Q2362" t="s">
        <v>8321</v>
      </c>
      <c r="R2362" t="s">
        <v>8322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>ROUND(100*E2363/D2363,0)</f>
        <v>0</v>
      </c>
      <c r="P2363" s="5" t="e">
        <f>E2363/L2363</f>
        <v>#DIV/0!</v>
      </c>
      <c r="Q2363" t="s">
        <v>8321</v>
      </c>
      <c r="R2363" t="s">
        <v>8322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>ROUND(100*E2364/D2364,0)</f>
        <v>29</v>
      </c>
      <c r="P2364" s="5">
        <f>E2364/L2364</f>
        <v>60</v>
      </c>
      <c r="Q2364" t="s">
        <v>8321</v>
      </c>
      <c r="R2364" t="s">
        <v>8322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>ROUND(100*E2365/D2365,0)</f>
        <v>0</v>
      </c>
      <c r="P2365" s="5" t="e">
        <f>E2365/L2365</f>
        <v>#DIV/0!</v>
      </c>
      <c r="Q2365" t="s">
        <v>8321</v>
      </c>
      <c r="R2365" t="s">
        <v>8322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>ROUND(100*E2366/D2366,0)</f>
        <v>0</v>
      </c>
      <c r="P2366" s="5" t="e">
        <f>E2366/L2366</f>
        <v>#DIV/0!</v>
      </c>
      <c r="Q2366" t="s">
        <v>8321</v>
      </c>
      <c r="R2366" t="s">
        <v>8322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>ROUND(100*E2367/D2367,0)</f>
        <v>0</v>
      </c>
      <c r="P2367" s="5" t="e">
        <f>E2367/L2367</f>
        <v>#DIV/0!</v>
      </c>
      <c r="Q2367" t="s">
        <v>8321</v>
      </c>
      <c r="R2367" t="s">
        <v>8322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>ROUND(100*E2368/D2368,0)</f>
        <v>11</v>
      </c>
      <c r="P2368" s="5">
        <f>E2368/L2368</f>
        <v>97.407407407407405</v>
      </c>
      <c r="Q2368" t="s">
        <v>8321</v>
      </c>
      <c r="R2368" t="s">
        <v>8322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>ROUND(100*E2369/D2369,0)</f>
        <v>1</v>
      </c>
      <c r="P2369" s="5">
        <f>E2369/L2369</f>
        <v>47.857142857142854</v>
      </c>
      <c r="Q2369" t="s">
        <v>8321</v>
      </c>
      <c r="R2369" t="s">
        <v>8322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>ROUND(100*E2370/D2370,0)</f>
        <v>0</v>
      </c>
      <c r="P2370" s="5">
        <f>E2370/L2370</f>
        <v>50</v>
      </c>
      <c r="Q2370" t="s">
        <v>8321</v>
      </c>
      <c r="R2370" t="s">
        <v>8322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>ROUND(100*E2371/D2371,0)</f>
        <v>0</v>
      </c>
      <c r="P2371" s="5" t="e">
        <f>E2371/L2371</f>
        <v>#DIV/0!</v>
      </c>
      <c r="Q2371" t="s">
        <v>8321</v>
      </c>
      <c r="R2371" t="s">
        <v>8322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>ROUND(100*E2372/D2372,0)</f>
        <v>0</v>
      </c>
      <c r="P2372" s="5">
        <f>E2372/L2372</f>
        <v>20.5</v>
      </c>
      <c r="Q2372" t="s">
        <v>8321</v>
      </c>
      <c r="R2372" t="s">
        <v>8322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>ROUND(100*E2373/D2373,0)</f>
        <v>0</v>
      </c>
      <c r="P2373" s="5" t="e">
        <f>E2373/L2373</f>
        <v>#DIV/0!</v>
      </c>
      <c r="Q2373" t="s">
        <v>8321</v>
      </c>
      <c r="R2373" t="s">
        <v>8322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>ROUND(100*E2374/D2374,0)</f>
        <v>3</v>
      </c>
      <c r="P2374" s="5">
        <f>E2374/L2374</f>
        <v>30</v>
      </c>
      <c r="Q2374" t="s">
        <v>8321</v>
      </c>
      <c r="R2374" t="s">
        <v>8322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>ROUND(100*E2375/D2375,0)</f>
        <v>0</v>
      </c>
      <c r="P2375" s="5">
        <f>E2375/L2375</f>
        <v>50</v>
      </c>
      <c r="Q2375" t="s">
        <v>8321</v>
      </c>
      <c r="R2375" t="s">
        <v>8322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>ROUND(100*E2376/D2376,0)</f>
        <v>0</v>
      </c>
      <c r="P2376" s="5">
        <f>E2376/L2376</f>
        <v>10</v>
      </c>
      <c r="Q2376" t="s">
        <v>8321</v>
      </c>
      <c r="R2376" t="s">
        <v>8322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>ROUND(100*E2377/D2377,0)</f>
        <v>0</v>
      </c>
      <c r="P2377" s="5" t="e">
        <f>E2377/L2377</f>
        <v>#DIV/0!</v>
      </c>
      <c r="Q2377" t="s">
        <v>8321</v>
      </c>
      <c r="R2377" t="s">
        <v>8322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>ROUND(100*E2378/D2378,0)</f>
        <v>11</v>
      </c>
      <c r="P2378" s="5">
        <f>E2378/L2378</f>
        <v>81.582499999999996</v>
      </c>
      <c r="Q2378" t="s">
        <v>8321</v>
      </c>
      <c r="R2378" t="s">
        <v>8322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>ROUND(100*E2379/D2379,0)</f>
        <v>0</v>
      </c>
      <c r="P2379" s="5" t="e">
        <f>E2379/L2379</f>
        <v>#DIV/0!</v>
      </c>
      <c r="Q2379" t="s">
        <v>8321</v>
      </c>
      <c r="R2379" t="s">
        <v>8322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>ROUND(100*E2380/D2380,0)</f>
        <v>0</v>
      </c>
      <c r="P2380" s="5" t="e">
        <f>E2380/L2380</f>
        <v>#DIV/0!</v>
      </c>
      <c r="Q2380" t="s">
        <v>8321</v>
      </c>
      <c r="R2380" t="s">
        <v>8322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>ROUND(100*E2381/D2381,0)</f>
        <v>0</v>
      </c>
      <c r="P2381" s="5" t="e">
        <f>E2381/L2381</f>
        <v>#DIV/0!</v>
      </c>
      <c r="Q2381" t="s">
        <v>8321</v>
      </c>
      <c r="R2381" t="s">
        <v>8322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>ROUND(100*E2382/D2382,0)</f>
        <v>0</v>
      </c>
      <c r="P2382" s="5">
        <f>E2382/L2382</f>
        <v>18.333333333333332</v>
      </c>
      <c r="Q2382" t="s">
        <v>8321</v>
      </c>
      <c r="R2382" t="s">
        <v>8322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>ROUND(100*E2383/D2383,0)</f>
        <v>2</v>
      </c>
      <c r="P2383" s="5">
        <f>E2383/L2383</f>
        <v>224.42857142857142</v>
      </c>
      <c r="Q2383" t="s">
        <v>8321</v>
      </c>
      <c r="R2383" t="s">
        <v>8322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>ROUND(100*E2384/D2384,0)</f>
        <v>3</v>
      </c>
      <c r="P2384" s="5">
        <f>E2384/L2384</f>
        <v>37.5</v>
      </c>
      <c r="Q2384" t="s">
        <v>8321</v>
      </c>
      <c r="R2384" t="s">
        <v>8322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>ROUND(100*E2385/D2385,0)</f>
        <v>4</v>
      </c>
      <c r="P2385" s="5">
        <f>E2385/L2385</f>
        <v>145</v>
      </c>
      <c r="Q2385" t="s">
        <v>8321</v>
      </c>
      <c r="R2385" t="s">
        <v>8322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>ROUND(100*E2386/D2386,0)</f>
        <v>1</v>
      </c>
      <c r="P2386" s="5">
        <f>E2386/L2386</f>
        <v>1</v>
      </c>
      <c r="Q2386" t="s">
        <v>8321</v>
      </c>
      <c r="R2386" t="s">
        <v>8322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>ROUND(100*E2387/D2387,0)</f>
        <v>1</v>
      </c>
      <c r="P2387" s="5">
        <f>E2387/L2387</f>
        <v>112.57142857142857</v>
      </c>
      <c r="Q2387" t="s">
        <v>8321</v>
      </c>
      <c r="R2387" t="s">
        <v>8322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>ROUND(100*E2388/D2388,0)</f>
        <v>0</v>
      </c>
      <c r="P2388" s="5" t="e">
        <f>E2388/L2388</f>
        <v>#DIV/0!</v>
      </c>
      <c r="Q2388" t="s">
        <v>8321</v>
      </c>
      <c r="R2388" t="s">
        <v>8322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>ROUND(100*E2389/D2389,0)</f>
        <v>1</v>
      </c>
      <c r="P2389" s="5">
        <f>E2389/L2389</f>
        <v>342</v>
      </c>
      <c r="Q2389" t="s">
        <v>8321</v>
      </c>
      <c r="R2389" t="s">
        <v>8322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>ROUND(100*E2390/D2390,0)</f>
        <v>1</v>
      </c>
      <c r="P2390" s="5">
        <f>E2390/L2390</f>
        <v>57.875</v>
      </c>
      <c r="Q2390" t="s">
        <v>8321</v>
      </c>
      <c r="R2390" t="s">
        <v>8322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>ROUND(100*E2391/D2391,0)</f>
        <v>0</v>
      </c>
      <c r="P2391" s="5">
        <f>E2391/L2391</f>
        <v>30</v>
      </c>
      <c r="Q2391" t="s">
        <v>8321</v>
      </c>
      <c r="R2391" t="s">
        <v>8322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>ROUND(100*E2392/D2392,0)</f>
        <v>0</v>
      </c>
      <c r="P2392" s="5" t="e">
        <f>E2392/L2392</f>
        <v>#DIV/0!</v>
      </c>
      <c r="Q2392" t="s">
        <v>8321</v>
      </c>
      <c r="R2392" t="s">
        <v>8322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>ROUND(100*E2393/D2393,0)</f>
        <v>0</v>
      </c>
      <c r="P2393" s="5">
        <f>E2393/L2393</f>
        <v>25</v>
      </c>
      <c r="Q2393" t="s">
        <v>8321</v>
      </c>
      <c r="R2393" t="s">
        <v>8322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>ROUND(100*E2394/D2394,0)</f>
        <v>0</v>
      </c>
      <c r="P2394" s="5" t="e">
        <f>E2394/L2394</f>
        <v>#DIV/0!</v>
      </c>
      <c r="Q2394" t="s">
        <v>8321</v>
      </c>
      <c r="R2394" t="s">
        <v>8322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>ROUND(100*E2395/D2395,0)</f>
        <v>0</v>
      </c>
      <c r="P2395" s="5">
        <f>E2395/L2395</f>
        <v>50</v>
      </c>
      <c r="Q2395" t="s">
        <v>8321</v>
      </c>
      <c r="R2395" t="s">
        <v>8322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>ROUND(100*E2396/D2396,0)</f>
        <v>0</v>
      </c>
      <c r="P2396" s="5">
        <f>E2396/L2396</f>
        <v>1.5</v>
      </c>
      <c r="Q2396" t="s">
        <v>8321</v>
      </c>
      <c r="R2396" t="s">
        <v>8322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>ROUND(100*E2397/D2397,0)</f>
        <v>0</v>
      </c>
      <c r="P2397" s="5" t="e">
        <f>E2397/L2397</f>
        <v>#DIV/0!</v>
      </c>
      <c r="Q2397" t="s">
        <v>8321</v>
      </c>
      <c r="R2397" t="s">
        <v>8322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>ROUND(100*E2398/D2398,0)</f>
        <v>0</v>
      </c>
      <c r="P2398" s="5">
        <f>E2398/L2398</f>
        <v>10</v>
      </c>
      <c r="Q2398" t="s">
        <v>8321</v>
      </c>
      <c r="R2398" t="s">
        <v>8322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>ROUND(100*E2399/D2399,0)</f>
        <v>0</v>
      </c>
      <c r="P2399" s="5" t="e">
        <f>E2399/L2399</f>
        <v>#DIV/0!</v>
      </c>
      <c r="Q2399" t="s">
        <v>8321</v>
      </c>
      <c r="R2399" t="s">
        <v>8322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>ROUND(100*E2400/D2400,0)</f>
        <v>0</v>
      </c>
      <c r="P2400" s="5" t="e">
        <f>E2400/L2400</f>
        <v>#DIV/0!</v>
      </c>
      <c r="Q2400" t="s">
        <v>8321</v>
      </c>
      <c r="R2400" t="s">
        <v>8322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>ROUND(100*E2401/D2401,0)</f>
        <v>0</v>
      </c>
      <c r="P2401" s="5" t="e">
        <f>E2401/L2401</f>
        <v>#DIV/0!</v>
      </c>
      <c r="Q2401" t="s">
        <v>8321</v>
      </c>
      <c r="R2401" t="s">
        <v>8322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>ROUND(100*E2402/D2402,0)</f>
        <v>0</v>
      </c>
      <c r="P2402" s="5" t="e">
        <f>E2402/L2402</f>
        <v>#DIV/0!</v>
      </c>
      <c r="Q2402" t="s">
        <v>8321</v>
      </c>
      <c r="R2402" t="s">
        <v>8322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>ROUND(100*E2403/D2403,0)</f>
        <v>1</v>
      </c>
      <c r="P2403" s="5">
        <f>E2403/L2403</f>
        <v>22.333333333333332</v>
      </c>
      <c r="Q2403" t="s">
        <v>8313</v>
      </c>
      <c r="R2403" t="s">
        <v>8338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>ROUND(100*E2404/D2404,0)</f>
        <v>0</v>
      </c>
      <c r="P2404" s="5">
        <f>E2404/L2404</f>
        <v>52</v>
      </c>
      <c r="Q2404" t="s">
        <v>8313</v>
      </c>
      <c r="R2404" t="s">
        <v>8338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>ROUND(100*E2405/D2405,0)</f>
        <v>17</v>
      </c>
      <c r="P2405" s="5">
        <f>E2405/L2405</f>
        <v>16.833333333333332</v>
      </c>
      <c r="Q2405" t="s">
        <v>8313</v>
      </c>
      <c r="R2405" t="s">
        <v>8338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>ROUND(100*E2406/D2406,0)</f>
        <v>0</v>
      </c>
      <c r="P2406" s="5" t="e">
        <f>E2406/L2406</f>
        <v>#DIV/0!</v>
      </c>
      <c r="Q2406" t="s">
        <v>8313</v>
      </c>
      <c r="R2406" t="s">
        <v>8338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>ROUND(100*E2407/D2407,0)</f>
        <v>23</v>
      </c>
      <c r="P2407" s="5">
        <f>E2407/L2407</f>
        <v>56.3</v>
      </c>
      <c r="Q2407" t="s">
        <v>8313</v>
      </c>
      <c r="R2407" t="s">
        <v>8338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>ROUND(100*E2408/D2408,0)</f>
        <v>41</v>
      </c>
      <c r="P2408" s="5">
        <f>E2408/L2408</f>
        <v>84.0625</v>
      </c>
      <c r="Q2408" t="s">
        <v>8313</v>
      </c>
      <c r="R2408" t="s">
        <v>8338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>ROUND(100*E2409/D2409,0)</f>
        <v>25</v>
      </c>
      <c r="P2409" s="5">
        <f>E2409/L2409</f>
        <v>168.39393939393941</v>
      </c>
      <c r="Q2409" t="s">
        <v>8313</v>
      </c>
      <c r="R2409" t="s">
        <v>8338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>ROUND(100*E2410/D2410,0)</f>
        <v>0</v>
      </c>
      <c r="P2410" s="5">
        <f>E2410/L2410</f>
        <v>15</v>
      </c>
      <c r="Q2410" t="s">
        <v>8313</v>
      </c>
      <c r="R2410" t="s">
        <v>8338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>ROUND(100*E2411/D2411,0)</f>
        <v>2</v>
      </c>
      <c r="P2411" s="5">
        <f>E2411/L2411</f>
        <v>76.666666666666671</v>
      </c>
      <c r="Q2411" t="s">
        <v>8313</v>
      </c>
      <c r="R2411" t="s">
        <v>8338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>ROUND(100*E2412/D2412,0)</f>
        <v>0</v>
      </c>
      <c r="P2412" s="5" t="e">
        <f>E2412/L2412</f>
        <v>#DIV/0!</v>
      </c>
      <c r="Q2412" t="s">
        <v>8313</v>
      </c>
      <c r="R2412" t="s">
        <v>8338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>ROUND(100*E2413/D2413,0)</f>
        <v>1</v>
      </c>
      <c r="P2413" s="5">
        <f>E2413/L2413</f>
        <v>50.333333333333336</v>
      </c>
      <c r="Q2413" t="s">
        <v>8313</v>
      </c>
      <c r="R2413" t="s">
        <v>8338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>ROUND(100*E2414/D2414,0)</f>
        <v>0</v>
      </c>
      <c r="P2414" s="5" t="e">
        <f>E2414/L2414</f>
        <v>#DIV/0!</v>
      </c>
      <c r="Q2414" t="s">
        <v>8313</v>
      </c>
      <c r="R2414" t="s">
        <v>8338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>ROUND(100*E2415/D2415,0)</f>
        <v>1</v>
      </c>
      <c r="P2415" s="5">
        <f>E2415/L2415</f>
        <v>8.3333333333333339</v>
      </c>
      <c r="Q2415" t="s">
        <v>8313</v>
      </c>
      <c r="R2415" t="s">
        <v>8338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>ROUND(100*E2416/D2416,0)</f>
        <v>3</v>
      </c>
      <c r="P2416" s="5">
        <f>E2416/L2416</f>
        <v>35.384615384615387</v>
      </c>
      <c r="Q2416" t="s">
        <v>8313</v>
      </c>
      <c r="R2416" t="s">
        <v>8338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>ROUND(100*E2417/D2417,0)</f>
        <v>1</v>
      </c>
      <c r="P2417" s="5">
        <f>E2417/L2417</f>
        <v>55.833333333333336</v>
      </c>
      <c r="Q2417" t="s">
        <v>8313</v>
      </c>
      <c r="R2417" t="s">
        <v>8338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>ROUND(100*E2418/D2418,0)</f>
        <v>0</v>
      </c>
      <c r="P2418" s="5">
        <f>E2418/L2418</f>
        <v>5</v>
      </c>
      <c r="Q2418" t="s">
        <v>8313</v>
      </c>
      <c r="R2418" t="s">
        <v>8338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>ROUND(100*E2419/D2419,0)</f>
        <v>0</v>
      </c>
      <c r="P2419" s="5" t="e">
        <f>E2419/L2419</f>
        <v>#DIV/0!</v>
      </c>
      <c r="Q2419" t="s">
        <v>8313</v>
      </c>
      <c r="R2419" t="s">
        <v>8338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>ROUND(100*E2420/D2420,0)</f>
        <v>0</v>
      </c>
      <c r="P2420" s="5">
        <f>E2420/L2420</f>
        <v>1</v>
      </c>
      <c r="Q2420" t="s">
        <v>8313</v>
      </c>
      <c r="R2420" t="s">
        <v>8338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>ROUND(100*E2421/D2421,0)</f>
        <v>0</v>
      </c>
      <c r="P2421" s="5" t="e">
        <f>E2421/L2421</f>
        <v>#DIV/0!</v>
      </c>
      <c r="Q2421" t="s">
        <v>8313</v>
      </c>
      <c r="R2421" t="s">
        <v>8338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>ROUND(100*E2422/D2422,0)</f>
        <v>15</v>
      </c>
      <c r="P2422" s="5">
        <f>E2422/L2422</f>
        <v>69.472222222222229</v>
      </c>
      <c r="Q2422" t="s">
        <v>8313</v>
      </c>
      <c r="R2422" t="s">
        <v>8338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>ROUND(100*E2423/D2423,0)</f>
        <v>0</v>
      </c>
      <c r="P2423" s="5">
        <f>E2423/L2423</f>
        <v>1</v>
      </c>
      <c r="Q2423" t="s">
        <v>8313</v>
      </c>
      <c r="R2423" t="s">
        <v>8338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>ROUND(100*E2424/D2424,0)</f>
        <v>0</v>
      </c>
      <c r="P2424" s="5">
        <f>E2424/L2424</f>
        <v>1</v>
      </c>
      <c r="Q2424" t="s">
        <v>8313</v>
      </c>
      <c r="R2424" t="s">
        <v>8338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>ROUND(100*E2425/D2425,0)</f>
        <v>0</v>
      </c>
      <c r="P2425" s="5">
        <f>E2425/L2425</f>
        <v>8</v>
      </c>
      <c r="Q2425" t="s">
        <v>8313</v>
      </c>
      <c r="R2425" t="s">
        <v>8338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>ROUND(100*E2426/D2426,0)</f>
        <v>1</v>
      </c>
      <c r="P2426" s="5">
        <f>E2426/L2426</f>
        <v>34.444444444444443</v>
      </c>
      <c r="Q2426" t="s">
        <v>8313</v>
      </c>
      <c r="R2426" t="s">
        <v>8338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>ROUND(100*E2427/D2427,0)</f>
        <v>0</v>
      </c>
      <c r="P2427" s="5">
        <f>E2427/L2427</f>
        <v>1</v>
      </c>
      <c r="Q2427" t="s">
        <v>8313</v>
      </c>
      <c r="R2427" t="s">
        <v>8338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>ROUND(100*E2428/D2428,0)</f>
        <v>0</v>
      </c>
      <c r="P2428" s="5" t="e">
        <f>E2428/L2428</f>
        <v>#DIV/0!</v>
      </c>
      <c r="Q2428" t="s">
        <v>8313</v>
      </c>
      <c r="R2428" t="s">
        <v>8338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>ROUND(100*E2429/D2429,0)</f>
        <v>0</v>
      </c>
      <c r="P2429" s="5">
        <f>E2429/L2429</f>
        <v>1</v>
      </c>
      <c r="Q2429" t="s">
        <v>8313</v>
      </c>
      <c r="R2429" t="s">
        <v>8338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>ROUND(100*E2430/D2430,0)</f>
        <v>0</v>
      </c>
      <c r="P2430" s="5">
        <f>E2430/L2430</f>
        <v>1</v>
      </c>
      <c r="Q2430" t="s">
        <v>8313</v>
      </c>
      <c r="R2430" t="s">
        <v>8338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>ROUND(100*E2431/D2431,0)</f>
        <v>1</v>
      </c>
      <c r="P2431" s="5">
        <f>E2431/L2431</f>
        <v>501.25</v>
      </c>
      <c r="Q2431" t="s">
        <v>8313</v>
      </c>
      <c r="R2431" t="s">
        <v>8338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>ROUND(100*E2432/D2432,0)</f>
        <v>1</v>
      </c>
      <c r="P2432" s="5">
        <f>E2432/L2432</f>
        <v>10.5</v>
      </c>
      <c r="Q2432" t="s">
        <v>8313</v>
      </c>
      <c r="R2432" t="s">
        <v>8338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>ROUND(100*E2433/D2433,0)</f>
        <v>0</v>
      </c>
      <c r="P2433" s="5">
        <f>E2433/L2433</f>
        <v>1</v>
      </c>
      <c r="Q2433" t="s">
        <v>8313</v>
      </c>
      <c r="R2433" t="s">
        <v>8338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>ROUND(100*E2434/D2434,0)</f>
        <v>0</v>
      </c>
      <c r="P2434" s="5">
        <f>E2434/L2434</f>
        <v>1</v>
      </c>
      <c r="Q2434" t="s">
        <v>8313</v>
      </c>
      <c r="R2434" t="s">
        <v>8338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>ROUND(100*E2435/D2435,0)</f>
        <v>0</v>
      </c>
      <c r="P2435" s="5" t="e">
        <f>E2435/L2435</f>
        <v>#DIV/0!</v>
      </c>
      <c r="Q2435" t="s">
        <v>8313</v>
      </c>
      <c r="R2435" t="s">
        <v>8338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>ROUND(100*E2436/D2436,0)</f>
        <v>0</v>
      </c>
      <c r="P2436" s="5">
        <f>E2436/L2436</f>
        <v>13</v>
      </c>
      <c r="Q2436" t="s">
        <v>8313</v>
      </c>
      <c r="R2436" t="s">
        <v>8338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>ROUND(100*E2437/D2437,0)</f>
        <v>0</v>
      </c>
      <c r="P2437" s="5">
        <f>E2437/L2437</f>
        <v>306</v>
      </c>
      <c r="Q2437" t="s">
        <v>8313</v>
      </c>
      <c r="R2437" t="s">
        <v>8338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>ROUND(100*E2438/D2438,0)</f>
        <v>0</v>
      </c>
      <c r="P2438" s="5">
        <f>E2438/L2438</f>
        <v>22.5</v>
      </c>
      <c r="Q2438" t="s">
        <v>8313</v>
      </c>
      <c r="R2438" t="s">
        <v>8338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>ROUND(100*E2439/D2439,0)</f>
        <v>0</v>
      </c>
      <c r="P2439" s="5" t="e">
        <f>E2439/L2439</f>
        <v>#DIV/0!</v>
      </c>
      <c r="Q2439" t="s">
        <v>8313</v>
      </c>
      <c r="R2439" t="s">
        <v>8338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>ROUND(100*E2440/D2440,0)</f>
        <v>0</v>
      </c>
      <c r="P2440" s="5">
        <f>E2440/L2440</f>
        <v>50</v>
      </c>
      <c r="Q2440" t="s">
        <v>8313</v>
      </c>
      <c r="R2440" t="s">
        <v>8338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>ROUND(100*E2441/D2441,0)</f>
        <v>0</v>
      </c>
      <c r="P2441" s="5" t="e">
        <f>E2441/L2441</f>
        <v>#DIV/0!</v>
      </c>
      <c r="Q2441" t="s">
        <v>8313</v>
      </c>
      <c r="R2441" t="s">
        <v>8338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>ROUND(100*E2442/D2442,0)</f>
        <v>0</v>
      </c>
      <c r="P2442" s="5">
        <f>E2442/L2442</f>
        <v>5</v>
      </c>
      <c r="Q2442" t="s">
        <v>8313</v>
      </c>
      <c r="R2442" t="s">
        <v>8338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>ROUND(100*E2443/D2443,0)</f>
        <v>108</v>
      </c>
      <c r="P2443" s="16">
        <f>E2443/L2443</f>
        <v>74.22935779816514</v>
      </c>
      <c r="Q2443" t="s">
        <v>8313</v>
      </c>
      <c r="R2443" t="s">
        <v>8314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>ROUND(100*E2444/D2444,0)</f>
        <v>126</v>
      </c>
      <c r="P2444" s="16">
        <f>E2444/L2444</f>
        <v>81.252688172043008</v>
      </c>
      <c r="Q2444" t="s">
        <v>8313</v>
      </c>
      <c r="R2444" t="s">
        <v>8314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>ROUND(100*E2445/D2445,0)</f>
        <v>203</v>
      </c>
      <c r="P2445" s="16">
        <f>E2445/L2445</f>
        <v>130.23469453376205</v>
      </c>
      <c r="Q2445" t="s">
        <v>8313</v>
      </c>
      <c r="R2445" t="s">
        <v>8314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>ROUND(100*E2446/D2446,0)</f>
        <v>109</v>
      </c>
      <c r="P2446" s="16">
        <f>E2446/L2446</f>
        <v>53.409836065573771</v>
      </c>
      <c r="Q2446" t="s">
        <v>8313</v>
      </c>
      <c r="R2446" t="s">
        <v>8314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>ROUND(100*E2447/D2447,0)</f>
        <v>173</v>
      </c>
      <c r="P2447" s="16">
        <f>E2447/L2447</f>
        <v>75.130434782608702</v>
      </c>
      <c r="Q2447" t="s">
        <v>8313</v>
      </c>
      <c r="R2447" t="s">
        <v>8314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>ROUND(100*E2448/D2448,0)</f>
        <v>168</v>
      </c>
      <c r="P2448" s="16">
        <f>E2448/L2448</f>
        <v>75.666666666666671</v>
      </c>
      <c r="Q2448" t="s">
        <v>8313</v>
      </c>
      <c r="R2448" t="s">
        <v>8314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>ROUND(100*E2449/D2449,0)</f>
        <v>427</v>
      </c>
      <c r="P2449" s="16">
        <f>E2449/L2449</f>
        <v>31.691394658753708</v>
      </c>
      <c r="Q2449" t="s">
        <v>8313</v>
      </c>
      <c r="R2449" t="s">
        <v>8314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>ROUND(100*E2450/D2450,0)</f>
        <v>108</v>
      </c>
      <c r="P2450" s="16">
        <f>E2450/L2450</f>
        <v>47.777777777777779</v>
      </c>
      <c r="Q2450" t="s">
        <v>8313</v>
      </c>
      <c r="R2450" t="s">
        <v>8314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>ROUND(100*E2451/D2451,0)</f>
        <v>108</v>
      </c>
      <c r="P2451" s="16">
        <f>E2451/L2451</f>
        <v>90</v>
      </c>
      <c r="Q2451" t="s">
        <v>8313</v>
      </c>
      <c r="R2451" t="s">
        <v>8314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>ROUND(100*E2452/D2452,0)</f>
        <v>102</v>
      </c>
      <c r="P2452" s="16">
        <f>E2452/L2452</f>
        <v>149.31401960784314</v>
      </c>
      <c r="Q2452" t="s">
        <v>8313</v>
      </c>
      <c r="R2452" t="s">
        <v>8314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>ROUND(100*E2453/D2453,0)</f>
        <v>115</v>
      </c>
      <c r="P2453" s="16">
        <f>E2453/L2453</f>
        <v>62.06989247311828</v>
      </c>
      <c r="Q2453" t="s">
        <v>8313</v>
      </c>
      <c r="R2453" t="s">
        <v>8314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>ROUND(100*E2454/D2454,0)</f>
        <v>134</v>
      </c>
      <c r="P2454" s="16">
        <f>E2454/L2454</f>
        <v>53.4</v>
      </c>
      <c r="Q2454" t="s">
        <v>8313</v>
      </c>
      <c r="R2454" t="s">
        <v>8314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>ROUND(100*E2455/D2455,0)</f>
        <v>155</v>
      </c>
      <c r="P2455" s="16">
        <f>E2455/L2455</f>
        <v>69.268656716417908</v>
      </c>
      <c r="Q2455" t="s">
        <v>8313</v>
      </c>
      <c r="R2455" t="s">
        <v>8314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>ROUND(100*E2456/D2456,0)</f>
        <v>101</v>
      </c>
      <c r="P2456" s="16">
        <f>E2456/L2456</f>
        <v>271.50769230769231</v>
      </c>
      <c r="Q2456" t="s">
        <v>8313</v>
      </c>
      <c r="R2456" t="s">
        <v>8314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>ROUND(100*E2457/D2457,0)</f>
        <v>182</v>
      </c>
      <c r="P2457" s="16">
        <f>E2457/L2457</f>
        <v>34.125</v>
      </c>
      <c r="Q2457" t="s">
        <v>8313</v>
      </c>
      <c r="R2457" t="s">
        <v>8314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>ROUND(100*E2458/D2458,0)</f>
        <v>181</v>
      </c>
      <c r="P2458" s="16">
        <f>E2458/L2458</f>
        <v>40.492537313432834</v>
      </c>
      <c r="Q2458" t="s">
        <v>8313</v>
      </c>
      <c r="R2458" t="s">
        <v>8314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>ROUND(100*E2459/D2459,0)</f>
        <v>102</v>
      </c>
      <c r="P2459" s="16">
        <f>E2459/L2459</f>
        <v>189.75806451612902</v>
      </c>
      <c r="Q2459" t="s">
        <v>8313</v>
      </c>
      <c r="R2459" t="s">
        <v>8314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>ROUND(100*E2460/D2460,0)</f>
        <v>110</v>
      </c>
      <c r="P2460" s="16">
        <f>E2460/L2460</f>
        <v>68.862499999999997</v>
      </c>
      <c r="Q2460" t="s">
        <v>8313</v>
      </c>
      <c r="R2460" t="s">
        <v>8314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>ROUND(100*E2461/D2461,0)</f>
        <v>102</v>
      </c>
      <c r="P2461" s="16">
        <f>E2461/L2461</f>
        <v>108.77659574468085</v>
      </c>
      <c r="Q2461" t="s">
        <v>8313</v>
      </c>
      <c r="R2461" t="s">
        <v>8314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>ROUND(100*E2462/D2462,0)</f>
        <v>101</v>
      </c>
      <c r="P2462" s="16">
        <f>E2462/L2462</f>
        <v>125.98529411764706</v>
      </c>
      <c r="Q2462" t="s">
        <v>8313</v>
      </c>
      <c r="R2462" t="s">
        <v>8314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>ROUND(100*E2463/D2463,0)</f>
        <v>104</v>
      </c>
      <c r="P2463" s="16">
        <f>E2463/L2463</f>
        <v>90.523255813953483</v>
      </c>
      <c r="Q2463" t="s">
        <v>8311</v>
      </c>
      <c r="R2463" t="s">
        <v>8349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>ROUND(100*E2464/D2464,0)</f>
        <v>111</v>
      </c>
      <c r="P2464" s="16">
        <f>E2464/L2464</f>
        <v>28.880434782608695</v>
      </c>
      <c r="Q2464" t="s">
        <v>8311</v>
      </c>
      <c r="R2464" t="s">
        <v>8349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>ROUND(100*E2465/D2465,0)</f>
        <v>116</v>
      </c>
      <c r="P2465" s="16">
        <f>E2465/L2465</f>
        <v>31</v>
      </c>
      <c r="Q2465" t="s">
        <v>8311</v>
      </c>
      <c r="R2465" t="s">
        <v>8349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>ROUND(100*E2466/D2466,0)</f>
        <v>111</v>
      </c>
      <c r="P2466" s="16">
        <f>E2466/L2466</f>
        <v>51.674418604651166</v>
      </c>
      <c r="Q2466" t="s">
        <v>8311</v>
      </c>
      <c r="R2466" t="s">
        <v>8349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>ROUND(100*E2467/D2467,0)</f>
        <v>180</v>
      </c>
      <c r="P2467" s="16">
        <f>E2467/L2467</f>
        <v>26.270833333333332</v>
      </c>
      <c r="Q2467" t="s">
        <v>8311</v>
      </c>
      <c r="R2467" t="s">
        <v>8349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>ROUND(100*E2468/D2468,0)</f>
        <v>100</v>
      </c>
      <c r="P2468" s="16">
        <f>E2468/L2468</f>
        <v>48.07692307692308</v>
      </c>
      <c r="Q2468" t="s">
        <v>8311</v>
      </c>
      <c r="R2468" t="s">
        <v>8349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>ROUND(100*E2469/D2469,0)</f>
        <v>119</v>
      </c>
      <c r="P2469" s="16">
        <f>E2469/L2469</f>
        <v>27.558139534883722</v>
      </c>
      <c r="Q2469" t="s">
        <v>8311</v>
      </c>
      <c r="R2469" t="s">
        <v>8349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>ROUND(100*E2470/D2470,0)</f>
        <v>107</v>
      </c>
      <c r="P2470" s="16">
        <f>E2470/L2470</f>
        <v>36.97137931034483</v>
      </c>
      <c r="Q2470" t="s">
        <v>8311</v>
      </c>
      <c r="R2470" t="s">
        <v>8349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>ROUND(100*E2471/D2471,0)</f>
        <v>114</v>
      </c>
      <c r="P2471" s="16">
        <f>E2471/L2471</f>
        <v>29.021276595744681</v>
      </c>
      <c r="Q2471" t="s">
        <v>8311</v>
      </c>
      <c r="R2471" t="s">
        <v>8349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>ROUND(100*E2472/D2472,0)</f>
        <v>103</v>
      </c>
      <c r="P2472" s="16">
        <f>E2472/L2472</f>
        <v>28.65666666666667</v>
      </c>
      <c r="Q2472" t="s">
        <v>8311</v>
      </c>
      <c r="R2472" t="s">
        <v>8349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>ROUND(100*E2473/D2473,0)</f>
        <v>128</v>
      </c>
      <c r="P2473" s="16">
        <f>E2473/L2473</f>
        <v>37.647058823529413</v>
      </c>
      <c r="Q2473" t="s">
        <v>8311</v>
      </c>
      <c r="R2473" t="s">
        <v>8349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>ROUND(100*E2474/D2474,0)</f>
        <v>136</v>
      </c>
      <c r="P2474" s="16">
        <f>E2474/L2474</f>
        <v>97.904038461538462</v>
      </c>
      <c r="Q2474" t="s">
        <v>8311</v>
      </c>
      <c r="R2474" t="s">
        <v>8349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>ROUND(100*E2475/D2475,0)</f>
        <v>100</v>
      </c>
      <c r="P2475" s="16">
        <f>E2475/L2475</f>
        <v>42.553191489361701</v>
      </c>
      <c r="Q2475" t="s">
        <v>8311</v>
      </c>
      <c r="R2475" t="s">
        <v>8349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>ROUND(100*E2476/D2476,0)</f>
        <v>100</v>
      </c>
      <c r="P2476" s="16">
        <f>E2476/L2476</f>
        <v>131.58368421052631</v>
      </c>
      <c r="Q2476" t="s">
        <v>8311</v>
      </c>
      <c r="R2476" t="s">
        <v>8349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>ROUND(100*E2477/D2477,0)</f>
        <v>105</v>
      </c>
      <c r="P2477" s="16">
        <f>E2477/L2477</f>
        <v>32.320987654320987</v>
      </c>
      <c r="Q2477" t="s">
        <v>8311</v>
      </c>
      <c r="R2477" t="s">
        <v>8349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>ROUND(100*E2478/D2478,0)</f>
        <v>105</v>
      </c>
      <c r="P2478" s="16">
        <f>E2478/L2478</f>
        <v>61.103999999999999</v>
      </c>
      <c r="Q2478" t="s">
        <v>8311</v>
      </c>
      <c r="R2478" t="s">
        <v>8349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>ROUND(100*E2479/D2479,0)</f>
        <v>171</v>
      </c>
      <c r="P2479" s="16">
        <f>E2479/L2479</f>
        <v>31.341463414634145</v>
      </c>
      <c r="Q2479" t="s">
        <v>8311</v>
      </c>
      <c r="R2479" t="s">
        <v>8349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>ROUND(100*E2480/D2480,0)</f>
        <v>128</v>
      </c>
      <c r="P2480" s="16">
        <f>E2480/L2480</f>
        <v>129.1139240506329</v>
      </c>
      <c r="Q2480" t="s">
        <v>8311</v>
      </c>
      <c r="R2480" t="s">
        <v>8349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>ROUND(100*E2481/D2481,0)</f>
        <v>133</v>
      </c>
      <c r="P2481" s="16">
        <f>E2481/L2481</f>
        <v>25.020624999999999</v>
      </c>
      <c r="Q2481" t="s">
        <v>8311</v>
      </c>
      <c r="R2481" t="s">
        <v>8349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>ROUND(100*E2482/D2482,0)</f>
        <v>100</v>
      </c>
      <c r="P2482" s="16">
        <f>E2482/L2482</f>
        <v>250</v>
      </c>
      <c r="Q2482" t="s">
        <v>8311</v>
      </c>
      <c r="R2482" t="s">
        <v>8349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>ROUND(100*E2483/D2483,0)</f>
        <v>113</v>
      </c>
      <c r="P2483" s="16">
        <f>E2483/L2483</f>
        <v>47.541473684210523</v>
      </c>
      <c r="Q2483" t="s">
        <v>8311</v>
      </c>
      <c r="R2483" t="s">
        <v>8349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>ROUND(100*E2484/D2484,0)</f>
        <v>100</v>
      </c>
      <c r="P2484" s="16">
        <f>E2484/L2484</f>
        <v>40.04</v>
      </c>
      <c r="Q2484" t="s">
        <v>8311</v>
      </c>
      <c r="R2484" t="s">
        <v>8349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>ROUND(100*E2485/D2485,0)</f>
        <v>114</v>
      </c>
      <c r="P2485" s="16">
        <f>E2485/L2485</f>
        <v>65.84210526315789</v>
      </c>
      <c r="Q2485" t="s">
        <v>8311</v>
      </c>
      <c r="R2485" t="s">
        <v>8349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>ROUND(100*E2486/D2486,0)</f>
        <v>119</v>
      </c>
      <c r="P2486" s="16">
        <f>E2486/L2486</f>
        <v>46.401222222222216</v>
      </c>
      <c r="Q2486" t="s">
        <v>8311</v>
      </c>
      <c r="R2486" t="s">
        <v>8349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>ROUND(100*E2487/D2487,0)</f>
        <v>103</v>
      </c>
      <c r="P2487" s="16">
        <f>E2487/L2487</f>
        <v>50.365853658536587</v>
      </c>
      <c r="Q2487" t="s">
        <v>8311</v>
      </c>
      <c r="R2487" t="s">
        <v>8349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>ROUND(100*E2488/D2488,0)</f>
        <v>266</v>
      </c>
      <c r="P2488" s="16">
        <f>E2488/L2488</f>
        <v>26.566666666666666</v>
      </c>
      <c r="Q2488" t="s">
        <v>8311</v>
      </c>
      <c r="R2488" t="s">
        <v>8349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>ROUND(100*E2489/D2489,0)</f>
        <v>100</v>
      </c>
      <c r="P2489" s="16">
        <f>E2489/L2489</f>
        <v>39.493684210526318</v>
      </c>
      <c r="Q2489" t="s">
        <v>8311</v>
      </c>
      <c r="R2489" t="s">
        <v>8349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>ROUND(100*E2490/D2490,0)</f>
        <v>107</v>
      </c>
      <c r="P2490" s="16">
        <f>E2490/L2490</f>
        <v>49.246153846153845</v>
      </c>
      <c r="Q2490" t="s">
        <v>8311</v>
      </c>
      <c r="R2490" t="s">
        <v>8349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>ROUND(100*E2491/D2491,0)</f>
        <v>134</v>
      </c>
      <c r="P2491" s="16">
        <f>E2491/L2491</f>
        <v>62.38</v>
      </c>
      <c r="Q2491" t="s">
        <v>8311</v>
      </c>
      <c r="R2491" t="s">
        <v>8349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>ROUND(100*E2492/D2492,0)</f>
        <v>121</v>
      </c>
      <c r="P2492" s="16">
        <f>E2492/L2492</f>
        <v>37.9375</v>
      </c>
      <c r="Q2492" t="s">
        <v>8311</v>
      </c>
      <c r="R2492" t="s">
        <v>8349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>ROUND(100*E2493/D2493,0)</f>
        <v>103</v>
      </c>
      <c r="P2493" s="16">
        <f>E2493/L2493</f>
        <v>51.6</v>
      </c>
      <c r="Q2493" t="s">
        <v>8311</v>
      </c>
      <c r="R2493" t="s">
        <v>8349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>ROUND(100*E2494/D2494,0)</f>
        <v>125</v>
      </c>
      <c r="P2494" s="16">
        <f>E2494/L2494</f>
        <v>27.777777777777779</v>
      </c>
      <c r="Q2494" t="s">
        <v>8311</v>
      </c>
      <c r="R2494" t="s">
        <v>8349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>ROUND(100*E2495/D2495,0)</f>
        <v>129</v>
      </c>
      <c r="P2495" s="16">
        <f>E2495/L2495</f>
        <v>99.382239382239376</v>
      </c>
      <c r="Q2495" t="s">
        <v>8311</v>
      </c>
      <c r="R2495" t="s">
        <v>8349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>ROUND(100*E2496/D2496,0)</f>
        <v>101</v>
      </c>
      <c r="P2496" s="16">
        <f>E2496/L2496</f>
        <v>38.848205128205123</v>
      </c>
      <c r="Q2496" t="s">
        <v>8311</v>
      </c>
      <c r="R2496" t="s">
        <v>8349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>ROUND(100*E2497/D2497,0)</f>
        <v>128</v>
      </c>
      <c r="P2497" s="16">
        <f>E2497/L2497</f>
        <v>45.548809523809524</v>
      </c>
      <c r="Q2497" t="s">
        <v>8311</v>
      </c>
      <c r="R2497" t="s">
        <v>8349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>ROUND(100*E2498/D2498,0)</f>
        <v>100</v>
      </c>
      <c r="P2498" s="16">
        <f>E2498/L2498</f>
        <v>600</v>
      </c>
      <c r="Q2498" t="s">
        <v>8311</v>
      </c>
      <c r="R2498" t="s">
        <v>8349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>ROUND(100*E2499/D2499,0)</f>
        <v>113</v>
      </c>
      <c r="P2499" s="16">
        <f>E2499/L2499</f>
        <v>80.551071428571419</v>
      </c>
      <c r="Q2499" t="s">
        <v>8311</v>
      </c>
      <c r="R2499" t="s">
        <v>8349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>ROUND(100*E2500/D2500,0)</f>
        <v>106</v>
      </c>
      <c r="P2500" s="16">
        <f>E2500/L2500</f>
        <v>52.8</v>
      </c>
      <c r="Q2500" t="s">
        <v>8311</v>
      </c>
      <c r="R2500" t="s">
        <v>8349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>ROUND(100*E2501/D2501,0)</f>
        <v>203</v>
      </c>
      <c r="P2501" s="16">
        <f>E2501/L2501</f>
        <v>47.676470588235297</v>
      </c>
      <c r="Q2501" t="s">
        <v>8311</v>
      </c>
      <c r="R2501" t="s">
        <v>8349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>ROUND(100*E2502/D2502,0)</f>
        <v>113</v>
      </c>
      <c r="P2502" s="16">
        <f>E2502/L2502</f>
        <v>23.448275862068964</v>
      </c>
      <c r="Q2502" t="s">
        <v>8311</v>
      </c>
      <c r="R2502" t="s">
        <v>8349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>ROUND(100*E2503/D2503,0)</f>
        <v>3</v>
      </c>
      <c r="P2503" s="5">
        <f>E2503/L2503</f>
        <v>40.142857142857146</v>
      </c>
      <c r="Q2503" t="s">
        <v>8313</v>
      </c>
      <c r="R2503" t="s">
        <v>8346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>ROUND(100*E2504/D2504,0)</f>
        <v>0</v>
      </c>
      <c r="P2504" s="5">
        <f>E2504/L2504</f>
        <v>17.2</v>
      </c>
      <c r="Q2504" t="s">
        <v>8313</v>
      </c>
      <c r="R2504" t="s">
        <v>8346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>ROUND(100*E2505/D2505,0)</f>
        <v>0</v>
      </c>
      <c r="P2505" s="5" t="e">
        <f>E2505/L2505</f>
        <v>#DIV/0!</v>
      </c>
      <c r="Q2505" t="s">
        <v>8313</v>
      </c>
      <c r="R2505" t="s">
        <v>8346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>ROUND(100*E2506/D2506,0)</f>
        <v>0</v>
      </c>
      <c r="P2506" s="5" t="e">
        <f>E2506/L2506</f>
        <v>#DIV/0!</v>
      </c>
      <c r="Q2506" t="s">
        <v>8313</v>
      </c>
      <c r="R2506" t="s">
        <v>8346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>ROUND(100*E2507/D2507,0)</f>
        <v>0</v>
      </c>
      <c r="P2507" s="5" t="e">
        <f>E2507/L2507</f>
        <v>#DIV/0!</v>
      </c>
      <c r="Q2507" t="s">
        <v>8313</v>
      </c>
      <c r="R2507" t="s">
        <v>8346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>ROUND(100*E2508/D2508,0)</f>
        <v>1</v>
      </c>
      <c r="P2508" s="5">
        <f>E2508/L2508</f>
        <v>15</v>
      </c>
      <c r="Q2508" t="s">
        <v>8313</v>
      </c>
      <c r="R2508" t="s">
        <v>8346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>ROUND(100*E2509/D2509,0)</f>
        <v>0</v>
      </c>
      <c r="P2509" s="5" t="e">
        <f>E2509/L2509</f>
        <v>#DIV/0!</v>
      </c>
      <c r="Q2509" t="s">
        <v>8313</v>
      </c>
      <c r="R2509" t="s">
        <v>8346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>ROUND(100*E2510/D2510,0)</f>
        <v>0</v>
      </c>
      <c r="P2510" s="5" t="e">
        <f>E2510/L2510</f>
        <v>#DIV/0!</v>
      </c>
      <c r="Q2510" t="s">
        <v>8313</v>
      </c>
      <c r="R2510" t="s">
        <v>8346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>ROUND(100*E2511/D2511,0)</f>
        <v>1</v>
      </c>
      <c r="P2511" s="5">
        <f>E2511/L2511</f>
        <v>35.714285714285715</v>
      </c>
      <c r="Q2511" t="s">
        <v>8313</v>
      </c>
      <c r="R2511" t="s">
        <v>8346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>ROUND(100*E2512/D2512,0)</f>
        <v>0</v>
      </c>
      <c r="P2512" s="5">
        <f>E2512/L2512</f>
        <v>37.5</v>
      </c>
      <c r="Q2512" t="s">
        <v>8313</v>
      </c>
      <c r="R2512" t="s">
        <v>8346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>ROUND(100*E2513/D2513,0)</f>
        <v>0</v>
      </c>
      <c r="P2513" s="5" t="e">
        <f>E2513/L2513</f>
        <v>#DIV/0!</v>
      </c>
      <c r="Q2513" t="s">
        <v>8313</v>
      </c>
      <c r="R2513" t="s">
        <v>8346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>ROUND(100*E2514/D2514,0)</f>
        <v>0</v>
      </c>
      <c r="P2514" s="5" t="e">
        <f>E2514/L2514</f>
        <v>#DIV/0!</v>
      </c>
      <c r="Q2514" t="s">
        <v>8313</v>
      </c>
      <c r="R2514" t="s">
        <v>8346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>ROUND(100*E2515/D2515,0)</f>
        <v>0</v>
      </c>
      <c r="P2515" s="5" t="e">
        <f>E2515/L2515</f>
        <v>#DIV/0!</v>
      </c>
      <c r="Q2515" t="s">
        <v>8313</v>
      </c>
      <c r="R2515" t="s">
        <v>8346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>ROUND(100*E2516/D2516,0)</f>
        <v>2</v>
      </c>
      <c r="P2516" s="5">
        <f>E2516/L2516</f>
        <v>52.5</v>
      </c>
      <c r="Q2516" t="s">
        <v>8313</v>
      </c>
      <c r="R2516" t="s">
        <v>8346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>ROUND(100*E2517/D2517,0)</f>
        <v>19</v>
      </c>
      <c r="P2517" s="5">
        <f>E2517/L2517</f>
        <v>77.5</v>
      </c>
      <c r="Q2517" t="s">
        <v>8313</v>
      </c>
      <c r="R2517" t="s">
        <v>8346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>ROUND(100*E2518/D2518,0)</f>
        <v>0</v>
      </c>
      <c r="P2518" s="5" t="e">
        <f>E2518/L2518</f>
        <v>#DIV/0!</v>
      </c>
      <c r="Q2518" t="s">
        <v>8313</v>
      </c>
      <c r="R2518" t="s">
        <v>8346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>ROUND(100*E2519/D2519,0)</f>
        <v>10</v>
      </c>
      <c r="P2519" s="5">
        <f>E2519/L2519</f>
        <v>53.545454545454547</v>
      </c>
      <c r="Q2519" t="s">
        <v>8313</v>
      </c>
      <c r="R2519" t="s">
        <v>8346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>ROUND(100*E2520/D2520,0)</f>
        <v>0</v>
      </c>
      <c r="P2520" s="5" t="e">
        <f>E2520/L2520</f>
        <v>#DIV/0!</v>
      </c>
      <c r="Q2520" t="s">
        <v>8313</v>
      </c>
      <c r="R2520" t="s">
        <v>8346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>ROUND(100*E2521/D2521,0)</f>
        <v>0</v>
      </c>
      <c r="P2521" s="5">
        <f>E2521/L2521</f>
        <v>16.25</v>
      </c>
      <c r="Q2521" t="s">
        <v>8313</v>
      </c>
      <c r="R2521" t="s">
        <v>8346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>ROUND(100*E2522/D2522,0)</f>
        <v>0</v>
      </c>
      <c r="P2522" s="5" t="e">
        <f>E2522/L2522</f>
        <v>#DIV/0!</v>
      </c>
      <c r="Q2522" t="s">
        <v>8313</v>
      </c>
      <c r="R2522" t="s">
        <v>8346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>ROUND(100*E2523/D2523,0)</f>
        <v>109</v>
      </c>
      <c r="P2523" s="16">
        <f>E2523/L2523</f>
        <v>103.68174242424243</v>
      </c>
      <c r="Q2523" t="s">
        <v>8311</v>
      </c>
      <c r="R2523" t="s">
        <v>8334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>ROUND(100*E2524/D2524,0)</f>
        <v>100</v>
      </c>
      <c r="P2524" s="16">
        <f>E2524/L2524</f>
        <v>185.18518518518519</v>
      </c>
      <c r="Q2524" t="s">
        <v>8311</v>
      </c>
      <c r="R2524" t="s">
        <v>8334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>ROUND(100*E2525/D2525,0)</f>
        <v>156</v>
      </c>
      <c r="P2525" s="16">
        <f>E2525/L2525</f>
        <v>54.153846153846153</v>
      </c>
      <c r="Q2525" t="s">
        <v>8311</v>
      </c>
      <c r="R2525" t="s">
        <v>8334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>ROUND(100*E2526/D2526,0)</f>
        <v>102</v>
      </c>
      <c r="P2526" s="16">
        <f>E2526/L2526</f>
        <v>177.2093023255814</v>
      </c>
      <c r="Q2526" t="s">
        <v>8311</v>
      </c>
      <c r="R2526" t="s">
        <v>8334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>ROUND(100*E2527/D2527,0)</f>
        <v>100</v>
      </c>
      <c r="P2527" s="16">
        <f>E2527/L2527</f>
        <v>100.325</v>
      </c>
      <c r="Q2527" t="s">
        <v>8311</v>
      </c>
      <c r="R2527" t="s">
        <v>8334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>ROUND(100*E2528/D2528,0)</f>
        <v>113</v>
      </c>
      <c r="P2528" s="16">
        <f>E2528/L2528</f>
        <v>136.90909090909091</v>
      </c>
      <c r="Q2528" t="s">
        <v>8311</v>
      </c>
      <c r="R2528" t="s">
        <v>8334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>ROUND(100*E2529/D2529,0)</f>
        <v>102</v>
      </c>
      <c r="P2529" s="16">
        <f>E2529/L2529</f>
        <v>57.535211267605632</v>
      </c>
      <c r="Q2529" t="s">
        <v>8311</v>
      </c>
      <c r="R2529" t="s">
        <v>8334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>ROUND(100*E2530/D2530,0)</f>
        <v>107</v>
      </c>
      <c r="P2530" s="16">
        <f>E2530/L2530</f>
        <v>52.962839506172834</v>
      </c>
      <c r="Q2530" t="s">
        <v>8311</v>
      </c>
      <c r="R2530" t="s">
        <v>8334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>ROUND(100*E2531/D2531,0)</f>
        <v>104</v>
      </c>
      <c r="P2531" s="16">
        <f>E2531/L2531</f>
        <v>82.328947368421055</v>
      </c>
      <c r="Q2531" t="s">
        <v>8311</v>
      </c>
      <c r="R2531" t="s">
        <v>8334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>ROUND(100*E2532/D2532,0)</f>
        <v>100</v>
      </c>
      <c r="P2532" s="16">
        <f>E2532/L2532</f>
        <v>135.41666666666666</v>
      </c>
      <c r="Q2532" t="s">
        <v>8311</v>
      </c>
      <c r="R2532" t="s">
        <v>8334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>ROUND(100*E2533/D2533,0)</f>
        <v>100</v>
      </c>
      <c r="P2533" s="16">
        <f>E2533/L2533</f>
        <v>74.06557377049181</v>
      </c>
      <c r="Q2533" t="s">
        <v>8311</v>
      </c>
      <c r="R2533" t="s">
        <v>8334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>ROUND(100*E2534/D2534,0)</f>
        <v>126</v>
      </c>
      <c r="P2534" s="16">
        <f>E2534/L2534</f>
        <v>84.083333333333329</v>
      </c>
      <c r="Q2534" t="s">
        <v>8311</v>
      </c>
      <c r="R2534" t="s">
        <v>8334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>ROUND(100*E2535/D2535,0)</f>
        <v>111</v>
      </c>
      <c r="P2535" s="16">
        <f>E2535/L2535</f>
        <v>61.029411764705884</v>
      </c>
      <c r="Q2535" t="s">
        <v>8311</v>
      </c>
      <c r="R2535" t="s">
        <v>8334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>ROUND(100*E2536/D2536,0)</f>
        <v>105</v>
      </c>
      <c r="P2536" s="16">
        <f>E2536/L2536</f>
        <v>150</v>
      </c>
      <c r="Q2536" t="s">
        <v>8311</v>
      </c>
      <c r="R2536" t="s">
        <v>8334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>ROUND(100*E2537/D2537,0)</f>
        <v>104</v>
      </c>
      <c r="P2537" s="16">
        <f>E2537/L2537</f>
        <v>266.08974358974359</v>
      </c>
      <c r="Q2537" t="s">
        <v>8311</v>
      </c>
      <c r="R2537" t="s">
        <v>8334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>ROUND(100*E2538/D2538,0)</f>
        <v>116</v>
      </c>
      <c r="P2538" s="16">
        <f>E2538/L2538</f>
        <v>7.25</v>
      </c>
      <c r="Q2538" t="s">
        <v>8311</v>
      </c>
      <c r="R2538" t="s">
        <v>8334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>ROUND(100*E2539/D2539,0)</f>
        <v>110</v>
      </c>
      <c r="P2539" s="16">
        <f>E2539/L2539</f>
        <v>100</v>
      </c>
      <c r="Q2539" t="s">
        <v>8311</v>
      </c>
      <c r="R2539" t="s">
        <v>8334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>ROUND(100*E2540/D2540,0)</f>
        <v>113</v>
      </c>
      <c r="P2540" s="16">
        <f>E2540/L2540</f>
        <v>109.96308108108107</v>
      </c>
      <c r="Q2540" t="s">
        <v>8311</v>
      </c>
      <c r="R2540" t="s">
        <v>8334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>ROUND(100*E2541/D2541,0)</f>
        <v>100</v>
      </c>
      <c r="P2541" s="16">
        <f>E2541/L2541</f>
        <v>169.91525423728814</v>
      </c>
      <c r="Q2541" t="s">
        <v>8311</v>
      </c>
      <c r="R2541" t="s">
        <v>8334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>ROUND(100*E2542/D2542,0)</f>
        <v>103</v>
      </c>
      <c r="P2542" s="16">
        <f>E2542/L2542</f>
        <v>95.740740740740748</v>
      </c>
      <c r="Q2542" t="s">
        <v>8311</v>
      </c>
      <c r="R2542" t="s">
        <v>8334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>ROUND(100*E2543/D2543,0)</f>
        <v>107</v>
      </c>
      <c r="P2543" s="16">
        <f>E2543/L2543</f>
        <v>59.460317460317462</v>
      </c>
      <c r="Q2543" t="s">
        <v>8311</v>
      </c>
      <c r="R2543" t="s">
        <v>8334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>ROUND(100*E2544/D2544,0)</f>
        <v>104</v>
      </c>
      <c r="P2544" s="16">
        <f>E2544/L2544</f>
        <v>55.769230769230766</v>
      </c>
      <c r="Q2544" t="s">
        <v>8311</v>
      </c>
      <c r="R2544" t="s">
        <v>8334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>ROUND(100*E2545/D2545,0)</f>
        <v>156</v>
      </c>
      <c r="P2545" s="16">
        <f>E2545/L2545</f>
        <v>30.076923076923077</v>
      </c>
      <c r="Q2545" t="s">
        <v>8311</v>
      </c>
      <c r="R2545" t="s">
        <v>8334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>ROUND(100*E2546/D2546,0)</f>
        <v>101</v>
      </c>
      <c r="P2546" s="16">
        <f>E2546/L2546</f>
        <v>88.438596491228068</v>
      </c>
      <c r="Q2546" t="s">
        <v>8311</v>
      </c>
      <c r="R2546" t="s">
        <v>8334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>ROUND(100*E2547/D2547,0)</f>
        <v>195</v>
      </c>
      <c r="P2547" s="16">
        <f>E2547/L2547</f>
        <v>64.032786885245898</v>
      </c>
      <c r="Q2547" t="s">
        <v>8311</v>
      </c>
      <c r="R2547" t="s">
        <v>8334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>ROUND(100*E2548/D2548,0)</f>
        <v>112</v>
      </c>
      <c r="P2548" s="16">
        <f>E2548/L2548</f>
        <v>60.153846153846153</v>
      </c>
      <c r="Q2548" t="s">
        <v>8311</v>
      </c>
      <c r="R2548" t="s">
        <v>8334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>ROUND(100*E2549/D2549,0)</f>
        <v>120</v>
      </c>
      <c r="P2549" s="16">
        <f>E2549/L2549</f>
        <v>49.194029850746269</v>
      </c>
      <c r="Q2549" t="s">
        <v>8311</v>
      </c>
      <c r="R2549" t="s">
        <v>8334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>ROUND(100*E2550/D2550,0)</f>
        <v>102</v>
      </c>
      <c r="P2550" s="16">
        <f>E2550/L2550</f>
        <v>165.16216216216216</v>
      </c>
      <c r="Q2550" t="s">
        <v>8311</v>
      </c>
      <c r="R2550" t="s">
        <v>8334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>ROUND(100*E2551/D2551,0)</f>
        <v>103</v>
      </c>
      <c r="P2551" s="16">
        <f>E2551/L2551</f>
        <v>43.621621621621621</v>
      </c>
      <c r="Q2551" t="s">
        <v>8311</v>
      </c>
      <c r="R2551" t="s">
        <v>8334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>ROUND(100*E2552/D2552,0)</f>
        <v>101</v>
      </c>
      <c r="P2552" s="16">
        <f>E2552/L2552</f>
        <v>43.7</v>
      </c>
      <c r="Q2552" t="s">
        <v>8311</v>
      </c>
      <c r="R2552" t="s">
        <v>8334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>ROUND(100*E2553/D2553,0)</f>
        <v>103</v>
      </c>
      <c r="P2553" s="16">
        <f>E2553/L2553</f>
        <v>67.419642857142861</v>
      </c>
      <c r="Q2553" t="s">
        <v>8311</v>
      </c>
      <c r="R2553" t="s">
        <v>8334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>ROUND(100*E2554/D2554,0)</f>
        <v>107</v>
      </c>
      <c r="P2554" s="16">
        <f>E2554/L2554</f>
        <v>177.5</v>
      </c>
      <c r="Q2554" t="s">
        <v>8311</v>
      </c>
      <c r="R2554" t="s">
        <v>8334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>ROUND(100*E2555/D2555,0)</f>
        <v>156</v>
      </c>
      <c r="P2555" s="16">
        <f>E2555/L2555</f>
        <v>38.883333333333333</v>
      </c>
      <c r="Q2555" t="s">
        <v>8311</v>
      </c>
      <c r="R2555" t="s">
        <v>8334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>ROUND(100*E2556/D2556,0)</f>
        <v>123</v>
      </c>
      <c r="P2556" s="16">
        <f>E2556/L2556</f>
        <v>54.985074626865675</v>
      </c>
      <c r="Q2556" t="s">
        <v>8311</v>
      </c>
      <c r="R2556" t="s">
        <v>8334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>ROUND(100*E2557/D2557,0)</f>
        <v>107</v>
      </c>
      <c r="P2557" s="16">
        <f>E2557/L2557</f>
        <v>61.342857142857142</v>
      </c>
      <c r="Q2557" t="s">
        <v>8311</v>
      </c>
      <c r="R2557" t="s">
        <v>8334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>ROUND(100*E2558/D2558,0)</f>
        <v>106</v>
      </c>
      <c r="P2558" s="16">
        <f>E2558/L2558</f>
        <v>23.117647058823529</v>
      </c>
      <c r="Q2558" t="s">
        <v>8311</v>
      </c>
      <c r="R2558" t="s">
        <v>8334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>ROUND(100*E2559/D2559,0)</f>
        <v>118</v>
      </c>
      <c r="P2559" s="16">
        <f>E2559/L2559</f>
        <v>29.611111111111111</v>
      </c>
      <c r="Q2559" t="s">
        <v>8311</v>
      </c>
      <c r="R2559" t="s">
        <v>8334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>ROUND(100*E2560/D2560,0)</f>
        <v>109</v>
      </c>
      <c r="P2560" s="16">
        <f>E2560/L2560</f>
        <v>75.611111111111114</v>
      </c>
      <c r="Q2560" t="s">
        <v>8311</v>
      </c>
      <c r="R2560" t="s">
        <v>8334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>ROUND(100*E2561/D2561,0)</f>
        <v>111</v>
      </c>
      <c r="P2561" s="16">
        <f>E2561/L2561</f>
        <v>35.6</v>
      </c>
      <c r="Q2561" t="s">
        <v>8311</v>
      </c>
      <c r="R2561" t="s">
        <v>8334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>ROUND(100*E2562/D2562,0)</f>
        <v>100</v>
      </c>
      <c r="P2562" s="16">
        <f>E2562/L2562</f>
        <v>143</v>
      </c>
      <c r="Q2562" t="s">
        <v>8311</v>
      </c>
      <c r="R2562" t="s">
        <v>8334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>ROUND(100*E2563/D2563,0)</f>
        <v>0</v>
      </c>
      <c r="P2563" s="5" t="e">
        <f>E2563/L2563</f>
        <v>#DIV/0!</v>
      </c>
      <c r="Q2563" t="s">
        <v>8313</v>
      </c>
      <c r="R2563" t="s">
        <v>8338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>ROUND(100*E2564/D2564,0)</f>
        <v>1</v>
      </c>
      <c r="P2564" s="5">
        <f>E2564/L2564</f>
        <v>25</v>
      </c>
      <c r="Q2564" t="s">
        <v>8313</v>
      </c>
      <c r="R2564" t="s">
        <v>8338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>ROUND(100*E2565/D2565,0)</f>
        <v>0</v>
      </c>
      <c r="P2565" s="5" t="e">
        <f>E2565/L2565</f>
        <v>#DIV/0!</v>
      </c>
      <c r="Q2565" t="s">
        <v>8313</v>
      </c>
      <c r="R2565" t="s">
        <v>8338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>ROUND(100*E2566/D2566,0)</f>
        <v>0</v>
      </c>
      <c r="P2566" s="5" t="e">
        <f>E2566/L2566</f>
        <v>#DIV/0!</v>
      </c>
      <c r="Q2566" t="s">
        <v>8313</v>
      </c>
      <c r="R2566" t="s">
        <v>8338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>ROUND(100*E2567/D2567,0)</f>
        <v>1</v>
      </c>
      <c r="P2567" s="5">
        <f>E2567/L2567</f>
        <v>100</v>
      </c>
      <c r="Q2567" t="s">
        <v>8313</v>
      </c>
      <c r="R2567" t="s">
        <v>8338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>ROUND(100*E2568/D2568,0)</f>
        <v>0</v>
      </c>
      <c r="P2568" s="5" t="e">
        <f>E2568/L2568</f>
        <v>#DIV/0!</v>
      </c>
      <c r="Q2568" t="s">
        <v>8313</v>
      </c>
      <c r="R2568" t="s">
        <v>8338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>ROUND(100*E2569/D2569,0)</f>
        <v>0</v>
      </c>
      <c r="P2569" s="5">
        <f>E2569/L2569</f>
        <v>60</v>
      </c>
      <c r="Q2569" t="s">
        <v>8313</v>
      </c>
      <c r="R2569" t="s">
        <v>8338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>ROUND(100*E2570/D2570,0)</f>
        <v>1</v>
      </c>
      <c r="P2570" s="5">
        <f>E2570/L2570</f>
        <v>50</v>
      </c>
      <c r="Q2570" t="s">
        <v>8313</v>
      </c>
      <c r="R2570" t="s">
        <v>8338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>ROUND(100*E2571/D2571,0)</f>
        <v>2</v>
      </c>
      <c r="P2571" s="5">
        <f>E2571/L2571</f>
        <v>72.5</v>
      </c>
      <c r="Q2571" t="s">
        <v>8313</v>
      </c>
      <c r="R2571" t="s">
        <v>8338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>ROUND(100*E2572/D2572,0)</f>
        <v>1</v>
      </c>
      <c r="P2572" s="5">
        <f>E2572/L2572</f>
        <v>29.5</v>
      </c>
      <c r="Q2572" t="s">
        <v>8313</v>
      </c>
      <c r="R2572" t="s">
        <v>8338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>ROUND(100*E2573/D2573,0)</f>
        <v>0</v>
      </c>
      <c r="P2573" s="5">
        <f>E2573/L2573</f>
        <v>62.5</v>
      </c>
      <c r="Q2573" t="s">
        <v>8313</v>
      </c>
      <c r="R2573" t="s">
        <v>8338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>ROUND(100*E2574/D2574,0)</f>
        <v>0</v>
      </c>
      <c r="P2574" s="5" t="e">
        <f>E2574/L2574</f>
        <v>#DIV/0!</v>
      </c>
      <c r="Q2574" t="s">
        <v>8313</v>
      </c>
      <c r="R2574" t="s">
        <v>8338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>ROUND(100*E2575/D2575,0)</f>
        <v>0</v>
      </c>
      <c r="P2575" s="5" t="e">
        <f>E2575/L2575</f>
        <v>#DIV/0!</v>
      </c>
      <c r="Q2575" t="s">
        <v>8313</v>
      </c>
      <c r="R2575" t="s">
        <v>8338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>ROUND(100*E2576/D2576,0)</f>
        <v>0</v>
      </c>
      <c r="P2576" s="5" t="e">
        <f>E2576/L2576</f>
        <v>#DIV/0!</v>
      </c>
      <c r="Q2576" t="s">
        <v>8313</v>
      </c>
      <c r="R2576" t="s">
        <v>8338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>ROUND(100*E2577/D2577,0)</f>
        <v>0</v>
      </c>
      <c r="P2577" s="5" t="e">
        <f>E2577/L2577</f>
        <v>#DIV/0!</v>
      </c>
      <c r="Q2577" t="s">
        <v>8313</v>
      </c>
      <c r="R2577" t="s">
        <v>8338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>ROUND(100*E2578/D2578,0)</f>
        <v>0</v>
      </c>
      <c r="P2578" s="5" t="e">
        <f>E2578/L2578</f>
        <v>#DIV/0!</v>
      </c>
      <c r="Q2578" t="s">
        <v>8313</v>
      </c>
      <c r="R2578" t="s">
        <v>8338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>ROUND(100*E2579/D2579,0)</f>
        <v>0</v>
      </c>
      <c r="P2579" s="5" t="e">
        <f>E2579/L2579</f>
        <v>#DIV/0!</v>
      </c>
      <c r="Q2579" t="s">
        <v>8313</v>
      </c>
      <c r="R2579" t="s">
        <v>8338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>ROUND(100*E2580/D2580,0)</f>
        <v>0</v>
      </c>
      <c r="P2580" s="5" t="e">
        <f>E2580/L2580</f>
        <v>#DIV/0!</v>
      </c>
      <c r="Q2580" t="s">
        <v>8313</v>
      </c>
      <c r="R2580" t="s">
        <v>8338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>ROUND(100*E2581/D2581,0)</f>
        <v>0</v>
      </c>
      <c r="P2581" s="5">
        <f>E2581/L2581</f>
        <v>23.083333333333332</v>
      </c>
      <c r="Q2581" t="s">
        <v>8313</v>
      </c>
      <c r="R2581" t="s">
        <v>8338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>ROUND(100*E2582/D2582,0)</f>
        <v>1</v>
      </c>
      <c r="P2582" s="5">
        <f>E2582/L2582</f>
        <v>25.5</v>
      </c>
      <c r="Q2582" t="s">
        <v>8313</v>
      </c>
      <c r="R2582" t="s">
        <v>8338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>ROUND(100*E2583/D2583,0)</f>
        <v>11</v>
      </c>
      <c r="P2583" s="5">
        <f>E2583/L2583</f>
        <v>48.18181818181818</v>
      </c>
      <c r="Q2583" t="s">
        <v>8313</v>
      </c>
      <c r="R2583" t="s">
        <v>8338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>ROUND(100*E2584/D2584,0)</f>
        <v>0</v>
      </c>
      <c r="P2584" s="5">
        <f>E2584/L2584</f>
        <v>1</v>
      </c>
      <c r="Q2584" t="s">
        <v>8313</v>
      </c>
      <c r="R2584" t="s">
        <v>8338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>ROUND(100*E2585/D2585,0)</f>
        <v>1</v>
      </c>
      <c r="P2585" s="5">
        <f>E2585/L2585</f>
        <v>1</v>
      </c>
      <c r="Q2585" t="s">
        <v>8313</v>
      </c>
      <c r="R2585" t="s">
        <v>8338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>ROUND(100*E2586/D2586,0)</f>
        <v>0</v>
      </c>
      <c r="P2586" s="5" t="e">
        <f>E2586/L2586</f>
        <v>#DIV/0!</v>
      </c>
      <c r="Q2586" t="s">
        <v>8313</v>
      </c>
      <c r="R2586" t="s">
        <v>8338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>ROUND(100*E2587/D2587,0)</f>
        <v>0</v>
      </c>
      <c r="P2587" s="5">
        <f>E2587/L2587</f>
        <v>50</v>
      </c>
      <c r="Q2587" t="s">
        <v>8313</v>
      </c>
      <c r="R2587" t="s">
        <v>8338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>ROUND(100*E2588/D2588,0)</f>
        <v>0</v>
      </c>
      <c r="P2588" s="5">
        <f>E2588/L2588</f>
        <v>5</v>
      </c>
      <c r="Q2588" t="s">
        <v>8313</v>
      </c>
      <c r="R2588" t="s">
        <v>8338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>ROUND(100*E2589/D2589,0)</f>
        <v>2</v>
      </c>
      <c r="P2589" s="5">
        <f>E2589/L2589</f>
        <v>202.83333333333334</v>
      </c>
      <c r="Q2589" t="s">
        <v>8313</v>
      </c>
      <c r="R2589" t="s">
        <v>8338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>ROUND(100*E2590/D2590,0)</f>
        <v>4</v>
      </c>
      <c r="P2590" s="5">
        <f>E2590/L2590</f>
        <v>29.125</v>
      </c>
      <c r="Q2590" t="s">
        <v>8313</v>
      </c>
      <c r="R2590" t="s">
        <v>8338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>ROUND(100*E2591/D2591,0)</f>
        <v>0</v>
      </c>
      <c r="P2591" s="5">
        <f>E2591/L2591</f>
        <v>5</v>
      </c>
      <c r="Q2591" t="s">
        <v>8313</v>
      </c>
      <c r="R2591" t="s">
        <v>8338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>ROUND(100*E2592/D2592,0)</f>
        <v>0</v>
      </c>
      <c r="P2592" s="5" t="e">
        <f>E2592/L2592</f>
        <v>#DIV/0!</v>
      </c>
      <c r="Q2592" t="s">
        <v>8313</v>
      </c>
      <c r="R2592" t="s">
        <v>8338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>ROUND(100*E2593/D2593,0)</f>
        <v>2</v>
      </c>
      <c r="P2593" s="5">
        <f>E2593/L2593</f>
        <v>13</v>
      </c>
      <c r="Q2593" t="s">
        <v>8313</v>
      </c>
      <c r="R2593" t="s">
        <v>8338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>ROUND(100*E2594/D2594,0)</f>
        <v>0</v>
      </c>
      <c r="P2594" s="5">
        <f>E2594/L2594</f>
        <v>50</v>
      </c>
      <c r="Q2594" t="s">
        <v>8313</v>
      </c>
      <c r="R2594" t="s">
        <v>8338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>ROUND(100*E2595/D2595,0)</f>
        <v>0</v>
      </c>
      <c r="P2595" s="5" t="e">
        <f>E2595/L2595</f>
        <v>#DIV/0!</v>
      </c>
      <c r="Q2595" t="s">
        <v>8313</v>
      </c>
      <c r="R2595" t="s">
        <v>8338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>ROUND(100*E2596/D2596,0)</f>
        <v>0</v>
      </c>
      <c r="P2596" s="5">
        <f>E2596/L2596</f>
        <v>1</v>
      </c>
      <c r="Q2596" t="s">
        <v>8313</v>
      </c>
      <c r="R2596" t="s">
        <v>8338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>ROUND(100*E2597/D2597,0)</f>
        <v>12</v>
      </c>
      <c r="P2597" s="5">
        <f>E2597/L2597</f>
        <v>96.05263157894737</v>
      </c>
      <c r="Q2597" t="s">
        <v>8313</v>
      </c>
      <c r="R2597" t="s">
        <v>8338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>ROUND(100*E2598/D2598,0)</f>
        <v>24</v>
      </c>
      <c r="P2598" s="5">
        <f>E2598/L2598</f>
        <v>305.77777777777777</v>
      </c>
      <c r="Q2598" t="s">
        <v>8313</v>
      </c>
      <c r="R2598" t="s">
        <v>8338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>ROUND(100*E2599/D2599,0)</f>
        <v>6</v>
      </c>
      <c r="P2599" s="5">
        <f>E2599/L2599</f>
        <v>12.142857142857142</v>
      </c>
      <c r="Q2599" t="s">
        <v>8313</v>
      </c>
      <c r="R2599" t="s">
        <v>8338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>ROUND(100*E2600/D2600,0)</f>
        <v>39</v>
      </c>
      <c r="P2600" s="5">
        <f>E2600/L2600</f>
        <v>83.571428571428569</v>
      </c>
      <c r="Q2600" t="s">
        <v>8313</v>
      </c>
      <c r="R2600" t="s">
        <v>8338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>ROUND(100*E2601/D2601,0)</f>
        <v>1</v>
      </c>
      <c r="P2601" s="5">
        <f>E2601/L2601</f>
        <v>18</v>
      </c>
      <c r="Q2601" t="s">
        <v>8313</v>
      </c>
      <c r="R2601" t="s">
        <v>8338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>ROUND(100*E2602/D2602,0)</f>
        <v>7</v>
      </c>
      <c r="P2602" s="5">
        <f>E2602/L2602</f>
        <v>115.53333333333333</v>
      </c>
      <c r="Q2602" t="s">
        <v>8313</v>
      </c>
      <c r="R2602" t="s">
        <v>8338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>ROUND(100*E2603/D2603,0)</f>
        <v>661</v>
      </c>
      <c r="P2603" s="16">
        <f>E2603/L2603</f>
        <v>21.900662251655628</v>
      </c>
      <c r="Q2603" t="s">
        <v>8321</v>
      </c>
      <c r="R2603" t="s">
        <v>8332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>ROUND(100*E2604/D2604,0)</f>
        <v>326</v>
      </c>
      <c r="P2604" s="16">
        <f>E2604/L2604</f>
        <v>80.022494887525568</v>
      </c>
      <c r="Q2604" t="s">
        <v>8321</v>
      </c>
      <c r="R2604" t="s">
        <v>8332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>ROUND(100*E2605/D2605,0)</f>
        <v>101</v>
      </c>
      <c r="P2605" s="16">
        <f>E2605/L2605</f>
        <v>35.520000000000003</v>
      </c>
      <c r="Q2605" t="s">
        <v>8321</v>
      </c>
      <c r="R2605" t="s">
        <v>8332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>ROUND(100*E2606/D2606,0)</f>
        <v>104</v>
      </c>
      <c r="P2606" s="16">
        <f>E2606/L2606</f>
        <v>64.933333333333323</v>
      </c>
      <c r="Q2606" t="s">
        <v>8321</v>
      </c>
      <c r="R2606" t="s">
        <v>8332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>ROUND(100*E2607/D2607,0)</f>
        <v>107</v>
      </c>
      <c r="P2607" s="16">
        <f>E2607/L2607</f>
        <v>60.965703745743475</v>
      </c>
      <c r="Q2607" t="s">
        <v>8321</v>
      </c>
      <c r="R2607" t="s">
        <v>8332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>ROUND(100*E2608/D2608,0)</f>
        <v>110</v>
      </c>
      <c r="P2608" s="16">
        <f>E2608/L2608</f>
        <v>31.444155844155844</v>
      </c>
      <c r="Q2608" t="s">
        <v>8321</v>
      </c>
      <c r="R2608" t="s">
        <v>8332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>ROUND(100*E2609/D2609,0)</f>
        <v>408</v>
      </c>
      <c r="P2609" s="16">
        <f>E2609/L2609</f>
        <v>81.949748743718587</v>
      </c>
      <c r="Q2609" t="s">
        <v>8321</v>
      </c>
      <c r="R2609" t="s">
        <v>8332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>ROUND(100*E2610/D2610,0)</f>
        <v>224</v>
      </c>
      <c r="P2610" s="16">
        <f>E2610/L2610</f>
        <v>58.92763157894737</v>
      </c>
      <c r="Q2610" t="s">
        <v>8321</v>
      </c>
      <c r="R2610" t="s">
        <v>8332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>ROUND(100*E2611/D2611,0)</f>
        <v>304</v>
      </c>
      <c r="P2611" s="16">
        <f>E2611/L2611</f>
        <v>157.29347633136095</v>
      </c>
      <c r="Q2611" t="s">
        <v>8321</v>
      </c>
      <c r="R2611" t="s">
        <v>8332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>ROUND(100*E2612/D2612,0)</f>
        <v>141</v>
      </c>
      <c r="P2612" s="16">
        <f>E2612/L2612</f>
        <v>55.758509532062391</v>
      </c>
      <c r="Q2612" t="s">
        <v>8321</v>
      </c>
      <c r="R2612" t="s">
        <v>8332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>ROUND(100*E2613/D2613,0)</f>
        <v>2791</v>
      </c>
      <c r="P2613" s="16">
        <f>E2613/L2613</f>
        <v>83.802893802893806</v>
      </c>
      <c r="Q2613" t="s">
        <v>8321</v>
      </c>
      <c r="R2613" t="s">
        <v>8332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>ROUND(100*E2614/D2614,0)</f>
        <v>172</v>
      </c>
      <c r="P2614" s="16">
        <f>E2614/L2614</f>
        <v>58.422210884353746</v>
      </c>
      <c r="Q2614" t="s">
        <v>8321</v>
      </c>
      <c r="R2614" t="s">
        <v>8332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>ROUND(100*E2615/D2615,0)</f>
        <v>101</v>
      </c>
      <c r="P2615" s="16">
        <f>E2615/L2615</f>
        <v>270.57142857142856</v>
      </c>
      <c r="Q2615" t="s">
        <v>8321</v>
      </c>
      <c r="R2615" t="s">
        <v>8332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>ROUND(100*E2616/D2616,0)</f>
        <v>102</v>
      </c>
      <c r="P2616" s="16">
        <f>E2616/L2616</f>
        <v>107.1</v>
      </c>
      <c r="Q2616" t="s">
        <v>8321</v>
      </c>
      <c r="R2616" t="s">
        <v>8332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>ROUND(100*E2617/D2617,0)</f>
        <v>170</v>
      </c>
      <c r="P2617" s="16">
        <f>E2617/L2617</f>
        <v>47.180555555555557</v>
      </c>
      <c r="Q2617" t="s">
        <v>8321</v>
      </c>
      <c r="R2617" t="s">
        <v>8332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>ROUND(100*E2618/D2618,0)</f>
        <v>115</v>
      </c>
      <c r="P2618" s="16">
        <f>E2618/L2618</f>
        <v>120.30882352941177</v>
      </c>
      <c r="Q2618" t="s">
        <v>8321</v>
      </c>
      <c r="R2618" t="s">
        <v>8332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>ROUND(100*E2619/D2619,0)</f>
        <v>878</v>
      </c>
      <c r="P2619" s="16">
        <f>E2619/L2619</f>
        <v>27.59748427672956</v>
      </c>
      <c r="Q2619" t="s">
        <v>8321</v>
      </c>
      <c r="R2619" t="s">
        <v>8332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>ROUND(100*E2620/D2620,0)</f>
        <v>105</v>
      </c>
      <c r="P2620" s="16">
        <f>E2620/L2620</f>
        <v>205.2987012987013</v>
      </c>
      <c r="Q2620" t="s">
        <v>8321</v>
      </c>
      <c r="R2620" t="s">
        <v>8332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>ROUND(100*E2621/D2621,0)</f>
        <v>188</v>
      </c>
      <c r="P2621" s="16">
        <f>E2621/L2621</f>
        <v>35.547169811320757</v>
      </c>
      <c r="Q2621" t="s">
        <v>8321</v>
      </c>
      <c r="R2621" t="s">
        <v>8332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>ROUND(100*E2622/D2622,0)</f>
        <v>144</v>
      </c>
      <c r="P2622" s="16">
        <f>E2622/L2622</f>
        <v>74.639488409272587</v>
      </c>
      <c r="Q2622" t="s">
        <v>8321</v>
      </c>
      <c r="R2622" t="s">
        <v>8332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>ROUND(100*E2623/D2623,0)</f>
        <v>146</v>
      </c>
      <c r="P2623" s="16">
        <f>E2623/L2623</f>
        <v>47.058064516129029</v>
      </c>
      <c r="Q2623" t="s">
        <v>8321</v>
      </c>
      <c r="R2623" t="s">
        <v>8332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>ROUND(100*E2624/D2624,0)</f>
        <v>131</v>
      </c>
      <c r="P2624" s="16">
        <f>E2624/L2624</f>
        <v>26.591351351351353</v>
      </c>
      <c r="Q2624" t="s">
        <v>8321</v>
      </c>
      <c r="R2624" t="s">
        <v>8332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>ROUND(100*E2625/D2625,0)</f>
        <v>114</v>
      </c>
      <c r="P2625" s="16">
        <f>E2625/L2625</f>
        <v>36.774193548387096</v>
      </c>
      <c r="Q2625" t="s">
        <v>8321</v>
      </c>
      <c r="R2625" t="s">
        <v>8332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>ROUND(100*E2626/D2626,0)</f>
        <v>1379</v>
      </c>
      <c r="P2626" s="16">
        <f>E2626/L2626</f>
        <v>31.820544982698959</v>
      </c>
      <c r="Q2626" t="s">
        <v>8321</v>
      </c>
      <c r="R2626" t="s">
        <v>8332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>ROUND(100*E2627/D2627,0)</f>
        <v>956</v>
      </c>
      <c r="P2627" s="16">
        <f>E2627/L2627</f>
        <v>27.576923076923077</v>
      </c>
      <c r="Q2627" t="s">
        <v>8321</v>
      </c>
      <c r="R2627" t="s">
        <v>8332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>ROUND(100*E2628/D2628,0)</f>
        <v>112</v>
      </c>
      <c r="P2628" s="16">
        <f>E2628/L2628</f>
        <v>56</v>
      </c>
      <c r="Q2628" t="s">
        <v>8321</v>
      </c>
      <c r="R2628" t="s">
        <v>8332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>ROUND(100*E2629/D2629,0)</f>
        <v>647</v>
      </c>
      <c r="P2629" s="16">
        <f>E2629/L2629</f>
        <v>21.555555555555557</v>
      </c>
      <c r="Q2629" t="s">
        <v>8321</v>
      </c>
      <c r="R2629" t="s">
        <v>8332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>ROUND(100*E2630/D2630,0)</f>
        <v>110</v>
      </c>
      <c r="P2630" s="16">
        <f>E2630/L2630</f>
        <v>44.095238095238095</v>
      </c>
      <c r="Q2630" t="s">
        <v>8321</v>
      </c>
      <c r="R2630" t="s">
        <v>8332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>ROUND(100*E2631/D2631,0)</f>
        <v>128</v>
      </c>
      <c r="P2631" s="16">
        <f>E2631/L2631</f>
        <v>63.87</v>
      </c>
      <c r="Q2631" t="s">
        <v>8321</v>
      </c>
      <c r="R2631" t="s">
        <v>8332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>ROUND(100*E2632/D2632,0)</f>
        <v>158</v>
      </c>
      <c r="P2632" s="16">
        <f>E2632/L2632</f>
        <v>38.987654320987652</v>
      </c>
      <c r="Q2632" t="s">
        <v>8321</v>
      </c>
      <c r="R2632" t="s">
        <v>8332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>ROUND(100*E2633/D2633,0)</f>
        <v>115</v>
      </c>
      <c r="P2633" s="16">
        <f>E2633/L2633</f>
        <v>80.185489510489504</v>
      </c>
      <c r="Q2633" t="s">
        <v>8321</v>
      </c>
      <c r="R2633" t="s">
        <v>8332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>ROUND(100*E2634/D2634,0)</f>
        <v>137</v>
      </c>
      <c r="P2634" s="16">
        <f>E2634/L2634</f>
        <v>34.904761904761905</v>
      </c>
      <c r="Q2634" t="s">
        <v>8321</v>
      </c>
      <c r="R2634" t="s">
        <v>8332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>ROUND(100*E2635/D2635,0)</f>
        <v>355</v>
      </c>
      <c r="P2635" s="16">
        <f>E2635/L2635</f>
        <v>89.100502512562812</v>
      </c>
      <c r="Q2635" t="s">
        <v>8321</v>
      </c>
      <c r="R2635" t="s">
        <v>8332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>ROUND(100*E2636/D2636,0)</f>
        <v>106</v>
      </c>
      <c r="P2636" s="16">
        <f>E2636/L2636</f>
        <v>39.44</v>
      </c>
      <c r="Q2636" t="s">
        <v>8321</v>
      </c>
      <c r="R2636" t="s">
        <v>8332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>ROUND(100*E2637/D2637,0)</f>
        <v>100</v>
      </c>
      <c r="P2637" s="16">
        <f>E2637/L2637</f>
        <v>136.9047619047619</v>
      </c>
      <c r="Q2637" t="s">
        <v>8321</v>
      </c>
      <c r="R2637" t="s">
        <v>8332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>ROUND(100*E2638/D2638,0)</f>
        <v>187</v>
      </c>
      <c r="P2638" s="16">
        <f>E2638/L2638</f>
        <v>37.46</v>
      </c>
      <c r="Q2638" t="s">
        <v>8321</v>
      </c>
      <c r="R2638" t="s">
        <v>8332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>ROUND(100*E2639/D2639,0)</f>
        <v>166</v>
      </c>
      <c r="P2639" s="16">
        <f>E2639/L2639</f>
        <v>31.96153846153846</v>
      </c>
      <c r="Q2639" t="s">
        <v>8321</v>
      </c>
      <c r="R2639" t="s">
        <v>8332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>ROUND(100*E2640/D2640,0)</f>
        <v>102</v>
      </c>
      <c r="P2640" s="16">
        <f>E2640/L2640</f>
        <v>25.214285714285715</v>
      </c>
      <c r="Q2640" t="s">
        <v>8321</v>
      </c>
      <c r="R2640" t="s">
        <v>8332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>ROUND(100*E2641/D2641,0)</f>
        <v>164</v>
      </c>
      <c r="P2641" s="16">
        <f>E2641/L2641</f>
        <v>10.040816326530612</v>
      </c>
      <c r="Q2641" t="s">
        <v>8321</v>
      </c>
      <c r="R2641" t="s">
        <v>8332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>ROUND(100*E2642/D2642,0)</f>
        <v>106</v>
      </c>
      <c r="P2642" s="16">
        <f>E2642/L2642</f>
        <v>45.94202898550725</v>
      </c>
      <c r="Q2642" t="s">
        <v>8321</v>
      </c>
      <c r="R2642" t="s">
        <v>8332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>ROUND(100*E2643/D2643,0)</f>
        <v>1</v>
      </c>
      <c r="P2643" s="5">
        <f>E2643/L2643</f>
        <v>15</v>
      </c>
      <c r="Q2643" t="s">
        <v>8321</v>
      </c>
      <c r="R2643" t="s">
        <v>8332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>ROUND(100*E2644/D2644,0)</f>
        <v>0</v>
      </c>
      <c r="P2644" s="5" t="e">
        <f>E2644/L2644</f>
        <v>#DIV/0!</v>
      </c>
      <c r="Q2644" t="s">
        <v>8321</v>
      </c>
      <c r="R2644" t="s">
        <v>8332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>ROUND(100*E2645/D2645,0)</f>
        <v>34</v>
      </c>
      <c r="P2645" s="5">
        <f>E2645/L2645</f>
        <v>223.58248500999335</v>
      </c>
      <c r="Q2645" t="s">
        <v>8321</v>
      </c>
      <c r="R2645" t="s">
        <v>8332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>ROUND(100*E2646/D2646,0)</f>
        <v>2</v>
      </c>
      <c r="P2646" s="5">
        <f>E2646/L2646</f>
        <v>39.480769230769234</v>
      </c>
      <c r="Q2646" t="s">
        <v>8321</v>
      </c>
      <c r="R2646" t="s">
        <v>8332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>ROUND(100*E2647/D2647,0)</f>
        <v>11</v>
      </c>
      <c r="P2647" s="5">
        <f>E2647/L2647</f>
        <v>91.304347826086953</v>
      </c>
      <c r="Q2647" t="s">
        <v>8321</v>
      </c>
      <c r="R2647" t="s">
        <v>8332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>ROUND(100*E2648/D2648,0)</f>
        <v>8</v>
      </c>
      <c r="P2648" s="5">
        <f>E2648/L2648</f>
        <v>78.666205607476627</v>
      </c>
      <c r="Q2648" t="s">
        <v>8321</v>
      </c>
      <c r="R2648" t="s">
        <v>8332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>ROUND(100*E2649/D2649,0)</f>
        <v>1</v>
      </c>
      <c r="P2649" s="5">
        <f>E2649/L2649</f>
        <v>12</v>
      </c>
      <c r="Q2649" t="s">
        <v>8321</v>
      </c>
      <c r="R2649" t="s">
        <v>8332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>ROUND(100*E2650/D2650,0)</f>
        <v>1</v>
      </c>
      <c r="P2650" s="5">
        <f>E2650/L2650</f>
        <v>17.666666666666668</v>
      </c>
      <c r="Q2650" t="s">
        <v>8321</v>
      </c>
      <c r="R2650" t="s">
        <v>8332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>ROUND(100*E2651/D2651,0)</f>
        <v>0</v>
      </c>
      <c r="P2651" s="5">
        <f>E2651/L2651</f>
        <v>41.333333333333336</v>
      </c>
      <c r="Q2651" t="s">
        <v>8321</v>
      </c>
      <c r="R2651" t="s">
        <v>8332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>ROUND(100*E2652/D2652,0)</f>
        <v>1</v>
      </c>
      <c r="P2652" s="5">
        <f>E2652/L2652</f>
        <v>71.599999999999994</v>
      </c>
      <c r="Q2652" t="s">
        <v>8321</v>
      </c>
      <c r="R2652" t="s">
        <v>8332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>ROUND(100*E2653/D2653,0)</f>
        <v>2</v>
      </c>
      <c r="P2653" s="5">
        <f>E2653/L2653</f>
        <v>307.8235294117647</v>
      </c>
      <c r="Q2653" t="s">
        <v>8321</v>
      </c>
      <c r="R2653" t="s">
        <v>8332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>ROUND(100*E2654/D2654,0)</f>
        <v>1</v>
      </c>
      <c r="P2654" s="5">
        <f>E2654/L2654</f>
        <v>80.454545454545453</v>
      </c>
      <c r="Q2654" t="s">
        <v>8321</v>
      </c>
      <c r="R2654" t="s">
        <v>8332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>ROUND(100*E2655/D2655,0)</f>
        <v>12</v>
      </c>
      <c r="P2655" s="5">
        <f>E2655/L2655</f>
        <v>83.942857142857136</v>
      </c>
      <c r="Q2655" t="s">
        <v>8321</v>
      </c>
      <c r="R2655" t="s">
        <v>8332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>ROUND(100*E2656/D2656,0)</f>
        <v>0</v>
      </c>
      <c r="P2656" s="5">
        <f>E2656/L2656</f>
        <v>8.5</v>
      </c>
      <c r="Q2656" t="s">
        <v>8321</v>
      </c>
      <c r="R2656" t="s">
        <v>8332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>ROUND(100*E2657/D2657,0)</f>
        <v>21</v>
      </c>
      <c r="P2657" s="5">
        <f>E2657/L2657</f>
        <v>73.372093023255815</v>
      </c>
      <c r="Q2657" t="s">
        <v>8321</v>
      </c>
      <c r="R2657" t="s">
        <v>8332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>ROUND(100*E2658/D2658,0)</f>
        <v>11</v>
      </c>
      <c r="P2658" s="5">
        <f>E2658/L2658</f>
        <v>112.86184210526316</v>
      </c>
      <c r="Q2658" t="s">
        <v>8321</v>
      </c>
      <c r="R2658" t="s">
        <v>8332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>ROUND(100*E2659/D2659,0)</f>
        <v>19</v>
      </c>
      <c r="P2659" s="5">
        <f>E2659/L2659</f>
        <v>95.277627118644077</v>
      </c>
      <c r="Q2659" t="s">
        <v>8321</v>
      </c>
      <c r="R2659" t="s">
        <v>8332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>ROUND(100*E2660/D2660,0)</f>
        <v>0</v>
      </c>
      <c r="P2660" s="5">
        <f>E2660/L2660</f>
        <v>22.75</v>
      </c>
      <c r="Q2660" t="s">
        <v>8321</v>
      </c>
      <c r="R2660" t="s">
        <v>8332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>ROUND(100*E2661/D2661,0)</f>
        <v>3</v>
      </c>
      <c r="P2661" s="5">
        <f>E2661/L2661</f>
        <v>133.30000000000001</v>
      </c>
      <c r="Q2661" t="s">
        <v>8321</v>
      </c>
      <c r="R2661" t="s">
        <v>8332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>ROUND(100*E2662/D2662,0)</f>
        <v>0</v>
      </c>
      <c r="P2662" s="5">
        <f>E2662/L2662</f>
        <v>3.8</v>
      </c>
      <c r="Q2662" t="s">
        <v>8321</v>
      </c>
      <c r="R2662" t="s">
        <v>8332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>ROUND(100*E2663/D2663,0)</f>
        <v>103</v>
      </c>
      <c r="P2663" s="16">
        <f>E2663/L2663</f>
        <v>85.75</v>
      </c>
      <c r="Q2663" t="s">
        <v>8321</v>
      </c>
      <c r="R2663" t="s">
        <v>8356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>ROUND(100*E2664/D2664,0)</f>
        <v>107</v>
      </c>
      <c r="P2664" s="16">
        <f>E2664/L2664</f>
        <v>267</v>
      </c>
      <c r="Q2664" t="s">
        <v>8321</v>
      </c>
      <c r="R2664" t="s">
        <v>8356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>ROUND(100*E2665/D2665,0)</f>
        <v>105</v>
      </c>
      <c r="P2665" s="16">
        <f>E2665/L2665</f>
        <v>373.55803571428572</v>
      </c>
      <c r="Q2665" t="s">
        <v>8321</v>
      </c>
      <c r="R2665" t="s">
        <v>8356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>ROUND(100*E2666/D2666,0)</f>
        <v>103</v>
      </c>
      <c r="P2666" s="16">
        <f>E2666/L2666</f>
        <v>174.03846153846155</v>
      </c>
      <c r="Q2666" t="s">
        <v>8321</v>
      </c>
      <c r="R2666" t="s">
        <v>8356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>ROUND(100*E2667/D2667,0)</f>
        <v>123</v>
      </c>
      <c r="P2667" s="16">
        <f>E2667/L2667</f>
        <v>93.695652173913047</v>
      </c>
      <c r="Q2667" t="s">
        <v>8321</v>
      </c>
      <c r="R2667" t="s">
        <v>8356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>ROUND(100*E2668/D2668,0)</f>
        <v>159</v>
      </c>
      <c r="P2668" s="16">
        <f>E2668/L2668</f>
        <v>77.327718446601949</v>
      </c>
      <c r="Q2668" t="s">
        <v>8321</v>
      </c>
      <c r="R2668" t="s">
        <v>8356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>ROUND(100*E2669/D2669,0)</f>
        <v>111</v>
      </c>
      <c r="P2669" s="16">
        <f>E2669/L2669</f>
        <v>92.222222222222229</v>
      </c>
      <c r="Q2669" t="s">
        <v>8321</v>
      </c>
      <c r="R2669" t="s">
        <v>8356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>ROUND(100*E2670/D2670,0)</f>
        <v>171</v>
      </c>
      <c r="P2670" s="16">
        <f>E2670/L2670</f>
        <v>60.964285714285715</v>
      </c>
      <c r="Q2670" t="s">
        <v>8321</v>
      </c>
      <c r="R2670" t="s">
        <v>8356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>ROUND(100*E2671/D2671,0)</f>
        <v>125</v>
      </c>
      <c r="P2671" s="16">
        <f>E2671/L2671</f>
        <v>91</v>
      </c>
      <c r="Q2671" t="s">
        <v>8321</v>
      </c>
      <c r="R2671" t="s">
        <v>8356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>ROUND(100*E2672/D2672,0)</f>
        <v>6</v>
      </c>
      <c r="P2672" s="5">
        <f>E2672/L2672</f>
        <v>41.583333333333336</v>
      </c>
      <c r="Q2672" t="s">
        <v>8321</v>
      </c>
      <c r="R2672" t="s">
        <v>8356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>ROUND(100*E2673/D2673,0)</f>
        <v>11</v>
      </c>
      <c r="P2673" s="5">
        <f>E2673/L2673</f>
        <v>33.761904761904759</v>
      </c>
      <c r="Q2673" t="s">
        <v>8321</v>
      </c>
      <c r="R2673" t="s">
        <v>8356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>ROUND(100*E2674/D2674,0)</f>
        <v>33</v>
      </c>
      <c r="P2674" s="5">
        <f>E2674/L2674</f>
        <v>70.61702127659575</v>
      </c>
      <c r="Q2674" t="s">
        <v>8321</v>
      </c>
      <c r="R2674" t="s">
        <v>8356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>ROUND(100*E2675/D2675,0)</f>
        <v>28</v>
      </c>
      <c r="P2675" s="5">
        <f>E2675/L2675</f>
        <v>167.15151515151516</v>
      </c>
      <c r="Q2675" t="s">
        <v>8321</v>
      </c>
      <c r="R2675" t="s">
        <v>8356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>ROUND(100*E2676/D2676,0)</f>
        <v>63</v>
      </c>
      <c r="P2676" s="5">
        <f>E2676/L2676</f>
        <v>128.61988304093566</v>
      </c>
      <c r="Q2676" t="s">
        <v>8321</v>
      </c>
      <c r="R2676" t="s">
        <v>8356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>ROUND(100*E2677/D2677,0)</f>
        <v>8</v>
      </c>
      <c r="P2677" s="5">
        <f>E2677/L2677</f>
        <v>65.41379310344827</v>
      </c>
      <c r="Q2677" t="s">
        <v>8321</v>
      </c>
      <c r="R2677" t="s">
        <v>8356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>ROUND(100*E2678/D2678,0)</f>
        <v>50</v>
      </c>
      <c r="P2678" s="5">
        <f>E2678/L2678</f>
        <v>117.55555555555556</v>
      </c>
      <c r="Q2678" t="s">
        <v>8321</v>
      </c>
      <c r="R2678" t="s">
        <v>8356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>ROUND(100*E2679/D2679,0)</f>
        <v>18</v>
      </c>
      <c r="P2679" s="5">
        <f>E2679/L2679</f>
        <v>126.48148148148148</v>
      </c>
      <c r="Q2679" t="s">
        <v>8321</v>
      </c>
      <c r="R2679" t="s">
        <v>8356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>ROUND(100*E2680/D2680,0)</f>
        <v>0</v>
      </c>
      <c r="P2680" s="5">
        <f>E2680/L2680</f>
        <v>550</v>
      </c>
      <c r="Q2680" t="s">
        <v>8321</v>
      </c>
      <c r="R2680" t="s">
        <v>8356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>ROUND(100*E2681/D2681,0)</f>
        <v>0</v>
      </c>
      <c r="P2681" s="5">
        <f>E2681/L2681</f>
        <v>44</v>
      </c>
      <c r="Q2681" t="s">
        <v>8321</v>
      </c>
      <c r="R2681" t="s">
        <v>8356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>ROUND(100*E2682/D2682,0)</f>
        <v>1</v>
      </c>
      <c r="P2682" s="5">
        <f>E2682/L2682</f>
        <v>69</v>
      </c>
      <c r="Q2682" t="s">
        <v>8321</v>
      </c>
      <c r="R2682" t="s">
        <v>8356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>ROUND(100*E2683/D2683,0)</f>
        <v>1</v>
      </c>
      <c r="P2683" s="5">
        <f>E2683/L2683</f>
        <v>27.5</v>
      </c>
      <c r="Q2683" t="s">
        <v>8313</v>
      </c>
      <c r="R2683" t="s">
        <v>8338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>ROUND(100*E2684/D2684,0)</f>
        <v>28</v>
      </c>
      <c r="P2684" s="5">
        <f>E2684/L2684</f>
        <v>84.9</v>
      </c>
      <c r="Q2684" t="s">
        <v>8313</v>
      </c>
      <c r="R2684" t="s">
        <v>8338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>ROUND(100*E2685/D2685,0)</f>
        <v>0</v>
      </c>
      <c r="P2685" s="5">
        <f>E2685/L2685</f>
        <v>12</v>
      </c>
      <c r="Q2685" t="s">
        <v>8313</v>
      </c>
      <c r="R2685" t="s">
        <v>8338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>ROUND(100*E2686/D2686,0)</f>
        <v>1</v>
      </c>
      <c r="P2686" s="5">
        <f>E2686/L2686</f>
        <v>200</v>
      </c>
      <c r="Q2686" t="s">
        <v>8313</v>
      </c>
      <c r="R2686" t="s">
        <v>8338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>ROUND(100*E2687/D2687,0)</f>
        <v>0</v>
      </c>
      <c r="P2687" s="5">
        <f>E2687/L2687</f>
        <v>10</v>
      </c>
      <c r="Q2687" t="s">
        <v>8313</v>
      </c>
      <c r="R2687" t="s">
        <v>8338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>ROUND(100*E2688/D2688,0)</f>
        <v>0</v>
      </c>
      <c r="P2688" s="5" t="e">
        <f>E2688/L2688</f>
        <v>#DIV/0!</v>
      </c>
      <c r="Q2688" t="s">
        <v>8313</v>
      </c>
      <c r="R2688" t="s">
        <v>8338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>ROUND(100*E2689/D2689,0)</f>
        <v>0</v>
      </c>
      <c r="P2689" s="5" t="e">
        <f>E2689/L2689</f>
        <v>#DIV/0!</v>
      </c>
      <c r="Q2689" t="s">
        <v>8313</v>
      </c>
      <c r="R2689" t="s">
        <v>8338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>ROUND(100*E2690/D2690,0)</f>
        <v>0</v>
      </c>
      <c r="P2690" s="5">
        <f>E2690/L2690</f>
        <v>5.2857142857142856</v>
      </c>
      <c r="Q2690" t="s">
        <v>8313</v>
      </c>
      <c r="R2690" t="s">
        <v>8338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>ROUND(100*E2691/D2691,0)</f>
        <v>0</v>
      </c>
      <c r="P2691" s="5">
        <f>E2691/L2691</f>
        <v>1</v>
      </c>
      <c r="Q2691" t="s">
        <v>8313</v>
      </c>
      <c r="R2691" t="s">
        <v>8338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>ROUND(100*E2692/D2692,0)</f>
        <v>11</v>
      </c>
      <c r="P2692" s="5">
        <f>E2692/L2692</f>
        <v>72.762711864406782</v>
      </c>
      <c r="Q2692" t="s">
        <v>8313</v>
      </c>
      <c r="R2692" t="s">
        <v>8338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>ROUND(100*E2693/D2693,0)</f>
        <v>0</v>
      </c>
      <c r="P2693" s="5">
        <f>E2693/L2693</f>
        <v>17.5</v>
      </c>
      <c r="Q2693" t="s">
        <v>8313</v>
      </c>
      <c r="R2693" t="s">
        <v>8338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>ROUND(100*E2694/D2694,0)</f>
        <v>1</v>
      </c>
      <c r="P2694" s="5">
        <f>E2694/L2694</f>
        <v>25</v>
      </c>
      <c r="Q2694" t="s">
        <v>8313</v>
      </c>
      <c r="R2694" t="s">
        <v>8338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>ROUND(100*E2695/D2695,0)</f>
        <v>1</v>
      </c>
      <c r="P2695" s="5">
        <f>E2695/L2695</f>
        <v>13.333333333333334</v>
      </c>
      <c r="Q2695" t="s">
        <v>8313</v>
      </c>
      <c r="R2695" t="s">
        <v>8338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>ROUND(100*E2696/D2696,0)</f>
        <v>0</v>
      </c>
      <c r="P2696" s="5">
        <f>E2696/L2696</f>
        <v>1</v>
      </c>
      <c r="Q2696" t="s">
        <v>8313</v>
      </c>
      <c r="R2696" t="s">
        <v>8338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>ROUND(100*E2697/D2697,0)</f>
        <v>0</v>
      </c>
      <c r="P2697" s="5">
        <f>E2697/L2697</f>
        <v>23.666666666666668</v>
      </c>
      <c r="Q2697" t="s">
        <v>8313</v>
      </c>
      <c r="R2697" t="s">
        <v>8338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>ROUND(100*E2698/D2698,0)</f>
        <v>6</v>
      </c>
      <c r="P2698" s="5">
        <f>E2698/L2698</f>
        <v>89.21052631578948</v>
      </c>
      <c r="Q2698" t="s">
        <v>8313</v>
      </c>
      <c r="R2698" t="s">
        <v>8338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>ROUND(100*E2699/D2699,0)</f>
        <v>26</v>
      </c>
      <c r="P2699" s="5">
        <f>E2699/L2699</f>
        <v>116.55769230769231</v>
      </c>
      <c r="Q2699" t="s">
        <v>8313</v>
      </c>
      <c r="R2699" t="s">
        <v>8338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>ROUND(100*E2700/D2700,0)</f>
        <v>0</v>
      </c>
      <c r="P2700" s="5">
        <f>E2700/L2700</f>
        <v>13.005000000000001</v>
      </c>
      <c r="Q2700" t="s">
        <v>8313</v>
      </c>
      <c r="R2700" t="s">
        <v>8338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>ROUND(100*E2701/D2701,0)</f>
        <v>0</v>
      </c>
      <c r="P2701" s="5" t="e">
        <f>E2701/L2701</f>
        <v>#DIV/0!</v>
      </c>
      <c r="Q2701" t="s">
        <v>8313</v>
      </c>
      <c r="R2701" t="s">
        <v>8338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>ROUND(100*E2702/D2702,0)</f>
        <v>1</v>
      </c>
      <c r="P2702" s="5">
        <f>E2702/L2702</f>
        <v>17.5</v>
      </c>
      <c r="Q2702" t="s">
        <v>8313</v>
      </c>
      <c r="R2702" t="s">
        <v>8338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>ROUND(100*E2703/D2703,0)</f>
        <v>46</v>
      </c>
      <c r="P2703" s="5">
        <f>E2703/L2703</f>
        <v>34.130434782608695</v>
      </c>
      <c r="Q2703" t="s">
        <v>8309</v>
      </c>
      <c r="R2703" t="s">
        <v>8315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>ROUND(100*E2704/D2704,0)</f>
        <v>34</v>
      </c>
      <c r="P2704" s="5">
        <f>E2704/L2704</f>
        <v>132.34615384615384</v>
      </c>
      <c r="Q2704" t="s">
        <v>8309</v>
      </c>
      <c r="R2704" t="s">
        <v>8315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>ROUND(100*E2705/D2705,0)</f>
        <v>104</v>
      </c>
      <c r="P2705" s="5">
        <f>E2705/L2705</f>
        <v>922.22222222222217</v>
      </c>
      <c r="Q2705" t="s">
        <v>8309</v>
      </c>
      <c r="R2705" t="s">
        <v>8315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>ROUND(100*E2706/D2706,0)</f>
        <v>6</v>
      </c>
      <c r="P2706" s="5">
        <f>E2706/L2706</f>
        <v>163.57142857142858</v>
      </c>
      <c r="Q2706" t="s">
        <v>8309</v>
      </c>
      <c r="R2706" t="s">
        <v>8315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>ROUND(100*E2707/D2707,0)</f>
        <v>11</v>
      </c>
      <c r="P2707" s="5">
        <f>E2707/L2707</f>
        <v>217.375</v>
      </c>
      <c r="Q2707" t="s">
        <v>8309</v>
      </c>
      <c r="R2707" t="s">
        <v>8315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>ROUND(100*E2708/D2708,0)</f>
        <v>112</v>
      </c>
      <c r="P2708" s="16">
        <f>E2708/L2708</f>
        <v>149.44486692015209</v>
      </c>
      <c r="Q2708" t="s">
        <v>8309</v>
      </c>
      <c r="R2708" t="s">
        <v>8315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>ROUND(100*E2709/D2709,0)</f>
        <v>351</v>
      </c>
      <c r="P2709" s="16">
        <f>E2709/L2709</f>
        <v>71.237487309644663</v>
      </c>
      <c r="Q2709" t="s">
        <v>8309</v>
      </c>
      <c r="R2709" t="s">
        <v>8315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>ROUND(100*E2710/D2710,0)</f>
        <v>233</v>
      </c>
      <c r="P2710" s="16">
        <f>E2710/L2710</f>
        <v>44.464318398474738</v>
      </c>
      <c r="Q2710" t="s">
        <v>8309</v>
      </c>
      <c r="R2710" t="s">
        <v>8315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>ROUND(100*E2711/D2711,0)</f>
        <v>102</v>
      </c>
      <c r="P2711" s="16">
        <f>E2711/L2711</f>
        <v>164.94480519480518</v>
      </c>
      <c r="Q2711" t="s">
        <v>8309</v>
      </c>
      <c r="R2711" t="s">
        <v>8315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>ROUND(100*E2712/D2712,0)</f>
        <v>154</v>
      </c>
      <c r="P2712" s="16">
        <f>E2712/L2712</f>
        <v>84.871516544117654</v>
      </c>
      <c r="Q2712" t="s">
        <v>8309</v>
      </c>
      <c r="R2712" t="s">
        <v>8315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>ROUND(100*E2713/D2713,0)</f>
        <v>101</v>
      </c>
      <c r="P2713" s="16">
        <f>E2713/L2713</f>
        <v>53.945205479452056</v>
      </c>
      <c r="Q2713" t="s">
        <v>8309</v>
      </c>
      <c r="R2713" t="s">
        <v>8315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>ROUND(100*E2714/D2714,0)</f>
        <v>131</v>
      </c>
      <c r="P2714" s="16">
        <f>E2714/L2714</f>
        <v>50.531468531468533</v>
      </c>
      <c r="Q2714" t="s">
        <v>8309</v>
      </c>
      <c r="R2714" t="s">
        <v>8315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>ROUND(100*E2715/D2715,0)</f>
        <v>102</v>
      </c>
      <c r="P2715" s="16">
        <f>E2715/L2715</f>
        <v>108.00140845070422</v>
      </c>
      <c r="Q2715" t="s">
        <v>8309</v>
      </c>
      <c r="R2715" t="s">
        <v>8315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>ROUND(100*E2716/D2716,0)</f>
        <v>116</v>
      </c>
      <c r="P2716" s="16">
        <f>E2716/L2716</f>
        <v>95.373770491803285</v>
      </c>
      <c r="Q2716" t="s">
        <v>8309</v>
      </c>
      <c r="R2716" t="s">
        <v>8315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>ROUND(100*E2717/D2717,0)</f>
        <v>265</v>
      </c>
      <c r="P2717" s="16">
        <f>E2717/L2717</f>
        <v>57.631016333938291</v>
      </c>
      <c r="Q2717" t="s">
        <v>8309</v>
      </c>
      <c r="R2717" t="s">
        <v>8315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>ROUND(100*E2718/D2718,0)</f>
        <v>120</v>
      </c>
      <c r="P2718" s="16">
        <f>E2718/L2718</f>
        <v>64.160481283422456</v>
      </c>
      <c r="Q2718" t="s">
        <v>8309</v>
      </c>
      <c r="R2718" t="s">
        <v>8315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>ROUND(100*E2719/D2719,0)</f>
        <v>120</v>
      </c>
      <c r="P2719" s="16">
        <f>E2719/L2719</f>
        <v>92.387692307692305</v>
      </c>
      <c r="Q2719" t="s">
        <v>8309</v>
      </c>
      <c r="R2719" t="s">
        <v>8315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>ROUND(100*E2720/D2720,0)</f>
        <v>104</v>
      </c>
      <c r="P2720" s="16">
        <f>E2720/L2720</f>
        <v>125.97972972972973</v>
      </c>
      <c r="Q2720" t="s">
        <v>8309</v>
      </c>
      <c r="R2720" t="s">
        <v>8315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>ROUND(100*E2721/D2721,0)</f>
        <v>109</v>
      </c>
      <c r="P2721" s="16">
        <f>E2721/L2721</f>
        <v>94.637681159420296</v>
      </c>
      <c r="Q2721" t="s">
        <v>8309</v>
      </c>
      <c r="R2721" t="s">
        <v>8315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>ROUND(100*E2722/D2722,0)</f>
        <v>118</v>
      </c>
      <c r="P2722" s="16">
        <f>E2722/L2722</f>
        <v>170.69942196531792</v>
      </c>
      <c r="Q2722" t="s">
        <v>8309</v>
      </c>
      <c r="R2722" t="s">
        <v>8315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>ROUND(100*E2723/D2723,0)</f>
        <v>1462</v>
      </c>
      <c r="P2723" s="16">
        <f>E2723/L2723</f>
        <v>40.762081784386616</v>
      </c>
      <c r="Q2723" t="s">
        <v>8321</v>
      </c>
      <c r="R2723" t="s">
        <v>8343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>ROUND(100*E2724/D2724,0)</f>
        <v>253</v>
      </c>
      <c r="P2724" s="16">
        <f>E2724/L2724</f>
        <v>68.254054054054052</v>
      </c>
      <c r="Q2724" t="s">
        <v>8321</v>
      </c>
      <c r="R2724" t="s">
        <v>8343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>ROUND(100*E2725/D2725,0)</f>
        <v>140</v>
      </c>
      <c r="P2725" s="16">
        <f>E2725/L2725</f>
        <v>95.48863636363636</v>
      </c>
      <c r="Q2725" t="s">
        <v>8321</v>
      </c>
      <c r="R2725" t="s">
        <v>8343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>ROUND(100*E2726/D2726,0)</f>
        <v>297</v>
      </c>
      <c r="P2726" s="16">
        <f>E2726/L2726</f>
        <v>7.1902649656526005</v>
      </c>
      <c r="Q2726" t="s">
        <v>8321</v>
      </c>
      <c r="R2726" t="s">
        <v>8343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>ROUND(100*E2727/D2727,0)</f>
        <v>145</v>
      </c>
      <c r="P2727" s="16">
        <f>E2727/L2727</f>
        <v>511.65486725663715</v>
      </c>
      <c r="Q2727" t="s">
        <v>8321</v>
      </c>
      <c r="R2727" t="s">
        <v>8343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>ROUND(100*E2728/D2728,0)</f>
        <v>106</v>
      </c>
      <c r="P2728" s="16">
        <f>E2728/L2728</f>
        <v>261.74504950495049</v>
      </c>
      <c r="Q2728" t="s">
        <v>8321</v>
      </c>
      <c r="R2728" t="s">
        <v>8343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>ROUND(100*E2729/D2729,0)</f>
        <v>493</v>
      </c>
      <c r="P2729" s="16">
        <f>E2729/L2729</f>
        <v>69.760961810466767</v>
      </c>
      <c r="Q2729" t="s">
        <v>8321</v>
      </c>
      <c r="R2729" t="s">
        <v>8343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>ROUND(100*E2730/D2730,0)</f>
        <v>202</v>
      </c>
      <c r="P2730" s="16">
        <f>E2730/L2730</f>
        <v>77.229591836734699</v>
      </c>
      <c r="Q2730" t="s">
        <v>8321</v>
      </c>
      <c r="R2730" t="s">
        <v>8343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>ROUND(100*E2731/D2731,0)</f>
        <v>104</v>
      </c>
      <c r="P2731" s="16">
        <f>E2731/L2731</f>
        <v>340.56521739130437</v>
      </c>
      <c r="Q2731" t="s">
        <v>8321</v>
      </c>
      <c r="R2731" t="s">
        <v>8343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>ROUND(100*E2732/D2732,0)</f>
        <v>170</v>
      </c>
      <c r="P2732" s="16">
        <f>E2732/L2732</f>
        <v>67.417903225806455</v>
      </c>
      <c r="Q2732" t="s">
        <v>8321</v>
      </c>
      <c r="R2732" t="s">
        <v>8343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>ROUND(100*E2733/D2733,0)</f>
        <v>104</v>
      </c>
      <c r="P2733" s="16">
        <f>E2733/L2733</f>
        <v>845.70270270270271</v>
      </c>
      <c r="Q2733" t="s">
        <v>8321</v>
      </c>
      <c r="R2733" t="s">
        <v>8343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>ROUND(100*E2734/D2734,0)</f>
        <v>118</v>
      </c>
      <c r="P2734" s="16">
        <f>E2734/L2734</f>
        <v>97.191780821917803</v>
      </c>
      <c r="Q2734" t="s">
        <v>8321</v>
      </c>
      <c r="R2734" t="s">
        <v>8343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>ROUND(100*E2735/D2735,0)</f>
        <v>108</v>
      </c>
      <c r="P2735" s="16">
        <f>E2735/L2735</f>
        <v>451.84033613445376</v>
      </c>
      <c r="Q2735" t="s">
        <v>8321</v>
      </c>
      <c r="R2735" t="s">
        <v>8343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>ROUND(100*E2736/D2736,0)</f>
        <v>2260300</v>
      </c>
      <c r="P2736" s="16">
        <f>E2736/L2736</f>
        <v>138.66871165644173</v>
      </c>
      <c r="Q2736" t="s">
        <v>8321</v>
      </c>
      <c r="R2736" t="s">
        <v>8343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>ROUND(100*E2737/D2737,0)</f>
        <v>978</v>
      </c>
      <c r="P2737" s="16">
        <f>E2737/L2737</f>
        <v>21.640147492625371</v>
      </c>
      <c r="Q2737" t="s">
        <v>8321</v>
      </c>
      <c r="R2737" t="s">
        <v>8343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>ROUND(100*E2738/D2738,0)</f>
        <v>123</v>
      </c>
      <c r="P2738" s="16">
        <f>E2738/L2738</f>
        <v>169.51724137931035</v>
      </c>
      <c r="Q2738" t="s">
        <v>8321</v>
      </c>
      <c r="R2738" t="s">
        <v>8343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>ROUND(100*E2739/D2739,0)</f>
        <v>246</v>
      </c>
      <c r="P2739" s="16">
        <f>E2739/L2739</f>
        <v>161.88210526315791</v>
      </c>
      <c r="Q2739" t="s">
        <v>8321</v>
      </c>
      <c r="R2739" t="s">
        <v>8343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>ROUND(100*E2740/D2740,0)</f>
        <v>148</v>
      </c>
      <c r="P2740" s="16">
        <f>E2740/L2740</f>
        <v>493.13333333333333</v>
      </c>
      <c r="Q2740" t="s">
        <v>8321</v>
      </c>
      <c r="R2740" t="s">
        <v>8343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>ROUND(100*E2741/D2741,0)</f>
        <v>384</v>
      </c>
      <c r="P2741" s="16">
        <f>E2741/L2741</f>
        <v>22.120418848167539</v>
      </c>
      <c r="Q2741" t="s">
        <v>8321</v>
      </c>
      <c r="R2741" t="s">
        <v>8343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>ROUND(100*E2742/D2742,0)</f>
        <v>103</v>
      </c>
      <c r="P2742" s="16">
        <f>E2742/L2742</f>
        <v>18.235294117647058</v>
      </c>
      <c r="Q2742" t="s">
        <v>8321</v>
      </c>
      <c r="R2742" t="s">
        <v>8343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>ROUND(100*E2743/D2743,0)</f>
        <v>0</v>
      </c>
      <c r="P2743" s="5">
        <f>E2743/L2743</f>
        <v>8.75</v>
      </c>
      <c r="Q2743" t="s">
        <v>8318</v>
      </c>
      <c r="R2743" t="s">
        <v>8333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>ROUND(100*E2744/D2744,0)</f>
        <v>29</v>
      </c>
      <c r="P2744" s="5">
        <f>E2744/L2744</f>
        <v>40.611111111111114</v>
      </c>
      <c r="Q2744" t="s">
        <v>8318</v>
      </c>
      <c r="R2744" t="s">
        <v>8333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>ROUND(100*E2745/D2745,0)</f>
        <v>0</v>
      </c>
      <c r="P2745" s="5" t="e">
        <f>E2745/L2745</f>
        <v>#DIV/0!</v>
      </c>
      <c r="Q2745" t="s">
        <v>8318</v>
      </c>
      <c r="R2745" t="s">
        <v>8333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>ROUND(100*E2746/D2746,0)</f>
        <v>5</v>
      </c>
      <c r="P2746" s="5">
        <f>E2746/L2746</f>
        <v>37.954545454545453</v>
      </c>
      <c r="Q2746" t="s">
        <v>8318</v>
      </c>
      <c r="R2746" t="s">
        <v>8333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>ROUND(100*E2747/D2747,0)</f>
        <v>22</v>
      </c>
      <c r="P2747" s="5">
        <f>E2747/L2747</f>
        <v>35.734693877551024</v>
      </c>
      <c r="Q2747" t="s">
        <v>8318</v>
      </c>
      <c r="R2747" t="s">
        <v>8333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>ROUND(100*E2748/D2748,0)</f>
        <v>27</v>
      </c>
      <c r="P2748" s="5">
        <f>E2748/L2748</f>
        <v>42.157894736842103</v>
      </c>
      <c r="Q2748" t="s">
        <v>8318</v>
      </c>
      <c r="R2748" t="s">
        <v>8333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>ROUND(100*E2749/D2749,0)</f>
        <v>28</v>
      </c>
      <c r="P2749" s="5">
        <f>E2749/L2749</f>
        <v>35</v>
      </c>
      <c r="Q2749" t="s">
        <v>8318</v>
      </c>
      <c r="R2749" t="s">
        <v>8333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>ROUND(100*E2750/D2750,0)</f>
        <v>1</v>
      </c>
      <c r="P2750" s="5">
        <f>E2750/L2750</f>
        <v>13.25</v>
      </c>
      <c r="Q2750" t="s">
        <v>8318</v>
      </c>
      <c r="R2750" t="s">
        <v>8333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>ROUND(100*E2751/D2751,0)</f>
        <v>1</v>
      </c>
      <c r="P2751" s="5">
        <f>E2751/L2751</f>
        <v>55</v>
      </c>
      <c r="Q2751" t="s">
        <v>8318</v>
      </c>
      <c r="R2751" t="s">
        <v>8333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>ROUND(100*E2752/D2752,0)</f>
        <v>0</v>
      </c>
      <c r="P2752" s="5" t="e">
        <f>E2752/L2752</f>
        <v>#DIV/0!</v>
      </c>
      <c r="Q2752" t="s">
        <v>8318</v>
      </c>
      <c r="R2752" t="s">
        <v>8333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>ROUND(100*E2753/D2753,0)</f>
        <v>0</v>
      </c>
      <c r="P2753" s="5" t="e">
        <f>E2753/L2753</f>
        <v>#DIV/0!</v>
      </c>
      <c r="Q2753" t="s">
        <v>8318</v>
      </c>
      <c r="R2753" t="s">
        <v>8333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>ROUND(100*E2754/D2754,0)</f>
        <v>11</v>
      </c>
      <c r="P2754" s="5">
        <f>E2754/L2754</f>
        <v>39.285714285714285</v>
      </c>
      <c r="Q2754" t="s">
        <v>8318</v>
      </c>
      <c r="R2754" t="s">
        <v>8333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>ROUND(100*E2755/D2755,0)</f>
        <v>19</v>
      </c>
      <c r="P2755" s="5">
        <f>E2755/L2755</f>
        <v>47.5</v>
      </c>
      <c r="Q2755" t="s">
        <v>8318</v>
      </c>
      <c r="R2755" t="s">
        <v>8333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>ROUND(100*E2756/D2756,0)</f>
        <v>0</v>
      </c>
      <c r="P2756" s="5" t="e">
        <f>E2756/L2756</f>
        <v>#DIV/0!</v>
      </c>
      <c r="Q2756" t="s">
        <v>8318</v>
      </c>
      <c r="R2756" t="s">
        <v>8333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>ROUND(100*E2757/D2757,0)</f>
        <v>52</v>
      </c>
      <c r="P2757" s="5">
        <f>E2757/L2757</f>
        <v>17.333333333333332</v>
      </c>
      <c r="Q2757" t="s">
        <v>8318</v>
      </c>
      <c r="R2757" t="s">
        <v>8333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>ROUND(100*E2758/D2758,0)</f>
        <v>10</v>
      </c>
      <c r="P2758" s="5">
        <f>E2758/L2758</f>
        <v>31.757575757575758</v>
      </c>
      <c r="Q2758" t="s">
        <v>8318</v>
      </c>
      <c r="R2758" t="s">
        <v>8333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>ROUND(100*E2759/D2759,0)</f>
        <v>1</v>
      </c>
      <c r="P2759" s="5">
        <f>E2759/L2759</f>
        <v>5</v>
      </c>
      <c r="Q2759" t="s">
        <v>8318</v>
      </c>
      <c r="R2759" t="s">
        <v>8333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>ROUND(100*E2760/D2760,0)</f>
        <v>12</v>
      </c>
      <c r="P2760" s="5">
        <f>E2760/L2760</f>
        <v>39</v>
      </c>
      <c r="Q2760" t="s">
        <v>8318</v>
      </c>
      <c r="R2760" t="s">
        <v>8333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>ROUND(100*E2761/D2761,0)</f>
        <v>11</v>
      </c>
      <c r="P2761" s="5">
        <f>E2761/L2761</f>
        <v>52.5</v>
      </c>
      <c r="Q2761" t="s">
        <v>8318</v>
      </c>
      <c r="R2761" t="s">
        <v>8333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>ROUND(100*E2762/D2762,0)</f>
        <v>0</v>
      </c>
      <c r="P2762" s="5" t="e">
        <f>E2762/L2762</f>
        <v>#DIV/0!</v>
      </c>
      <c r="Q2762" t="s">
        <v>8318</v>
      </c>
      <c r="R2762" t="s">
        <v>8333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>ROUND(100*E2763/D2763,0)</f>
        <v>1</v>
      </c>
      <c r="P2763" s="5">
        <f>E2763/L2763</f>
        <v>9</v>
      </c>
      <c r="Q2763" t="s">
        <v>8318</v>
      </c>
      <c r="R2763" t="s">
        <v>8333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>ROUND(100*E2764/D2764,0)</f>
        <v>1</v>
      </c>
      <c r="P2764" s="5">
        <f>E2764/L2764</f>
        <v>25</v>
      </c>
      <c r="Q2764" t="s">
        <v>8318</v>
      </c>
      <c r="R2764" t="s">
        <v>8333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>ROUND(100*E2765/D2765,0)</f>
        <v>0</v>
      </c>
      <c r="P2765" s="5">
        <f>E2765/L2765</f>
        <v>30</v>
      </c>
      <c r="Q2765" t="s">
        <v>8318</v>
      </c>
      <c r="R2765" t="s">
        <v>8333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>ROUND(100*E2766/D2766,0)</f>
        <v>1</v>
      </c>
      <c r="P2766" s="5">
        <f>E2766/L2766</f>
        <v>11.25</v>
      </c>
      <c r="Q2766" t="s">
        <v>8318</v>
      </c>
      <c r="R2766" t="s">
        <v>8333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>ROUND(100*E2767/D2767,0)</f>
        <v>0</v>
      </c>
      <c r="P2767" s="5" t="e">
        <f>E2767/L2767</f>
        <v>#DIV/0!</v>
      </c>
      <c r="Q2767" t="s">
        <v>8318</v>
      </c>
      <c r="R2767" t="s">
        <v>8333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>ROUND(100*E2768/D2768,0)</f>
        <v>2</v>
      </c>
      <c r="P2768" s="5">
        <f>E2768/L2768</f>
        <v>25</v>
      </c>
      <c r="Q2768" t="s">
        <v>8318</v>
      </c>
      <c r="R2768" t="s">
        <v>8333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>ROUND(100*E2769/D2769,0)</f>
        <v>1</v>
      </c>
      <c r="P2769" s="5">
        <f>E2769/L2769</f>
        <v>11.333333333333334</v>
      </c>
      <c r="Q2769" t="s">
        <v>8318</v>
      </c>
      <c r="R2769" t="s">
        <v>8333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>ROUND(100*E2770/D2770,0)</f>
        <v>14</v>
      </c>
      <c r="P2770" s="5">
        <f>E2770/L2770</f>
        <v>29.470588235294116</v>
      </c>
      <c r="Q2770" t="s">
        <v>8318</v>
      </c>
      <c r="R2770" t="s">
        <v>8333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>ROUND(100*E2771/D2771,0)</f>
        <v>0</v>
      </c>
      <c r="P2771" s="5">
        <f>E2771/L2771</f>
        <v>1</v>
      </c>
      <c r="Q2771" t="s">
        <v>8318</v>
      </c>
      <c r="R2771" t="s">
        <v>8333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>ROUND(100*E2772/D2772,0)</f>
        <v>10</v>
      </c>
      <c r="P2772" s="5">
        <f>E2772/L2772</f>
        <v>63.098484848484851</v>
      </c>
      <c r="Q2772" t="s">
        <v>8318</v>
      </c>
      <c r="R2772" t="s">
        <v>8333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>ROUND(100*E2773/D2773,0)</f>
        <v>0</v>
      </c>
      <c r="P2773" s="5" t="e">
        <f>E2773/L2773</f>
        <v>#DIV/0!</v>
      </c>
      <c r="Q2773" t="s">
        <v>8318</v>
      </c>
      <c r="R2773" t="s">
        <v>8333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>ROUND(100*E2774/D2774,0)</f>
        <v>0</v>
      </c>
      <c r="P2774" s="5" t="e">
        <f>E2774/L2774</f>
        <v>#DIV/0!</v>
      </c>
      <c r="Q2774" t="s">
        <v>8318</v>
      </c>
      <c r="R2774" t="s">
        <v>8333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>ROUND(100*E2775/D2775,0)</f>
        <v>0</v>
      </c>
      <c r="P2775" s="5">
        <f>E2775/L2775</f>
        <v>1</v>
      </c>
      <c r="Q2775" t="s">
        <v>8318</v>
      </c>
      <c r="R2775" t="s">
        <v>8333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>ROUND(100*E2776/D2776,0)</f>
        <v>14</v>
      </c>
      <c r="P2776" s="5">
        <f>E2776/L2776</f>
        <v>43.846153846153847</v>
      </c>
      <c r="Q2776" t="s">
        <v>8318</v>
      </c>
      <c r="R2776" t="s">
        <v>8333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>ROUND(100*E2777/D2777,0)</f>
        <v>3</v>
      </c>
      <c r="P2777" s="5">
        <f>E2777/L2777</f>
        <v>75</v>
      </c>
      <c r="Q2777" t="s">
        <v>8318</v>
      </c>
      <c r="R2777" t="s">
        <v>8333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>ROUND(100*E2778/D2778,0)</f>
        <v>8</v>
      </c>
      <c r="P2778" s="5">
        <f>E2778/L2778</f>
        <v>45.972222222222221</v>
      </c>
      <c r="Q2778" t="s">
        <v>8318</v>
      </c>
      <c r="R2778" t="s">
        <v>8333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>ROUND(100*E2779/D2779,0)</f>
        <v>0</v>
      </c>
      <c r="P2779" s="5">
        <f>E2779/L2779</f>
        <v>10</v>
      </c>
      <c r="Q2779" t="s">
        <v>8318</v>
      </c>
      <c r="R2779" t="s">
        <v>8333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>ROUND(100*E2780/D2780,0)</f>
        <v>26</v>
      </c>
      <c r="P2780" s="5">
        <f>E2780/L2780</f>
        <v>93.666666666666671</v>
      </c>
      <c r="Q2780" t="s">
        <v>8318</v>
      </c>
      <c r="R2780" t="s">
        <v>8333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>ROUND(100*E2781/D2781,0)</f>
        <v>2</v>
      </c>
      <c r="P2781" s="5">
        <f>E2781/L2781</f>
        <v>53</v>
      </c>
      <c r="Q2781" t="s">
        <v>8318</v>
      </c>
      <c r="R2781" t="s">
        <v>8333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>ROUND(100*E2782/D2782,0)</f>
        <v>0</v>
      </c>
      <c r="P2782" s="5" t="e">
        <f>E2782/L2782</f>
        <v>#DIV/0!</v>
      </c>
      <c r="Q2782" t="s">
        <v>8318</v>
      </c>
      <c r="R2782" t="s">
        <v>8333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>ROUND(100*E2783/D2783,0)</f>
        <v>105</v>
      </c>
      <c r="P2783" s="16">
        <f>E2783/L2783</f>
        <v>47</v>
      </c>
      <c r="Q2783" t="s">
        <v>8309</v>
      </c>
      <c r="R2783" t="s">
        <v>8310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>ROUND(100*E2784/D2784,0)</f>
        <v>120</v>
      </c>
      <c r="P2784" s="16">
        <f>E2784/L2784</f>
        <v>66.666666666666671</v>
      </c>
      <c r="Q2784" t="s">
        <v>8309</v>
      </c>
      <c r="R2784" t="s">
        <v>8310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>ROUND(100*E2785/D2785,0)</f>
        <v>115</v>
      </c>
      <c r="P2785" s="16">
        <f>E2785/L2785</f>
        <v>18.770491803278688</v>
      </c>
      <c r="Q2785" t="s">
        <v>8309</v>
      </c>
      <c r="R2785" t="s">
        <v>8310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>ROUND(100*E2786/D2786,0)</f>
        <v>119</v>
      </c>
      <c r="P2786" s="16">
        <f>E2786/L2786</f>
        <v>66.111111111111114</v>
      </c>
      <c r="Q2786" t="s">
        <v>8309</v>
      </c>
      <c r="R2786" t="s">
        <v>8310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>ROUND(100*E2787/D2787,0)</f>
        <v>105</v>
      </c>
      <c r="P2787" s="16">
        <f>E2787/L2787</f>
        <v>36.859154929577464</v>
      </c>
      <c r="Q2787" t="s">
        <v>8309</v>
      </c>
      <c r="R2787" t="s">
        <v>8310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>ROUND(100*E2788/D2788,0)</f>
        <v>118</v>
      </c>
      <c r="P2788" s="16">
        <f>E2788/L2788</f>
        <v>39.810810810810814</v>
      </c>
      <c r="Q2788" t="s">
        <v>8309</v>
      </c>
      <c r="R2788" t="s">
        <v>8310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>ROUND(100*E2789/D2789,0)</f>
        <v>120</v>
      </c>
      <c r="P2789" s="16">
        <f>E2789/L2789</f>
        <v>31.5</v>
      </c>
      <c r="Q2789" t="s">
        <v>8309</v>
      </c>
      <c r="R2789" t="s">
        <v>8310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>ROUND(100*E2790/D2790,0)</f>
        <v>103</v>
      </c>
      <c r="P2790" s="16">
        <f>E2790/L2790</f>
        <v>102.5</v>
      </c>
      <c r="Q2790" t="s">
        <v>8309</v>
      </c>
      <c r="R2790" t="s">
        <v>8310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>ROUND(100*E2791/D2791,0)</f>
        <v>101</v>
      </c>
      <c r="P2791" s="16">
        <f>E2791/L2791</f>
        <v>126.45833333333333</v>
      </c>
      <c r="Q2791" t="s">
        <v>8309</v>
      </c>
      <c r="R2791" t="s">
        <v>8310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>ROUND(100*E2792/D2792,0)</f>
        <v>105</v>
      </c>
      <c r="P2792" s="16">
        <f>E2792/L2792</f>
        <v>47.878787878787875</v>
      </c>
      <c r="Q2792" t="s">
        <v>8309</v>
      </c>
      <c r="R2792" t="s">
        <v>8310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>ROUND(100*E2793/D2793,0)</f>
        <v>103</v>
      </c>
      <c r="P2793" s="16">
        <f>E2793/L2793</f>
        <v>73.214285714285708</v>
      </c>
      <c r="Q2793" t="s">
        <v>8309</v>
      </c>
      <c r="R2793" t="s">
        <v>8310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>ROUND(100*E2794/D2794,0)</f>
        <v>108</v>
      </c>
      <c r="P2794" s="16">
        <f>E2794/L2794</f>
        <v>89.666666666666671</v>
      </c>
      <c r="Q2794" t="s">
        <v>8309</v>
      </c>
      <c r="R2794" t="s">
        <v>8310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>ROUND(100*E2795/D2795,0)</f>
        <v>111</v>
      </c>
      <c r="P2795" s="16">
        <f>E2795/L2795</f>
        <v>151.4623287671233</v>
      </c>
      <c r="Q2795" t="s">
        <v>8309</v>
      </c>
      <c r="R2795" t="s">
        <v>8310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>ROUND(100*E2796/D2796,0)</f>
        <v>150</v>
      </c>
      <c r="P2796" s="16">
        <f>E2796/L2796</f>
        <v>25</v>
      </c>
      <c r="Q2796" t="s">
        <v>8309</v>
      </c>
      <c r="R2796" t="s">
        <v>8310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>ROUND(100*E2797/D2797,0)</f>
        <v>104</v>
      </c>
      <c r="P2797" s="16">
        <f>E2797/L2797</f>
        <v>36.5</v>
      </c>
      <c r="Q2797" t="s">
        <v>8309</v>
      </c>
      <c r="R2797" t="s">
        <v>8310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>ROUND(100*E2798/D2798,0)</f>
        <v>116</v>
      </c>
      <c r="P2798" s="16">
        <f>E2798/L2798</f>
        <v>44</v>
      </c>
      <c r="Q2798" t="s">
        <v>8309</v>
      </c>
      <c r="R2798" t="s">
        <v>8310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>ROUND(100*E2799/D2799,0)</f>
        <v>103</v>
      </c>
      <c r="P2799" s="16">
        <f>E2799/L2799</f>
        <v>87.357553191489373</v>
      </c>
      <c r="Q2799" t="s">
        <v>8309</v>
      </c>
      <c r="R2799" t="s">
        <v>8310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>ROUND(100*E2800/D2800,0)</f>
        <v>101</v>
      </c>
      <c r="P2800" s="16">
        <f>E2800/L2800</f>
        <v>36.474820143884891</v>
      </c>
      <c r="Q2800" t="s">
        <v>8309</v>
      </c>
      <c r="R2800" t="s">
        <v>8310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>ROUND(100*E2801/D2801,0)</f>
        <v>117</v>
      </c>
      <c r="P2801" s="16">
        <f>E2801/L2801</f>
        <v>44.859538461538463</v>
      </c>
      <c r="Q2801" t="s">
        <v>8309</v>
      </c>
      <c r="R2801" t="s">
        <v>8310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>ROUND(100*E2802/D2802,0)</f>
        <v>133</v>
      </c>
      <c r="P2802" s="16">
        <f>E2802/L2802</f>
        <v>42.903225806451616</v>
      </c>
      <c r="Q2802" t="s">
        <v>8309</v>
      </c>
      <c r="R2802" t="s">
        <v>8310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>ROUND(100*E2803/D2803,0)</f>
        <v>133</v>
      </c>
      <c r="P2803" s="16">
        <f>E2803/L2803</f>
        <v>51.230769230769234</v>
      </c>
      <c r="Q2803" t="s">
        <v>8309</v>
      </c>
      <c r="R2803" t="s">
        <v>8310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>ROUND(100*E2804/D2804,0)</f>
        <v>102</v>
      </c>
      <c r="P2804" s="16">
        <f>E2804/L2804</f>
        <v>33.944444444444443</v>
      </c>
      <c r="Q2804" t="s">
        <v>8309</v>
      </c>
      <c r="R2804" t="s">
        <v>8310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>ROUND(100*E2805/D2805,0)</f>
        <v>128</v>
      </c>
      <c r="P2805" s="16">
        <f>E2805/L2805</f>
        <v>90.744680851063833</v>
      </c>
      <c r="Q2805" t="s">
        <v>8309</v>
      </c>
      <c r="R2805" t="s">
        <v>8310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>ROUND(100*E2806/D2806,0)</f>
        <v>115</v>
      </c>
      <c r="P2806" s="16">
        <f>E2806/L2806</f>
        <v>50</v>
      </c>
      <c r="Q2806" t="s">
        <v>8309</v>
      </c>
      <c r="R2806" t="s">
        <v>8310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>ROUND(100*E2807/D2807,0)</f>
        <v>110</v>
      </c>
      <c r="P2807" s="16">
        <f>E2807/L2807</f>
        <v>24.444444444444443</v>
      </c>
      <c r="Q2807" t="s">
        <v>8309</v>
      </c>
      <c r="R2807" t="s">
        <v>8310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>ROUND(100*E2808/D2808,0)</f>
        <v>112</v>
      </c>
      <c r="P2808" s="16">
        <f>E2808/L2808</f>
        <v>44.25</v>
      </c>
      <c r="Q2808" t="s">
        <v>8309</v>
      </c>
      <c r="R2808" t="s">
        <v>8310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>ROUND(100*E2809/D2809,0)</f>
        <v>126</v>
      </c>
      <c r="P2809" s="16">
        <f>E2809/L2809</f>
        <v>67.741935483870961</v>
      </c>
      <c r="Q2809" t="s">
        <v>8309</v>
      </c>
      <c r="R2809" t="s">
        <v>8310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>ROUND(100*E2810/D2810,0)</f>
        <v>100</v>
      </c>
      <c r="P2810" s="16">
        <f>E2810/L2810</f>
        <v>65.376811594202906</v>
      </c>
      <c r="Q2810" t="s">
        <v>8309</v>
      </c>
      <c r="R2810" t="s">
        <v>8310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>ROUND(100*E2811/D2811,0)</f>
        <v>102</v>
      </c>
      <c r="P2811" s="16">
        <f>E2811/L2811</f>
        <v>121.9047619047619</v>
      </c>
      <c r="Q2811" t="s">
        <v>8309</v>
      </c>
      <c r="R2811" t="s">
        <v>8310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>ROUND(100*E2812/D2812,0)</f>
        <v>108</v>
      </c>
      <c r="P2812" s="16">
        <f>E2812/L2812</f>
        <v>47.456140350877192</v>
      </c>
      <c r="Q2812" t="s">
        <v>8309</v>
      </c>
      <c r="R2812" t="s">
        <v>8310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>ROUND(100*E2813/D2813,0)</f>
        <v>100</v>
      </c>
      <c r="P2813" s="16">
        <f>E2813/L2813</f>
        <v>92.842592592592595</v>
      </c>
      <c r="Q2813" t="s">
        <v>8309</v>
      </c>
      <c r="R2813" t="s">
        <v>8310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>ROUND(100*E2814/D2814,0)</f>
        <v>113</v>
      </c>
      <c r="P2814" s="16">
        <f>E2814/L2814</f>
        <v>68.253012048192772</v>
      </c>
      <c r="Q2814" t="s">
        <v>8309</v>
      </c>
      <c r="R2814" t="s">
        <v>8310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>ROUND(100*E2815/D2815,0)</f>
        <v>128</v>
      </c>
      <c r="P2815" s="16">
        <f>E2815/L2815</f>
        <v>37.209583333333335</v>
      </c>
      <c r="Q2815" t="s">
        <v>8309</v>
      </c>
      <c r="R2815" t="s">
        <v>8310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>ROUND(100*E2816/D2816,0)</f>
        <v>108</v>
      </c>
      <c r="P2816" s="16">
        <f>E2816/L2816</f>
        <v>25.25</v>
      </c>
      <c r="Q2816" t="s">
        <v>8309</v>
      </c>
      <c r="R2816" t="s">
        <v>8310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>ROUND(100*E2817/D2817,0)</f>
        <v>242</v>
      </c>
      <c r="P2817" s="16">
        <f>E2817/L2817</f>
        <v>43.214285714285715</v>
      </c>
      <c r="Q2817" t="s">
        <v>8309</v>
      </c>
      <c r="R2817" t="s">
        <v>8310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>ROUND(100*E2818/D2818,0)</f>
        <v>142</v>
      </c>
      <c r="P2818" s="16">
        <f>E2818/L2818</f>
        <v>25.130177514792898</v>
      </c>
      <c r="Q2818" t="s">
        <v>8309</v>
      </c>
      <c r="R2818" t="s">
        <v>8310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>ROUND(100*E2819/D2819,0)</f>
        <v>130</v>
      </c>
      <c r="P2819" s="16">
        <f>E2819/L2819</f>
        <v>23.636363636363637</v>
      </c>
      <c r="Q2819" t="s">
        <v>8309</v>
      </c>
      <c r="R2819" t="s">
        <v>8310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>ROUND(100*E2820/D2820,0)</f>
        <v>106</v>
      </c>
      <c r="P2820" s="16">
        <f>E2820/L2820</f>
        <v>103.95098039215686</v>
      </c>
      <c r="Q2820" t="s">
        <v>8309</v>
      </c>
      <c r="R2820" t="s">
        <v>8310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>ROUND(100*E2821/D2821,0)</f>
        <v>105</v>
      </c>
      <c r="P2821" s="16">
        <f>E2821/L2821</f>
        <v>50.384615384615387</v>
      </c>
      <c r="Q2821" t="s">
        <v>8309</v>
      </c>
      <c r="R2821" t="s">
        <v>8310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>ROUND(100*E2822/D2822,0)</f>
        <v>136</v>
      </c>
      <c r="P2822" s="16">
        <f>E2822/L2822</f>
        <v>13.6</v>
      </c>
      <c r="Q2822" t="s">
        <v>8309</v>
      </c>
      <c r="R2822" t="s">
        <v>8310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>ROUND(100*E2823/D2823,0)</f>
        <v>100</v>
      </c>
      <c r="P2823" s="16">
        <f>E2823/L2823</f>
        <v>28.571428571428573</v>
      </c>
      <c r="Q2823" t="s">
        <v>8309</v>
      </c>
      <c r="R2823" t="s">
        <v>8310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>ROUND(100*E2824/D2824,0)</f>
        <v>100</v>
      </c>
      <c r="P2824" s="16">
        <f>E2824/L2824</f>
        <v>63.829787234042556</v>
      </c>
      <c r="Q2824" t="s">
        <v>8309</v>
      </c>
      <c r="R2824" t="s">
        <v>8310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>ROUND(100*E2825/D2825,0)</f>
        <v>124</v>
      </c>
      <c r="P2825" s="16">
        <f>E2825/L2825</f>
        <v>8.8571428571428577</v>
      </c>
      <c r="Q2825" t="s">
        <v>8309</v>
      </c>
      <c r="R2825" t="s">
        <v>8310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>ROUND(100*E2826/D2826,0)</f>
        <v>117</v>
      </c>
      <c r="P2826" s="16">
        <f>E2826/L2826</f>
        <v>50.666666666666664</v>
      </c>
      <c r="Q2826" t="s">
        <v>8309</v>
      </c>
      <c r="R2826" t="s">
        <v>8310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>ROUND(100*E2827/D2827,0)</f>
        <v>103</v>
      </c>
      <c r="P2827" s="16">
        <f>E2827/L2827</f>
        <v>60.784313725490193</v>
      </c>
      <c r="Q2827" t="s">
        <v>8309</v>
      </c>
      <c r="R2827" t="s">
        <v>8310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>ROUND(100*E2828/D2828,0)</f>
        <v>108</v>
      </c>
      <c r="P2828" s="16">
        <f>E2828/L2828</f>
        <v>113.42105263157895</v>
      </c>
      <c r="Q2828" t="s">
        <v>8309</v>
      </c>
      <c r="R2828" t="s">
        <v>8310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>ROUND(100*E2829/D2829,0)</f>
        <v>120</v>
      </c>
      <c r="P2829" s="16">
        <f>E2829/L2829</f>
        <v>104.56521739130434</v>
      </c>
      <c r="Q2829" t="s">
        <v>8309</v>
      </c>
      <c r="R2829" t="s">
        <v>8310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>ROUND(100*E2830/D2830,0)</f>
        <v>100</v>
      </c>
      <c r="P2830" s="16">
        <f>E2830/L2830</f>
        <v>98.30927835051547</v>
      </c>
      <c r="Q2830" t="s">
        <v>8309</v>
      </c>
      <c r="R2830" t="s">
        <v>8310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>ROUND(100*E2831/D2831,0)</f>
        <v>107</v>
      </c>
      <c r="P2831" s="16">
        <f>E2831/L2831</f>
        <v>35.039473684210527</v>
      </c>
      <c r="Q2831" t="s">
        <v>8309</v>
      </c>
      <c r="R2831" t="s">
        <v>8310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>ROUND(100*E2832/D2832,0)</f>
        <v>100</v>
      </c>
      <c r="P2832" s="16">
        <f>E2832/L2832</f>
        <v>272.72727272727275</v>
      </c>
      <c r="Q2832" t="s">
        <v>8309</v>
      </c>
      <c r="R2832" t="s">
        <v>8310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>ROUND(100*E2833/D2833,0)</f>
        <v>111</v>
      </c>
      <c r="P2833" s="16">
        <f>E2833/L2833</f>
        <v>63.846153846153847</v>
      </c>
      <c r="Q2833" t="s">
        <v>8309</v>
      </c>
      <c r="R2833" t="s">
        <v>8310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>ROUND(100*E2834/D2834,0)</f>
        <v>115</v>
      </c>
      <c r="P2834" s="16">
        <f>E2834/L2834</f>
        <v>30.189368421052631</v>
      </c>
      <c r="Q2834" t="s">
        <v>8309</v>
      </c>
      <c r="R2834" t="s">
        <v>8310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>ROUND(100*E2835/D2835,0)</f>
        <v>108</v>
      </c>
      <c r="P2835" s="16">
        <f>E2835/L2835</f>
        <v>83.51428571428572</v>
      </c>
      <c r="Q2835" t="s">
        <v>8309</v>
      </c>
      <c r="R2835" t="s">
        <v>8310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>ROUND(100*E2836/D2836,0)</f>
        <v>170</v>
      </c>
      <c r="P2836" s="16">
        <f>E2836/L2836</f>
        <v>64.761904761904759</v>
      </c>
      <c r="Q2836" t="s">
        <v>8309</v>
      </c>
      <c r="R2836" t="s">
        <v>8310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>ROUND(100*E2837/D2837,0)</f>
        <v>187</v>
      </c>
      <c r="P2837" s="16">
        <f>E2837/L2837</f>
        <v>20.118172043010752</v>
      </c>
      <c r="Q2837" t="s">
        <v>8309</v>
      </c>
      <c r="R2837" t="s">
        <v>8310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>ROUND(100*E2838/D2838,0)</f>
        <v>108</v>
      </c>
      <c r="P2838" s="16">
        <f>E2838/L2838</f>
        <v>44.090909090909093</v>
      </c>
      <c r="Q2838" t="s">
        <v>8309</v>
      </c>
      <c r="R2838" t="s">
        <v>8310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>ROUND(100*E2839/D2839,0)</f>
        <v>100</v>
      </c>
      <c r="P2839" s="16">
        <f>E2839/L2839</f>
        <v>40.476190476190474</v>
      </c>
      <c r="Q2839" t="s">
        <v>8309</v>
      </c>
      <c r="R2839" t="s">
        <v>8310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>ROUND(100*E2840/D2840,0)</f>
        <v>120</v>
      </c>
      <c r="P2840" s="16">
        <f>E2840/L2840</f>
        <v>44.537037037037038</v>
      </c>
      <c r="Q2840" t="s">
        <v>8309</v>
      </c>
      <c r="R2840" t="s">
        <v>8310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>ROUND(100*E2841/D2841,0)</f>
        <v>111</v>
      </c>
      <c r="P2841" s="16">
        <f>E2841/L2841</f>
        <v>125.80645161290323</v>
      </c>
      <c r="Q2841" t="s">
        <v>8309</v>
      </c>
      <c r="R2841" t="s">
        <v>8310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>ROUND(100*E2842/D2842,0)</f>
        <v>104</v>
      </c>
      <c r="P2842" s="16">
        <f>E2842/L2842</f>
        <v>19.696969696969695</v>
      </c>
      <c r="Q2842" t="s">
        <v>8309</v>
      </c>
      <c r="R2842" t="s">
        <v>8310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>ROUND(100*E2843/D2843,0)</f>
        <v>1</v>
      </c>
      <c r="P2843" s="5">
        <f>E2843/L2843</f>
        <v>10</v>
      </c>
      <c r="Q2843" t="s">
        <v>8309</v>
      </c>
      <c r="R2843" t="s">
        <v>8310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>ROUND(100*E2844/D2844,0)</f>
        <v>0</v>
      </c>
      <c r="P2844" s="5" t="e">
        <f>E2844/L2844</f>
        <v>#DIV/0!</v>
      </c>
      <c r="Q2844" t="s">
        <v>8309</v>
      </c>
      <c r="R2844" t="s">
        <v>8310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>ROUND(100*E2845/D2845,0)</f>
        <v>0</v>
      </c>
      <c r="P2845" s="5" t="e">
        <f>E2845/L2845</f>
        <v>#DIV/0!</v>
      </c>
      <c r="Q2845" t="s">
        <v>8309</v>
      </c>
      <c r="R2845" t="s">
        <v>8310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>ROUND(100*E2846/D2846,0)</f>
        <v>5</v>
      </c>
      <c r="P2846" s="5">
        <f>E2846/L2846</f>
        <v>30</v>
      </c>
      <c r="Q2846" t="s">
        <v>8309</v>
      </c>
      <c r="R2846" t="s">
        <v>8310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>ROUND(100*E2847/D2847,0)</f>
        <v>32</v>
      </c>
      <c r="P2847" s="5">
        <f>E2847/L2847</f>
        <v>60.666666666666664</v>
      </c>
      <c r="Q2847" t="s">
        <v>8309</v>
      </c>
      <c r="R2847" t="s">
        <v>8310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>ROUND(100*E2848/D2848,0)</f>
        <v>0</v>
      </c>
      <c r="P2848" s="5" t="e">
        <f>E2848/L2848</f>
        <v>#DIV/0!</v>
      </c>
      <c r="Q2848" t="s">
        <v>8309</v>
      </c>
      <c r="R2848" t="s">
        <v>8310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>ROUND(100*E2849/D2849,0)</f>
        <v>0</v>
      </c>
      <c r="P2849" s="5" t="e">
        <f>E2849/L2849</f>
        <v>#DIV/0!</v>
      </c>
      <c r="Q2849" t="s">
        <v>8309</v>
      </c>
      <c r="R2849" t="s">
        <v>8310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>ROUND(100*E2850/D2850,0)</f>
        <v>0</v>
      </c>
      <c r="P2850" s="5">
        <f>E2850/L2850</f>
        <v>23.333333333333332</v>
      </c>
      <c r="Q2850" t="s">
        <v>8309</v>
      </c>
      <c r="R2850" t="s">
        <v>8310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>ROUND(100*E2851/D2851,0)</f>
        <v>1</v>
      </c>
      <c r="P2851" s="5">
        <f>E2851/L2851</f>
        <v>5</v>
      </c>
      <c r="Q2851" t="s">
        <v>8309</v>
      </c>
      <c r="R2851" t="s">
        <v>8310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>ROUND(100*E2852/D2852,0)</f>
        <v>4</v>
      </c>
      <c r="P2852" s="5">
        <f>E2852/L2852</f>
        <v>23.923076923076923</v>
      </c>
      <c r="Q2852" t="s">
        <v>8309</v>
      </c>
      <c r="R2852" t="s">
        <v>8310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>ROUND(100*E2853/D2853,0)</f>
        <v>0</v>
      </c>
      <c r="P2853" s="5" t="e">
        <f>E2853/L2853</f>
        <v>#DIV/0!</v>
      </c>
      <c r="Q2853" t="s">
        <v>8309</v>
      </c>
      <c r="R2853" t="s">
        <v>8310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>ROUND(100*E2854/D2854,0)</f>
        <v>2</v>
      </c>
      <c r="P2854" s="5">
        <f>E2854/L2854</f>
        <v>15.833333333333334</v>
      </c>
      <c r="Q2854" t="s">
        <v>8309</v>
      </c>
      <c r="R2854" t="s">
        <v>8310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>ROUND(100*E2855/D2855,0)</f>
        <v>0</v>
      </c>
      <c r="P2855" s="5" t="e">
        <f>E2855/L2855</f>
        <v>#DIV/0!</v>
      </c>
      <c r="Q2855" t="s">
        <v>8309</v>
      </c>
      <c r="R2855" t="s">
        <v>8310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>ROUND(100*E2856/D2856,0)</f>
        <v>42</v>
      </c>
      <c r="P2856" s="5">
        <f>E2856/L2856</f>
        <v>29.785714285714285</v>
      </c>
      <c r="Q2856" t="s">
        <v>8309</v>
      </c>
      <c r="R2856" t="s">
        <v>8310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>ROUND(100*E2857/D2857,0)</f>
        <v>50</v>
      </c>
      <c r="P2857" s="5">
        <f>E2857/L2857</f>
        <v>60</v>
      </c>
      <c r="Q2857" t="s">
        <v>8309</v>
      </c>
      <c r="R2857" t="s">
        <v>8310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>ROUND(100*E2858/D2858,0)</f>
        <v>5</v>
      </c>
      <c r="P2858" s="5">
        <f>E2858/L2858</f>
        <v>24.333333333333332</v>
      </c>
      <c r="Q2858" t="s">
        <v>8309</v>
      </c>
      <c r="R2858" t="s">
        <v>8310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>ROUND(100*E2859/D2859,0)</f>
        <v>20</v>
      </c>
      <c r="P2859" s="5">
        <f>E2859/L2859</f>
        <v>500</v>
      </c>
      <c r="Q2859" t="s">
        <v>8309</v>
      </c>
      <c r="R2859" t="s">
        <v>8310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>ROUND(100*E2860/D2860,0)</f>
        <v>0</v>
      </c>
      <c r="P2860" s="5" t="e">
        <f>E2860/L2860</f>
        <v>#DIV/0!</v>
      </c>
      <c r="Q2860" t="s">
        <v>8309</v>
      </c>
      <c r="R2860" t="s">
        <v>8310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>ROUND(100*E2861/D2861,0)</f>
        <v>2</v>
      </c>
      <c r="P2861" s="5">
        <f>E2861/L2861</f>
        <v>35</v>
      </c>
      <c r="Q2861" t="s">
        <v>8309</v>
      </c>
      <c r="R2861" t="s">
        <v>8310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>ROUND(100*E2862/D2862,0)</f>
        <v>7</v>
      </c>
      <c r="P2862" s="5">
        <f>E2862/L2862</f>
        <v>29.555555555555557</v>
      </c>
      <c r="Q2862" t="s">
        <v>8309</v>
      </c>
      <c r="R2862" t="s">
        <v>8310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>ROUND(100*E2863/D2863,0)</f>
        <v>32</v>
      </c>
      <c r="P2863" s="5">
        <f>E2863/L2863</f>
        <v>26.666666666666668</v>
      </c>
      <c r="Q2863" t="s">
        <v>8309</v>
      </c>
      <c r="R2863" t="s">
        <v>8310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>ROUND(100*E2864/D2864,0)</f>
        <v>0</v>
      </c>
      <c r="P2864" s="5">
        <f>E2864/L2864</f>
        <v>18.333333333333332</v>
      </c>
      <c r="Q2864" t="s">
        <v>8309</v>
      </c>
      <c r="R2864" t="s">
        <v>8310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>ROUND(100*E2865/D2865,0)</f>
        <v>0</v>
      </c>
      <c r="P2865" s="5">
        <f>E2865/L2865</f>
        <v>20</v>
      </c>
      <c r="Q2865" t="s">
        <v>8309</v>
      </c>
      <c r="R2865" t="s">
        <v>8310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>ROUND(100*E2866/D2866,0)</f>
        <v>2</v>
      </c>
      <c r="P2866" s="5">
        <f>E2866/L2866</f>
        <v>13.333333333333334</v>
      </c>
      <c r="Q2866" t="s">
        <v>8309</v>
      </c>
      <c r="R2866" t="s">
        <v>8310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>ROUND(100*E2867/D2867,0)</f>
        <v>0</v>
      </c>
      <c r="P2867" s="5" t="e">
        <f>E2867/L2867</f>
        <v>#DIV/0!</v>
      </c>
      <c r="Q2867" t="s">
        <v>8309</v>
      </c>
      <c r="R2867" t="s">
        <v>8310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>ROUND(100*E2868/D2868,0)</f>
        <v>1</v>
      </c>
      <c r="P2868" s="5">
        <f>E2868/L2868</f>
        <v>22.5</v>
      </c>
      <c r="Q2868" t="s">
        <v>8309</v>
      </c>
      <c r="R2868" t="s">
        <v>8310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>ROUND(100*E2869/D2869,0)</f>
        <v>20</v>
      </c>
      <c r="P2869" s="5">
        <f>E2869/L2869</f>
        <v>50.4</v>
      </c>
      <c r="Q2869" t="s">
        <v>8309</v>
      </c>
      <c r="R2869" t="s">
        <v>8310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>ROUND(100*E2870/D2870,0)</f>
        <v>42</v>
      </c>
      <c r="P2870" s="5">
        <f>E2870/L2870</f>
        <v>105.02933333333334</v>
      </c>
      <c r="Q2870" t="s">
        <v>8309</v>
      </c>
      <c r="R2870" t="s">
        <v>8310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>ROUND(100*E2871/D2871,0)</f>
        <v>1</v>
      </c>
      <c r="P2871" s="5">
        <f>E2871/L2871</f>
        <v>35.4</v>
      </c>
      <c r="Q2871" t="s">
        <v>8309</v>
      </c>
      <c r="R2871" t="s">
        <v>8310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>ROUND(100*E2872/D2872,0)</f>
        <v>15</v>
      </c>
      <c r="P2872" s="5">
        <f>E2872/L2872</f>
        <v>83.333333333333329</v>
      </c>
      <c r="Q2872" t="s">
        <v>8309</v>
      </c>
      <c r="R2872" t="s">
        <v>8310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>ROUND(100*E2873/D2873,0)</f>
        <v>5</v>
      </c>
      <c r="P2873" s="5">
        <f>E2873/L2873</f>
        <v>35.92307692307692</v>
      </c>
      <c r="Q2873" t="s">
        <v>8309</v>
      </c>
      <c r="R2873" t="s">
        <v>8310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>ROUND(100*E2874/D2874,0)</f>
        <v>0</v>
      </c>
      <c r="P2874" s="5" t="e">
        <f>E2874/L2874</f>
        <v>#DIV/0!</v>
      </c>
      <c r="Q2874" t="s">
        <v>8309</v>
      </c>
      <c r="R2874" t="s">
        <v>8310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>ROUND(100*E2875/D2875,0)</f>
        <v>38</v>
      </c>
      <c r="P2875" s="5">
        <f>E2875/L2875</f>
        <v>119.125</v>
      </c>
      <c r="Q2875" t="s">
        <v>8309</v>
      </c>
      <c r="R2875" t="s">
        <v>8310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>ROUND(100*E2876/D2876,0)</f>
        <v>5</v>
      </c>
      <c r="P2876" s="5">
        <f>E2876/L2876</f>
        <v>90.333333333333329</v>
      </c>
      <c r="Q2876" t="s">
        <v>8309</v>
      </c>
      <c r="R2876" t="s">
        <v>8310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>ROUND(100*E2877/D2877,0)</f>
        <v>0</v>
      </c>
      <c r="P2877" s="5">
        <f>E2877/L2877</f>
        <v>2.3333333333333335</v>
      </c>
      <c r="Q2877" t="s">
        <v>8309</v>
      </c>
      <c r="R2877" t="s">
        <v>8310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>ROUND(100*E2878/D2878,0)</f>
        <v>0</v>
      </c>
      <c r="P2878" s="5" t="e">
        <f>E2878/L2878</f>
        <v>#DIV/0!</v>
      </c>
      <c r="Q2878" t="s">
        <v>8309</v>
      </c>
      <c r="R2878" t="s">
        <v>8310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>ROUND(100*E2879/D2879,0)</f>
        <v>11</v>
      </c>
      <c r="P2879" s="5">
        <f>E2879/L2879</f>
        <v>108.33333333333333</v>
      </c>
      <c r="Q2879" t="s">
        <v>8309</v>
      </c>
      <c r="R2879" t="s">
        <v>8310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>ROUND(100*E2880/D2880,0)</f>
        <v>2</v>
      </c>
      <c r="P2880" s="5">
        <f>E2880/L2880</f>
        <v>15.75</v>
      </c>
      <c r="Q2880" t="s">
        <v>8309</v>
      </c>
      <c r="R2880" t="s">
        <v>8310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>ROUND(100*E2881/D2881,0)</f>
        <v>0</v>
      </c>
      <c r="P2881" s="5">
        <f>E2881/L2881</f>
        <v>29</v>
      </c>
      <c r="Q2881" t="s">
        <v>8309</v>
      </c>
      <c r="R2881" t="s">
        <v>8310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>ROUND(100*E2882/D2882,0)</f>
        <v>23</v>
      </c>
      <c r="P2882" s="5">
        <f>E2882/L2882</f>
        <v>96.551724137931032</v>
      </c>
      <c r="Q2882" t="s">
        <v>8309</v>
      </c>
      <c r="R2882" t="s">
        <v>8310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>ROUND(100*E2883/D2883,0)</f>
        <v>0</v>
      </c>
      <c r="P2883" s="5" t="e">
        <f>E2883/L2883</f>
        <v>#DIV/0!</v>
      </c>
      <c r="Q2883" t="s">
        <v>8309</v>
      </c>
      <c r="R2883" t="s">
        <v>8310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>ROUND(100*E2884/D2884,0)</f>
        <v>34</v>
      </c>
      <c r="P2884" s="5">
        <f>E2884/L2884</f>
        <v>63</v>
      </c>
      <c r="Q2884" t="s">
        <v>8309</v>
      </c>
      <c r="R2884" t="s">
        <v>8310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>ROUND(100*E2885/D2885,0)</f>
        <v>19</v>
      </c>
      <c r="P2885" s="5">
        <f>E2885/L2885</f>
        <v>381.6</v>
      </c>
      <c r="Q2885" t="s">
        <v>8309</v>
      </c>
      <c r="R2885" t="s">
        <v>8310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>ROUND(100*E2886/D2886,0)</f>
        <v>0</v>
      </c>
      <c r="P2886" s="5">
        <f>E2886/L2886</f>
        <v>46.25</v>
      </c>
      <c r="Q2886" t="s">
        <v>8309</v>
      </c>
      <c r="R2886" t="s">
        <v>8310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>ROUND(100*E2887/D2887,0)</f>
        <v>33</v>
      </c>
      <c r="P2887" s="5">
        <f>E2887/L2887</f>
        <v>26</v>
      </c>
      <c r="Q2887" t="s">
        <v>8309</v>
      </c>
      <c r="R2887" t="s">
        <v>8310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>ROUND(100*E2888/D2888,0)</f>
        <v>5</v>
      </c>
      <c r="P2888" s="5">
        <f>E2888/L2888</f>
        <v>10</v>
      </c>
      <c r="Q2888" t="s">
        <v>8309</v>
      </c>
      <c r="R2888" t="s">
        <v>8310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>ROUND(100*E2889/D2889,0)</f>
        <v>0</v>
      </c>
      <c r="P2889" s="5">
        <f>E2889/L2889</f>
        <v>5</v>
      </c>
      <c r="Q2889" t="s">
        <v>8309</v>
      </c>
      <c r="R2889" t="s">
        <v>8310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>ROUND(100*E2890/D2890,0)</f>
        <v>0</v>
      </c>
      <c r="P2890" s="5" t="e">
        <f>E2890/L2890</f>
        <v>#DIV/0!</v>
      </c>
      <c r="Q2890" t="s">
        <v>8309</v>
      </c>
      <c r="R2890" t="s">
        <v>8310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>ROUND(100*E2891/D2891,0)</f>
        <v>38</v>
      </c>
      <c r="P2891" s="5">
        <f>E2891/L2891</f>
        <v>81.571428571428569</v>
      </c>
      <c r="Q2891" t="s">
        <v>8309</v>
      </c>
      <c r="R2891" t="s">
        <v>8310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>ROUND(100*E2892/D2892,0)</f>
        <v>1</v>
      </c>
      <c r="P2892" s="5">
        <f>E2892/L2892</f>
        <v>7</v>
      </c>
      <c r="Q2892" t="s">
        <v>8309</v>
      </c>
      <c r="R2892" t="s">
        <v>8310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>ROUND(100*E2893/D2893,0)</f>
        <v>3</v>
      </c>
      <c r="P2893" s="5">
        <f>E2893/L2893</f>
        <v>27.3</v>
      </c>
      <c r="Q2893" t="s">
        <v>8309</v>
      </c>
      <c r="R2893" t="s">
        <v>8310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>ROUND(100*E2894/D2894,0)</f>
        <v>9</v>
      </c>
      <c r="P2894" s="5">
        <f>E2894/L2894</f>
        <v>29.411764705882351</v>
      </c>
      <c r="Q2894" t="s">
        <v>8309</v>
      </c>
      <c r="R2894" t="s">
        <v>8310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>ROUND(100*E2895/D2895,0)</f>
        <v>1</v>
      </c>
      <c r="P2895" s="5">
        <f>E2895/L2895</f>
        <v>12.5</v>
      </c>
      <c r="Q2895" t="s">
        <v>8309</v>
      </c>
      <c r="R2895" t="s">
        <v>8310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>ROUND(100*E2896/D2896,0)</f>
        <v>0</v>
      </c>
      <c r="P2896" s="5" t="e">
        <f>E2896/L2896</f>
        <v>#DIV/0!</v>
      </c>
      <c r="Q2896" t="s">
        <v>8309</v>
      </c>
      <c r="R2896" t="s">
        <v>8310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>ROUND(100*E2897/D2897,0)</f>
        <v>5</v>
      </c>
      <c r="P2897" s="5">
        <f>E2897/L2897</f>
        <v>5.75</v>
      </c>
      <c r="Q2897" t="s">
        <v>8309</v>
      </c>
      <c r="R2897" t="s">
        <v>8310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>ROUND(100*E2898/D2898,0)</f>
        <v>21</v>
      </c>
      <c r="P2898" s="5">
        <f>E2898/L2898</f>
        <v>52.083333333333336</v>
      </c>
      <c r="Q2898" t="s">
        <v>8309</v>
      </c>
      <c r="R2898" t="s">
        <v>8310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>ROUND(100*E2899/D2899,0)</f>
        <v>5</v>
      </c>
      <c r="P2899" s="5">
        <f>E2899/L2899</f>
        <v>183.33333333333334</v>
      </c>
      <c r="Q2899" t="s">
        <v>8309</v>
      </c>
      <c r="R2899" t="s">
        <v>8310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>ROUND(100*E2900/D2900,0)</f>
        <v>4</v>
      </c>
      <c r="P2900" s="5">
        <f>E2900/L2900</f>
        <v>26.333333333333332</v>
      </c>
      <c r="Q2900" t="s">
        <v>8309</v>
      </c>
      <c r="R2900" t="s">
        <v>8310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>ROUND(100*E2901/D2901,0)</f>
        <v>0</v>
      </c>
      <c r="P2901" s="5" t="e">
        <f>E2901/L2901</f>
        <v>#DIV/0!</v>
      </c>
      <c r="Q2901" t="s">
        <v>8309</v>
      </c>
      <c r="R2901" t="s">
        <v>8310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>ROUND(100*E2902/D2902,0)</f>
        <v>62</v>
      </c>
      <c r="P2902" s="5">
        <f>E2902/L2902</f>
        <v>486.42857142857144</v>
      </c>
      <c r="Q2902" t="s">
        <v>8309</v>
      </c>
      <c r="R2902" t="s">
        <v>8310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>ROUND(100*E2903/D2903,0)</f>
        <v>1</v>
      </c>
      <c r="P2903" s="5">
        <f>E2903/L2903</f>
        <v>3</v>
      </c>
      <c r="Q2903" t="s">
        <v>8309</v>
      </c>
      <c r="R2903" t="s">
        <v>8310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>ROUND(100*E2904/D2904,0)</f>
        <v>0</v>
      </c>
      <c r="P2904" s="5">
        <f>E2904/L2904</f>
        <v>25</v>
      </c>
      <c r="Q2904" t="s">
        <v>8309</v>
      </c>
      <c r="R2904" t="s">
        <v>8310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>ROUND(100*E2905/D2905,0)</f>
        <v>1</v>
      </c>
      <c r="P2905" s="5">
        <f>E2905/L2905</f>
        <v>9.75</v>
      </c>
      <c r="Q2905" t="s">
        <v>8309</v>
      </c>
      <c r="R2905" t="s">
        <v>8310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>ROUND(100*E2906/D2906,0)</f>
        <v>5</v>
      </c>
      <c r="P2906" s="5">
        <f>E2906/L2906</f>
        <v>18.75</v>
      </c>
      <c r="Q2906" t="s">
        <v>8309</v>
      </c>
      <c r="R2906" t="s">
        <v>8310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>ROUND(100*E2907/D2907,0)</f>
        <v>18</v>
      </c>
      <c r="P2907" s="5">
        <f>E2907/L2907</f>
        <v>36.588235294117645</v>
      </c>
      <c r="Q2907" t="s">
        <v>8309</v>
      </c>
      <c r="R2907" t="s">
        <v>8310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>ROUND(100*E2908/D2908,0)</f>
        <v>9</v>
      </c>
      <c r="P2908" s="5">
        <f>E2908/L2908</f>
        <v>80.714285714285708</v>
      </c>
      <c r="Q2908" t="s">
        <v>8309</v>
      </c>
      <c r="R2908" t="s">
        <v>8310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>ROUND(100*E2909/D2909,0)</f>
        <v>0</v>
      </c>
      <c r="P2909" s="5">
        <f>E2909/L2909</f>
        <v>1</v>
      </c>
      <c r="Q2909" t="s">
        <v>8309</v>
      </c>
      <c r="R2909" t="s">
        <v>8310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>ROUND(100*E2910/D2910,0)</f>
        <v>3</v>
      </c>
      <c r="P2910" s="5">
        <f>E2910/L2910</f>
        <v>52.8</v>
      </c>
      <c r="Q2910" t="s">
        <v>8309</v>
      </c>
      <c r="R2910" t="s">
        <v>8310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>ROUND(100*E2911/D2911,0)</f>
        <v>0</v>
      </c>
      <c r="P2911" s="5">
        <f>E2911/L2911</f>
        <v>20</v>
      </c>
      <c r="Q2911" t="s">
        <v>8309</v>
      </c>
      <c r="R2911" t="s">
        <v>8310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>ROUND(100*E2912/D2912,0)</f>
        <v>0</v>
      </c>
      <c r="P2912" s="5">
        <f>E2912/L2912</f>
        <v>1</v>
      </c>
      <c r="Q2912" t="s">
        <v>8309</v>
      </c>
      <c r="R2912" t="s">
        <v>8310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>ROUND(100*E2913/D2913,0)</f>
        <v>37</v>
      </c>
      <c r="P2913" s="5">
        <f>E2913/L2913</f>
        <v>46.928571428571431</v>
      </c>
      <c r="Q2913" t="s">
        <v>8309</v>
      </c>
      <c r="R2913" t="s">
        <v>8310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>ROUND(100*E2914/D2914,0)</f>
        <v>14</v>
      </c>
      <c r="P2914" s="5">
        <f>E2914/L2914</f>
        <v>78.07692307692308</v>
      </c>
      <c r="Q2914" t="s">
        <v>8309</v>
      </c>
      <c r="R2914" t="s">
        <v>8310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>ROUND(100*E2915/D2915,0)</f>
        <v>0</v>
      </c>
      <c r="P2915" s="5">
        <f>E2915/L2915</f>
        <v>1</v>
      </c>
      <c r="Q2915" t="s">
        <v>8309</v>
      </c>
      <c r="R2915" t="s">
        <v>8310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>ROUND(100*E2916/D2916,0)</f>
        <v>0</v>
      </c>
      <c r="P2916" s="5">
        <f>E2916/L2916</f>
        <v>1</v>
      </c>
      <c r="Q2916" t="s">
        <v>8309</v>
      </c>
      <c r="R2916" t="s">
        <v>8310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>ROUND(100*E2917/D2917,0)</f>
        <v>61</v>
      </c>
      <c r="P2917" s="5">
        <f>E2917/L2917</f>
        <v>203.66666666666666</v>
      </c>
      <c r="Q2917" t="s">
        <v>8309</v>
      </c>
      <c r="R2917" t="s">
        <v>8310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>ROUND(100*E2918/D2918,0)</f>
        <v>8</v>
      </c>
      <c r="P2918" s="5">
        <f>E2918/L2918</f>
        <v>20.714285714285715</v>
      </c>
      <c r="Q2918" t="s">
        <v>8309</v>
      </c>
      <c r="R2918" t="s">
        <v>8310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>ROUND(100*E2919/D2919,0)</f>
        <v>22</v>
      </c>
      <c r="P2919" s="5">
        <f>E2919/L2919</f>
        <v>48.555555555555557</v>
      </c>
      <c r="Q2919" t="s">
        <v>8309</v>
      </c>
      <c r="R2919" t="s">
        <v>8310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>ROUND(100*E2920/D2920,0)</f>
        <v>27</v>
      </c>
      <c r="P2920" s="5">
        <f>E2920/L2920</f>
        <v>68.099999999999994</v>
      </c>
      <c r="Q2920" t="s">
        <v>8309</v>
      </c>
      <c r="R2920" t="s">
        <v>8310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>ROUND(100*E2921/D2921,0)</f>
        <v>9</v>
      </c>
      <c r="P2921" s="5">
        <f>E2921/L2921</f>
        <v>8.5</v>
      </c>
      <c r="Q2921" t="s">
        <v>8309</v>
      </c>
      <c r="R2921" t="s">
        <v>8310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>ROUND(100*E2922/D2922,0)</f>
        <v>27</v>
      </c>
      <c r="P2922" s="5">
        <f>E2922/L2922</f>
        <v>51.615384615384613</v>
      </c>
      <c r="Q2922" t="s">
        <v>8309</v>
      </c>
      <c r="R2922" t="s">
        <v>8310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>ROUND(100*E2923/D2923,0)</f>
        <v>129</v>
      </c>
      <c r="P2923" s="16">
        <f>E2923/L2923</f>
        <v>43</v>
      </c>
      <c r="Q2923" t="s">
        <v>8309</v>
      </c>
      <c r="R2923" t="s">
        <v>8337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>ROUND(100*E2924/D2924,0)</f>
        <v>100</v>
      </c>
      <c r="P2924" s="16">
        <f>E2924/L2924</f>
        <v>83.333333333333329</v>
      </c>
      <c r="Q2924" t="s">
        <v>8309</v>
      </c>
      <c r="R2924" t="s">
        <v>8337</v>
      </c>
      <c r="S2924" s="11">
        <f>(((J2924/60)/60)/24)+DATE(1970,1,1)</f>
        <v>42097.874155092592</v>
      </c>
      <c r="T2924" s="11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>ROUND(100*E2925/D2925,0)</f>
        <v>100</v>
      </c>
      <c r="P2925" s="16">
        <f>E2925/L2925</f>
        <v>30</v>
      </c>
      <c r="Q2925" t="s">
        <v>8309</v>
      </c>
      <c r="R2925" t="s">
        <v>8337</v>
      </c>
      <c r="S2925" s="11">
        <f>(((J2925/60)/60)/24)+DATE(1970,1,1)</f>
        <v>42013.15253472222</v>
      </c>
      <c r="T2925" s="11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>ROUND(100*E2926/D2926,0)</f>
        <v>103</v>
      </c>
      <c r="P2926" s="16">
        <f>E2926/L2926</f>
        <v>175.51020408163265</v>
      </c>
      <c r="Q2926" t="s">
        <v>8309</v>
      </c>
      <c r="R2926" t="s">
        <v>8337</v>
      </c>
      <c r="S2926" s="11">
        <f>(((J2926/60)/60)/24)+DATE(1970,1,1)</f>
        <v>42103.556828703702</v>
      </c>
      <c r="T2926" s="11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>ROUND(100*E2927/D2927,0)</f>
        <v>102</v>
      </c>
      <c r="P2927" s="16">
        <f>E2927/L2927</f>
        <v>231.66175879396985</v>
      </c>
      <c r="Q2927" t="s">
        <v>8309</v>
      </c>
      <c r="R2927" t="s">
        <v>8337</v>
      </c>
      <c r="S2927" s="11">
        <f>(((J2927/60)/60)/24)+DATE(1970,1,1)</f>
        <v>41863.584120370368</v>
      </c>
      <c r="T2927" s="11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>ROUND(100*E2928/D2928,0)</f>
        <v>125</v>
      </c>
      <c r="P2928" s="16">
        <f>E2928/L2928</f>
        <v>75</v>
      </c>
      <c r="Q2928" t="s">
        <v>8309</v>
      </c>
      <c r="R2928" t="s">
        <v>8337</v>
      </c>
      <c r="S2928" s="11">
        <f>(((J2928/60)/60)/24)+DATE(1970,1,1)</f>
        <v>42044.765960648147</v>
      </c>
      <c r="T2928" s="11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>ROUND(100*E2929/D2929,0)</f>
        <v>131</v>
      </c>
      <c r="P2929" s="16">
        <f>E2929/L2929</f>
        <v>112.14285714285714</v>
      </c>
      <c r="Q2929" t="s">
        <v>8309</v>
      </c>
      <c r="R2929" t="s">
        <v>8337</v>
      </c>
      <c r="S2929" s="11">
        <f>(((J2929/60)/60)/24)+DATE(1970,1,1)</f>
        <v>41806.669317129628</v>
      </c>
      <c r="T2929" s="11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>ROUND(100*E2930/D2930,0)</f>
        <v>100</v>
      </c>
      <c r="P2930" s="16">
        <f>E2930/L2930</f>
        <v>41.666666666666664</v>
      </c>
      <c r="Q2930" t="s">
        <v>8309</v>
      </c>
      <c r="R2930" t="s">
        <v>8337</v>
      </c>
      <c r="S2930" s="11">
        <f>(((J2930/60)/60)/24)+DATE(1970,1,1)</f>
        <v>42403.998217592598</v>
      </c>
      <c r="T2930" s="11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>ROUND(100*E2931/D2931,0)</f>
        <v>102</v>
      </c>
      <c r="P2931" s="16">
        <f>E2931/L2931</f>
        <v>255.17343750000001</v>
      </c>
      <c r="Q2931" t="s">
        <v>8309</v>
      </c>
      <c r="R2931" t="s">
        <v>8337</v>
      </c>
      <c r="S2931" s="11">
        <f>(((J2931/60)/60)/24)+DATE(1970,1,1)</f>
        <v>41754.564328703702</v>
      </c>
      <c r="T2931" s="11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>ROUND(100*E2932/D2932,0)</f>
        <v>101</v>
      </c>
      <c r="P2932" s="16">
        <f>E2932/L2932</f>
        <v>162.7741935483871</v>
      </c>
      <c r="Q2932" t="s">
        <v>8309</v>
      </c>
      <c r="R2932" t="s">
        <v>8337</v>
      </c>
      <c r="S2932" s="11">
        <f>(((J2932/60)/60)/24)+DATE(1970,1,1)</f>
        <v>42101.584074074075</v>
      </c>
      <c r="T2932" s="11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>ROUND(100*E2933/D2933,0)</f>
        <v>106</v>
      </c>
      <c r="P2933" s="16">
        <f>E2933/L2933</f>
        <v>88.333333333333329</v>
      </c>
      <c r="Q2933" t="s">
        <v>8309</v>
      </c>
      <c r="R2933" t="s">
        <v>8337</v>
      </c>
      <c r="S2933" s="11">
        <f>(((J2933/60)/60)/24)+DATE(1970,1,1)</f>
        <v>41872.291238425925</v>
      </c>
      <c r="T2933" s="11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>ROUND(100*E2934/D2934,0)</f>
        <v>105</v>
      </c>
      <c r="P2934" s="16">
        <f>E2934/L2934</f>
        <v>85.736842105263165</v>
      </c>
      <c r="Q2934" t="s">
        <v>8309</v>
      </c>
      <c r="R2934" t="s">
        <v>8337</v>
      </c>
      <c r="S2934" s="11">
        <f>(((J2934/60)/60)/24)+DATE(1970,1,1)</f>
        <v>42025.164780092593</v>
      </c>
      <c r="T2934" s="11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>ROUND(100*E2935/D2935,0)</f>
        <v>103</v>
      </c>
      <c r="P2935" s="16">
        <f>E2935/L2935</f>
        <v>47.574074074074076</v>
      </c>
      <c r="Q2935" t="s">
        <v>8309</v>
      </c>
      <c r="R2935" t="s">
        <v>8337</v>
      </c>
      <c r="S2935" s="11">
        <f>(((J2935/60)/60)/24)+DATE(1970,1,1)</f>
        <v>42495.956631944442</v>
      </c>
      <c r="T2935" s="11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>ROUND(100*E2936/D2936,0)</f>
        <v>108</v>
      </c>
      <c r="P2936" s="16">
        <f>E2936/L2936</f>
        <v>72.972972972972968</v>
      </c>
      <c r="Q2936" t="s">
        <v>8309</v>
      </c>
      <c r="R2936" t="s">
        <v>8337</v>
      </c>
      <c r="S2936" s="11">
        <f>(((J2936/60)/60)/24)+DATE(1970,1,1)</f>
        <v>41775.636157407411</v>
      </c>
      <c r="T2936" s="11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>ROUND(100*E2937/D2937,0)</f>
        <v>101</v>
      </c>
      <c r="P2937" s="16">
        <f>E2937/L2937</f>
        <v>90.538461538461533</v>
      </c>
      <c r="Q2937" t="s">
        <v>8309</v>
      </c>
      <c r="R2937" t="s">
        <v>8337</v>
      </c>
      <c r="S2937" s="11">
        <f>(((J2937/60)/60)/24)+DATE(1970,1,1)</f>
        <v>42553.583425925928</v>
      </c>
      <c r="T2937" s="11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>ROUND(100*E2938/D2938,0)</f>
        <v>128</v>
      </c>
      <c r="P2938" s="16">
        <f>E2938/L2938</f>
        <v>37.647058823529413</v>
      </c>
      <c r="Q2938" t="s">
        <v>8309</v>
      </c>
      <c r="R2938" t="s">
        <v>8337</v>
      </c>
      <c r="S2938" s="11">
        <f>(((J2938/60)/60)/24)+DATE(1970,1,1)</f>
        <v>41912.650729166664</v>
      </c>
      <c r="T2938" s="11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>ROUND(100*E2939/D2939,0)</f>
        <v>133</v>
      </c>
      <c r="P2939" s="16">
        <f>E2939/L2939</f>
        <v>36.363636363636367</v>
      </c>
      <c r="Q2939" t="s">
        <v>8309</v>
      </c>
      <c r="R2939" t="s">
        <v>8337</v>
      </c>
      <c r="S2939" s="11">
        <f>(((J2939/60)/60)/24)+DATE(1970,1,1)</f>
        <v>41803.457326388889</v>
      </c>
      <c r="T2939" s="11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>ROUND(100*E2940/D2940,0)</f>
        <v>101</v>
      </c>
      <c r="P2940" s="16">
        <f>E2940/L2940</f>
        <v>126.71875</v>
      </c>
      <c r="Q2940" t="s">
        <v>8309</v>
      </c>
      <c r="R2940" t="s">
        <v>8337</v>
      </c>
      <c r="S2940" s="11">
        <f>(((J2940/60)/60)/24)+DATE(1970,1,1)</f>
        <v>42004.703865740739</v>
      </c>
      <c r="T2940" s="11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>ROUND(100*E2941/D2941,0)</f>
        <v>103</v>
      </c>
      <c r="P2941" s="16">
        <f>E2941/L2941</f>
        <v>329.2</v>
      </c>
      <c r="Q2941" t="s">
        <v>8309</v>
      </c>
      <c r="R2941" t="s">
        <v>8337</v>
      </c>
      <c r="S2941" s="11">
        <f>(((J2941/60)/60)/24)+DATE(1970,1,1)</f>
        <v>41845.809166666666</v>
      </c>
      <c r="T2941" s="11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>ROUND(100*E2942/D2942,0)</f>
        <v>107</v>
      </c>
      <c r="P2942" s="16">
        <f>E2942/L2942</f>
        <v>81.242424242424249</v>
      </c>
      <c r="Q2942" t="s">
        <v>8309</v>
      </c>
      <c r="R2942" t="s">
        <v>8337</v>
      </c>
      <c r="S2942" s="11">
        <f>(((J2942/60)/60)/24)+DATE(1970,1,1)</f>
        <v>41982.773356481484</v>
      </c>
      <c r="T2942" s="11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>ROUND(100*E2943/D2943,0)</f>
        <v>0</v>
      </c>
      <c r="P2943" s="5">
        <f>E2943/L2943</f>
        <v>1</v>
      </c>
      <c r="Q2943" t="s">
        <v>8309</v>
      </c>
      <c r="R2943" t="s">
        <v>8315</v>
      </c>
      <c r="S2943" s="11">
        <f>(((J2943/60)/60)/24)+DATE(1970,1,1)</f>
        <v>42034.960127314815</v>
      </c>
      <c r="T2943" s="11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>ROUND(100*E2944/D2944,0)</f>
        <v>20</v>
      </c>
      <c r="P2944" s="5">
        <f>E2944/L2944</f>
        <v>202.22772277227722</v>
      </c>
      <c r="Q2944" t="s">
        <v>8309</v>
      </c>
      <c r="R2944" t="s">
        <v>8315</v>
      </c>
      <c r="S2944" s="11">
        <f>(((J2944/60)/60)/24)+DATE(1970,1,1)</f>
        <v>42334.803923611107</v>
      </c>
      <c r="T2944" s="11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>ROUND(100*E2945/D2945,0)</f>
        <v>0</v>
      </c>
      <c r="P2945" s="5" t="e">
        <f>E2945/L2945</f>
        <v>#DIV/0!</v>
      </c>
      <c r="Q2945" t="s">
        <v>8309</v>
      </c>
      <c r="R2945" t="s">
        <v>8315</v>
      </c>
      <c r="S2945" s="11">
        <f>(((J2945/60)/60)/24)+DATE(1970,1,1)</f>
        <v>42077.129398148143</v>
      </c>
      <c r="T2945" s="11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>ROUND(100*E2946/D2946,0)</f>
        <v>1</v>
      </c>
      <c r="P2946" s="5">
        <f>E2946/L2946</f>
        <v>100</v>
      </c>
      <c r="Q2946" t="s">
        <v>8309</v>
      </c>
      <c r="R2946" t="s">
        <v>8315</v>
      </c>
      <c r="S2946" s="11">
        <f>(((J2946/60)/60)/24)+DATE(1970,1,1)</f>
        <v>42132.9143287037</v>
      </c>
      <c r="T2946" s="11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>ROUND(100*E2947/D2947,0)</f>
        <v>0</v>
      </c>
      <c r="P2947" s="5" t="e">
        <f>E2947/L2947</f>
        <v>#DIV/0!</v>
      </c>
      <c r="Q2947" t="s">
        <v>8309</v>
      </c>
      <c r="R2947" t="s">
        <v>8315</v>
      </c>
      <c r="S2947" s="11">
        <f>(((J2947/60)/60)/24)+DATE(1970,1,1)</f>
        <v>42118.139583333337</v>
      </c>
      <c r="T2947" s="11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>ROUND(100*E2948/D2948,0)</f>
        <v>0</v>
      </c>
      <c r="P2948" s="5">
        <f>E2948/L2948</f>
        <v>1</v>
      </c>
      <c r="Q2948" t="s">
        <v>8309</v>
      </c>
      <c r="R2948" t="s">
        <v>8315</v>
      </c>
      <c r="S2948" s="11">
        <f>(((J2948/60)/60)/24)+DATE(1970,1,1)</f>
        <v>42567.531157407408</v>
      </c>
      <c r="T2948" s="11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>ROUND(100*E2949/D2949,0)</f>
        <v>4</v>
      </c>
      <c r="P2949" s="5">
        <f>E2949/L2949</f>
        <v>82.461538461538467</v>
      </c>
      <c r="Q2949" t="s">
        <v>8309</v>
      </c>
      <c r="R2949" t="s">
        <v>8315</v>
      </c>
      <c r="S2949" s="11">
        <f>(((J2949/60)/60)/24)+DATE(1970,1,1)</f>
        <v>42649.562118055561</v>
      </c>
      <c r="T2949" s="11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>ROUND(100*E2950/D2950,0)</f>
        <v>0</v>
      </c>
      <c r="P2950" s="5">
        <f>E2950/L2950</f>
        <v>2.6666666666666665</v>
      </c>
      <c r="Q2950" t="s">
        <v>8309</v>
      </c>
      <c r="R2950" t="s">
        <v>8315</v>
      </c>
      <c r="S2950" s="11">
        <f>(((J2950/60)/60)/24)+DATE(1970,1,1)</f>
        <v>42097.649224537032</v>
      </c>
      <c r="T2950" s="11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>ROUND(100*E2951/D2951,0)</f>
        <v>3</v>
      </c>
      <c r="P2951" s="5">
        <f>E2951/L2951</f>
        <v>12.5</v>
      </c>
      <c r="Q2951" t="s">
        <v>8309</v>
      </c>
      <c r="R2951" t="s">
        <v>8315</v>
      </c>
      <c r="S2951" s="11">
        <f>(((J2951/60)/60)/24)+DATE(1970,1,1)</f>
        <v>42297.823113425926</v>
      </c>
      <c r="T2951" s="11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>ROUND(100*E2952/D2952,0)</f>
        <v>0</v>
      </c>
      <c r="P2952" s="5" t="e">
        <f>E2952/L2952</f>
        <v>#DIV/0!</v>
      </c>
      <c r="Q2952" t="s">
        <v>8309</v>
      </c>
      <c r="R2952" t="s">
        <v>8315</v>
      </c>
      <c r="S2952" s="11">
        <f>(((J2952/60)/60)/24)+DATE(1970,1,1)</f>
        <v>42362.36518518519</v>
      </c>
      <c r="T2952" s="11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>ROUND(100*E2953/D2953,0)</f>
        <v>2</v>
      </c>
      <c r="P2953" s="5">
        <f>E2953/L2953</f>
        <v>18.896551724137932</v>
      </c>
      <c r="Q2953" t="s">
        <v>8309</v>
      </c>
      <c r="R2953" t="s">
        <v>8315</v>
      </c>
      <c r="S2953" s="11">
        <f>(((J2953/60)/60)/24)+DATE(1970,1,1)</f>
        <v>41872.802928240737</v>
      </c>
      <c r="T2953" s="11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>ROUND(100*E2954/D2954,0)</f>
        <v>8</v>
      </c>
      <c r="P2954" s="5">
        <f>E2954/L2954</f>
        <v>200.625</v>
      </c>
      <c r="Q2954" t="s">
        <v>8309</v>
      </c>
      <c r="R2954" t="s">
        <v>8315</v>
      </c>
      <c r="S2954" s="11">
        <f>(((J2954/60)/60)/24)+DATE(1970,1,1)</f>
        <v>42628.690266203703</v>
      </c>
      <c r="T2954" s="11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>ROUND(100*E2955/D2955,0)</f>
        <v>0</v>
      </c>
      <c r="P2955" s="5">
        <f>E2955/L2955</f>
        <v>201.66666666666666</v>
      </c>
      <c r="Q2955" t="s">
        <v>8309</v>
      </c>
      <c r="R2955" t="s">
        <v>8315</v>
      </c>
      <c r="S2955" s="11">
        <f>(((J2955/60)/60)/24)+DATE(1970,1,1)</f>
        <v>42255.791909722218</v>
      </c>
      <c r="T2955" s="11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>ROUND(100*E2956/D2956,0)</f>
        <v>0</v>
      </c>
      <c r="P2956" s="5" t="e">
        <f>E2956/L2956</f>
        <v>#DIV/0!</v>
      </c>
      <c r="Q2956" t="s">
        <v>8309</v>
      </c>
      <c r="R2956" t="s">
        <v>8315</v>
      </c>
      <c r="S2956" s="11">
        <f>(((J2956/60)/60)/24)+DATE(1970,1,1)</f>
        <v>42790.583368055552</v>
      </c>
      <c r="T2956" s="11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>ROUND(100*E2957/D2957,0)</f>
        <v>60</v>
      </c>
      <c r="P2957" s="5">
        <f>E2957/L2957</f>
        <v>65</v>
      </c>
      <c r="Q2957" t="s">
        <v>8309</v>
      </c>
      <c r="R2957" t="s">
        <v>8315</v>
      </c>
      <c r="S2957" s="11">
        <f>(((J2957/60)/60)/24)+DATE(1970,1,1)</f>
        <v>42141.741307870368</v>
      </c>
      <c r="T2957" s="11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>ROUND(100*E2958/D2958,0)</f>
        <v>17</v>
      </c>
      <c r="P2958" s="5">
        <f>E2958/L2958</f>
        <v>66.099999999999994</v>
      </c>
      <c r="Q2958" t="s">
        <v>8309</v>
      </c>
      <c r="R2958" t="s">
        <v>8315</v>
      </c>
      <c r="S2958" s="11">
        <f>(((J2958/60)/60)/24)+DATE(1970,1,1)</f>
        <v>42464.958912037036</v>
      </c>
      <c r="T2958" s="11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>ROUND(100*E2959/D2959,0)</f>
        <v>2</v>
      </c>
      <c r="P2959" s="5">
        <f>E2959/L2959</f>
        <v>93.333333333333329</v>
      </c>
      <c r="Q2959" t="s">
        <v>8309</v>
      </c>
      <c r="R2959" t="s">
        <v>8315</v>
      </c>
      <c r="S2959" s="11">
        <f>(((J2959/60)/60)/24)+DATE(1970,1,1)</f>
        <v>42031.011249999996</v>
      </c>
      <c r="T2959" s="11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>ROUND(100*E2960/D2960,0)</f>
        <v>0</v>
      </c>
      <c r="P2960" s="5" t="e">
        <f>E2960/L2960</f>
        <v>#DIV/0!</v>
      </c>
      <c r="Q2960" t="s">
        <v>8309</v>
      </c>
      <c r="R2960" t="s">
        <v>8315</v>
      </c>
      <c r="S2960" s="11">
        <f>(((J2960/60)/60)/24)+DATE(1970,1,1)</f>
        <v>42438.779131944444</v>
      </c>
      <c r="T2960" s="11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>ROUND(100*E2961/D2961,0)</f>
        <v>0</v>
      </c>
      <c r="P2961" s="5" t="e">
        <f>E2961/L2961</f>
        <v>#DIV/0!</v>
      </c>
      <c r="Q2961" t="s">
        <v>8309</v>
      </c>
      <c r="R2961" t="s">
        <v>8315</v>
      </c>
      <c r="S2961" s="11">
        <f>(((J2961/60)/60)/24)+DATE(1970,1,1)</f>
        <v>42498.008391203708</v>
      </c>
      <c r="T2961" s="11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>ROUND(100*E2962/D2962,0)</f>
        <v>0</v>
      </c>
      <c r="P2962" s="5" t="e">
        <f>E2962/L2962</f>
        <v>#DIV/0!</v>
      </c>
      <c r="Q2962" t="s">
        <v>8309</v>
      </c>
      <c r="R2962" t="s">
        <v>8315</v>
      </c>
      <c r="S2962" s="11">
        <f>(((J2962/60)/60)/24)+DATE(1970,1,1)</f>
        <v>41863.757210648146</v>
      </c>
      <c r="T2962" s="11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>ROUND(100*E2963/D2963,0)</f>
        <v>110</v>
      </c>
      <c r="P2963" s="16">
        <f>E2963/L2963</f>
        <v>50.75</v>
      </c>
      <c r="Q2963" t="s">
        <v>8309</v>
      </c>
      <c r="R2963" t="s">
        <v>8310</v>
      </c>
      <c r="S2963" s="11">
        <f>(((J2963/60)/60)/24)+DATE(1970,1,1)</f>
        <v>42061.212488425925</v>
      </c>
      <c r="T2963" s="11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>ROUND(100*E2964/D2964,0)</f>
        <v>122</v>
      </c>
      <c r="P2964" s="16">
        <f>E2964/L2964</f>
        <v>60.9</v>
      </c>
      <c r="Q2964" t="s">
        <v>8309</v>
      </c>
      <c r="R2964" t="s">
        <v>8310</v>
      </c>
      <c r="S2964" s="11">
        <f>(((J2964/60)/60)/24)+DATE(1970,1,1)</f>
        <v>42036.24428240741</v>
      </c>
      <c r="T2964" s="11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>ROUND(100*E2965/D2965,0)</f>
        <v>107</v>
      </c>
      <c r="P2965" s="16">
        <f>E2965/L2965</f>
        <v>109.03061224489795</v>
      </c>
      <c r="Q2965" t="s">
        <v>8309</v>
      </c>
      <c r="R2965" t="s">
        <v>8310</v>
      </c>
      <c r="S2965" s="11">
        <f>(((J2965/60)/60)/24)+DATE(1970,1,1)</f>
        <v>42157.470185185186</v>
      </c>
      <c r="T2965" s="11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>ROUND(100*E2966/D2966,0)</f>
        <v>101</v>
      </c>
      <c r="P2966" s="16">
        <f>E2966/L2966</f>
        <v>25.692295918367346</v>
      </c>
      <c r="Q2966" t="s">
        <v>8309</v>
      </c>
      <c r="R2966" t="s">
        <v>8310</v>
      </c>
      <c r="S2966" s="11">
        <f>(((J2966/60)/60)/24)+DATE(1970,1,1)</f>
        <v>41827.909942129627</v>
      </c>
      <c r="T2966" s="11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>ROUND(100*E2967/D2967,0)</f>
        <v>109</v>
      </c>
      <c r="P2967" s="16">
        <f>E2967/L2967</f>
        <v>41.92307692307692</v>
      </c>
      <c r="Q2967" t="s">
        <v>8309</v>
      </c>
      <c r="R2967" t="s">
        <v>8310</v>
      </c>
      <c r="S2967" s="11">
        <f>(((J2967/60)/60)/24)+DATE(1970,1,1)</f>
        <v>42162.729548611111</v>
      </c>
      <c r="T2967" s="11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>ROUND(100*E2968/D2968,0)</f>
        <v>114</v>
      </c>
      <c r="P2968" s="16">
        <f>E2968/L2968</f>
        <v>88.7734375</v>
      </c>
      <c r="Q2968" t="s">
        <v>8309</v>
      </c>
      <c r="R2968" t="s">
        <v>8310</v>
      </c>
      <c r="S2968" s="11">
        <f>(((J2968/60)/60)/24)+DATE(1970,1,1)</f>
        <v>42233.738564814819</v>
      </c>
      <c r="T2968" s="11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>ROUND(100*E2969/D2969,0)</f>
        <v>114</v>
      </c>
      <c r="P2969" s="16">
        <f>E2969/L2969</f>
        <v>80.225352112676063</v>
      </c>
      <c r="Q2969" t="s">
        <v>8309</v>
      </c>
      <c r="R2969" t="s">
        <v>8310</v>
      </c>
      <c r="S2969" s="11">
        <f>(((J2969/60)/60)/24)+DATE(1970,1,1)</f>
        <v>42042.197824074072</v>
      </c>
      <c r="T2969" s="11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>ROUND(100*E2970/D2970,0)</f>
        <v>106</v>
      </c>
      <c r="P2970" s="16">
        <f>E2970/L2970</f>
        <v>78.936170212765958</v>
      </c>
      <c r="Q2970" t="s">
        <v>8309</v>
      </c>
      <c r="R2970" t="s">
        <v>8310</v>
      </c>
      <c r="S2970" s="11">
        <f>(((J2970/60)/60)/24)+DATE(1970,1,1)</f>
        <v>42585.523842592593</v>
      </c>
      <c r="T2970" s="11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>ROUND(100*E2971/D2971,0)</f>
        <v>163</v>
      </c>
      <c r="P2971" s="16">
        <f>E2971/L2971</f>
        <v>95.588235294117652</v>
      </c>
      <c r="Q2971" t="s">
        <v>8309</v>
      </c>
      <c r="R2971" t="s">
        <v>8310</v>
      </c>
      <c r="S2971" s="11">
        <f>(((J2971/60)/60)/24)+DATE(1970,1,1)</f>
        <v>42097.786493055552</v>
      </c>
      <c r="T2971" s="11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>ROUND(100*E2972/D2972,0)</f>
        <v>106</v>
      </c>
      <c r="P2972" s="16">
        <f>E2972/L2972</f>
        <v>69.890109890109883</v>
      </c>
      <c r="Q2972" t="s">
        <v>8309</v>
      </c>
      <c r="R2972" t="s">
        <v>8310</v>
      </c>
      <c r="S2972" s="11">
        <f>(((J2972/60)/60)/24)+DATE(1970,1,1)</f>
        <v>41808.669571759259</v>
      </c>
      <c r="T2972" s="11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>ROUND(100*E2973/D2973,0)</f>
        <v>100</v>
      </c>
      <c r="P2973" s="16">
        <f>E2973/L2973</f>
        <v>74.534883720930239</v>
      </c>
      <c r="Q2973" t="s">
        <v>8309</v>
      </c>
      <c r="R2973" t="s">
        <v>8310</v>
      </c>
      <c r="S2973" s="11">
        <f>(((J2973/60)/60)/24)+DATE(1970,1,1)</f>
        <v>41852.658310185187</v>
      </c>
      <c r="T2973" s="11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>ROUND(100*E2974/D2974,0)</f>
        <v>105</v>
      </c>
      <c r="P2974" s="16">
        <f>E2974/L2974</f>
        <v>123.94117647058823</v>
      </c>
      <c r="Q2974" t="s">
        <v>8309</v>
      </c>
      <c r="R2974" t="s">
        <v>8310</v>
      </c>
      <c r="S2974" s="11">
        <f>(((J2974/60)/60)/24)+DATE(1970,1,1)</f>
        <v>42694.110185185185</v>
      </c>
      <c r="T2974" s="11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>ROUND(100*E2975/D2975,0)</f>
        <v>175</v>
      </c>
      <c r="P2975" s="16">
        <f>E2975/L2975</f>
        <v>264.84848484848487</v>
      </c>
      <c r="Q2975" t="s">
        <v>8309</v>
      </c>
      <c r="R2975" t="s">
        <v>8310</v>
      </c>
      <c r="S2975" s="11">
        <f>(((J2975/60)/60)/24)+DATE(1970,1,1)</f>
        <v>42341.818379629629</v>
      </c>
      <c r="T2975" s="11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>ROUND(100*E2976/D2976,0)</f>
        <v>102</v>
      </c>
      <c r="P2976" s="16">
        <f>E2976/L2976</f>
        <v>58.620689655172413</v>
      </c>
      <c r="Q2976" t="s">
        <v>8309</v>
      </c>
      <c r="R2976" t="s">
        <v>8310</v>
      </c>
      <c r="S2976" s="11">
        <f>(((J2976/60)/60)/24)+DATE(1970,1,1)</f>
        <v>41880.061006944445</v>
      </c>
      <c r="T2976" s="11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>ROUND(100*E2977/D2977,0)</f>
        <v>100</v>
      </c>
      <c r="P2977" s="16">
        <f>E2977/L2977</f>
        <v>70.884955752212392</v>
      </c>
      <c r="Q2977" t="s">
        <v>8309</v>
      </c>
      <c r="R2977" t="s">
        <v>8310</v>
      </c>
      <c r="S2977" s="11">
        <f>(((J2977/60)/60)/24)+DATE(1970,1,1)</f>
        <v>41941.683865740742</v>
      </c>
      <c r="T2977" s="11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>ROUND(100*E2978/D2978,0)</f>
        <v>171</v>
      </c>
      <c r="P2978" s="16">
        <f>E2978/L2978</f>
        <v>8.5714285714285712</v>
      </c>
      <c r="Q2978" t="s">
        <v>8309</v>
      </c>
      <c r="R2978" t="s">
        <v>8310</v>
      </c>
      <c r="S2978" s="11">
        <f>(((J2978/60)/60)/24)+DATE(1970,1,1)</f>
        <v>42425.730671296296</v>
      </c>
      <c r="T2978" s="11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>ROUND(100*E2979/D2979,0)</f>
        <v>114</v>
      </c>
      <c r="P2979" s="16">
        <f>E2979/L2979</f>
        <v>113.56666666666666</v>
      </c>
      <c r="Q2979" t="s">
        <v>8309</v>
      </c>
      <c r="R2979" t="s">
        <v>8310</v>
      </c>
      <c r="S2979" s="11">
        <f>(((J2979/60)/60)/24)+DATE(1970,1,1)</f>
        <v>42026.88118055556</v>
      </c>
      <c r="T2979" s="11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>ROUND(100*E2980/D2980,0)</f>
        <v>129</v>
      </c>
      <c r="P2980" s="16">
        <f>E2980/L2980</f>
        <v>60.6875</v>
      </c>
      <c r="Q2980" t="s">
        <v>8309</v>
      </c>
      <c r="R2980" t="s">
        <v>8310</v>
      </c>
      <c r="S2980" s="11">
        <f>(((J2980/60)/60)/24)+DATE(1970,1,1)</f>
        <v>41922.640590277777</v>
      </c>
      <c r="T2980" s="11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>ROUND(100*E2981/D2981,0)</f>
        <v>101</v>
      </c>
      <c r="P2981" s="16">
        <f>E2981/L2981</f>
        <v>110.21739130434783</v>
      </c>
      <c r="Q2981" t="s">
        <v>8309</v>
      </c>
      <c r="R2981" t="s">
        <v>8310</v>
      </c>
      <c r="S2981" s="11">
        <f>(((J2981/60)/60)/24)+DATE(1970,1,1)</f>
        <v>41993.824340277773</v>
      </c>
      <c r="T2981" s="11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>ROUND(100*E2982/D2982,0)</f>
        <v>109</v>
      </c>
      <c r="P2982" s="16">
        <f>E2982/L2982</f>
        <v>136.45833333333334</v>
      </c>
      <c r="Q2982" t="s">
        <v>8309</v>
      </c>
      <c r="R2982" t="s">
        <v>8310</v>
      </c>
      <c r="S2982" s="11">
        <f>(((J2982/60)/60)/24)+DATE(1970,1,1)</f>
        <v>42219.915856481486</v>
      </c>
      <c r="T2982" s="11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>ROUND(100*E2983/D2983,0)</f>
        <v>129</v>
      </c>
      <c r="P2983" s="16">
        <f>E2983/L2983</f>
        <v>53.164948453608247</v>
      </c>
      <c r="Q2983" t="s">
        <v>8309</v>
      </c>
      <c r="R2983" t="s">
        <v>8315</v>
      </c>
      <c r="S2983" s="11">
        <f>(((J2983/60)/60)/24)+DATE(1970,1,1)</f>
        <v>42225.559675925921</v>
      </c>
      <c r="T2983" s="11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>ROUND(100*E2984/D2984,0)</f>
        <v>102</v>
      </c>
      <c r="P2984" s="16">
        <f>E2984/L2984</f>
        <v>86.491525423728817</v>
      </c>
      <c r="Q2984" t="s">
        <v>8309</v>
      </c>
      <c r="R2984" t="s">
        <v>8315</v>
      </c>
      <c r="S2984" s="11">
        <f>(((J2984/60)/60)/24)+DATE(1970,1,1)</f>
        <v>42381.686840277776</v>
      </c>
      <c r="T2984" s="11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>ROUND(100*E2985/D2985,0)</f>
        <v>147</v>
      </c>
      <c r="P2985" s="16">
        <f>E2985/L2985</f>
        <v>155.23827397260274</v>
      </c>
      <c r="Q2985" t="s">
        <v>8309</v>
      </c>
      <c r="R2985" t="s">
        <v>8315</v>
      </c>
      <c r="S2985" s="11">
        <f>(((J2985/60)/60)/24)+DATE(1970,1,1)</f>
        <v>41894.632361111115</v>
      </c>
      <c r="T2985" s="11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>ROUND(100*E2986/D2986,0)</f>
        <v>100</v>
      </c>
      <c r="P2986" s="16">
        <f>E2986/L2986</f>
        <v>115.08256880733946</v>
      </c>
      <c r="Q2986" t="s">
        <v>8309</v>
      </c>
      <c r="R2986" t="s">
        <v>8315</v>
      </c>
      <c r="S2986" s="11">
        <f>(((J2986/60)/60)/24)+DATE(1970,1,1)</f>
        <v>42576.278715277775</v>
      </c>
      <c r="T2986" s="11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>ROUND(100*E2987/D2987,0)</f>
        <v>122</v>
      </c>
      <c r="P2987" s="16">
        <f>E2987/L2987</f>
        <v>109.5945945945946</v>
      </c>
      <c r="Q2987" t="s">
        <v>8309</v>
      </c>
      <c r="R2987" t="s">
        <v>8315</v>
      </c>
      <c r="S2987" s="11">
        <f>(((J2987/60)/60)/24)+DATE(1970,1,1)</f>
        <v>42654.973703703698</v>
      </c>
      <c r="T2987" s="11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>ROUND(100*E2988/D2988,0)</f>
        <v>106</v>
      </c>
      <c r="P2988" s="16">
        <f>E2988/L2988</f>
        <v>45.214285714285715</v>
      </c>
      <c r="Q2988" t="s">
        <v>8309</v>
      </c>
      <c r="R2988" t="s">
        <v>8315</v>
      </c>
      <c r="S2988" s="11">
        <f>(((J2988/60)/60)/24)+DATE(1970,1,1)</f>
        <v>42431.500069444446</v>
      </c>
      <c r="T2988" s="11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>ROUND(100*E2989/D2989,0)</f>
        <v>110</v>
      </c>
      <c r="P2989" s="16">
        <f>E2989/L2989</f>
        <v>104.15169811320754</v>
      </c>
      <c r="Q2989" t="s">
        <v>8309</v>
      </c>
      <c r="R2989" t="s">
        <v>8315</v>
      </c>
      <c r="S2989" s="11">
        <f>(((J2989/60)/60)/24)+DATE(1970,1,1)</f>
        <v>42627.307303240741</v>
      </c>
      <c r="T2989" s="11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>ROUND(100*E2990/D2990,0)</f>
        <v>100</v>
      </c>
      <c r="P2990" s="16">
        <f>E2990/L2990</f>
        <v>35.714285714285715</v>
      </c>
      <c r="Q2990" t="s">
        <v>8309</v>
      </c>
      <c r="R2990" t="s">
        <v>8315</v>
      </c>
      <c r="S2990" s="11">
        <f>(((J2990/60)/60)/24)+DATE(1970,1,1)</f>
        <v>42511.362048611118</v>
      </c>
      <c r="T2990" s="11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>ROUND(100*E2991/D2991,0)</f>
        <v>177</v>
      </c>
      <c r="P2991" s="16">
        <f>E2991/L2991</f>
        <v>96.997252747252745</v>
      </c>
      <c r="Q2991" t="s">
        <v>8309</v>
      </c>
      <c r="R2991" t="s">
        <v>8315</v>
      </c>
      <c r="S2991" s="11">
        <f>(((J2991/60)/60)/24)+DATE(1970,1,1)</f>
        <v>42337.02039351852</v>
      </c>
      <c r="T2991" s="11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>ROUND(100*E2992/D2992,0)</f>
        <v>100</v>
      </c>
      <c r="P2992" s="16">
        <f>E2992/L2992</f>
        <v>370.37037037037038</v>
      </c>
      <c r="Q2992" t="s">
        <v>8309</v>
      </c>
      <c r="R2992" t="s">
        <v>8315</v>
      </c>
      <c r="S2992" s="11">
        <f>(((J2992/60)/60)/24)+DATE(1970,1,1)</f>
        <v>42341.57430555555</v>
      </c>
      <c r="T2992" s="11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>ROUND(100*E2993/D2993,0)</f>
        <v>103</v>
      </c>
      <c r="P2993" s="16">
        <f>E2993/L2993</f>
        <v>94.408602150537632</v>
      </c>
      <c r="Q2993" t="s">
        <v>8309</v>
      </c>
      <c r="R2993" t="s">
        <v>8315</v>
      </c>
      <c r="S2993" s="11">
        <f>(((J2993/60)/60)/24)+DATE(1970,1,1)</f>
        <v>42740.837152777778</v>
      </c>
      <c r="T2993" s="11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>ROUND(100*E2994/D2994,0)</f>
        <v>105</v>
      </c>
      <c r="P2994" s="16">
        <f>E2994/L2994</f>
        <v>48.984375</v>
      </c>
      <c r="Q2994" t="s">
        <v>8309</v>
      </c>
      <c r="R2994" t="s">
        <v>8315</v>
      </c>
      <c r="S2994" s="11">
        <f>(((J2994/60)/60)/24)+DATE(1970,1,1)</f>
        <v>42622.767476851848</v>
      </c>
      <c r="T2994" s="11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>ROUND(100*E2995/D2995,0)</f>
        <v>100</v>
      </c>
      <c r="P2995" s="16">
        <f>E2995/L2995</f>
        <v>45.590909090909093</v>
      </c>
      <c r="Q2995" t="s">
        <v>8309</v>
      </c>
      <c r="R2995" t="s">
        <v>8315</v>
      </c>
      <c r="S2995" s="11">
        <f>(((J2995/60)/60)/24)+DATE(1970,1,1)</f>
        <v>42390.838738425926</v>
      </c>
      <c r="T2995" s="11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>ROUND(100*E2996/D2996,0)</f>
        <v>458</v>
      </c>
      <c r="P2996" s="16">
        <f>E2996/L2996</f>
        <v>23.275254237288134</v>
      </c>
      <c r="Q2996" t="s">
        <v>8309</v>
      </c>
      <c r="R2996" t="s">
        <v>8315</v>
      </c>
      <c r="S2996" s="11">
        <f>(((J2996/60)/60)/24)+DATE(1970,1,1)</f>
        <v>41885.478842592594</v>
      </c>
      <c r="T2996" s="11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>ROUND(100*E2997/D2997,0)</f>
        <v>105</v>
      </c>
      <c r="P2997" s="16">
        <f>E2997/L2997</f>
        <v>63.2289156626506</v>
      </c>
      <c r="Q2997" t="s">
        <v>8309</v>
      </c>
      <c r="R2997" t="s">
        <v>8315</v>
      </c>
      <c r="S2997" s="11">
        <f>(((J2997/60)/60)/24)+DATE(1970,1,1)</f>
        <v>42724.665173611109</v>
      </c>
      <c r="T2997" s="11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>ROUND(100*E2998/D2998,0)</f>
        <v>172</v>
      </c>
      <c r="P2998" s="16">
        <f>E2998/L2998</f>
        <v>153.5204081632653</v>
      </c>
      <c r="Q2998" t="s">
        <v>8309</v>
      </c>
      <c r="R2998" t="s">
        <v>8315</v>
      </c>
      <c r="S2998" s="11">
        <f>(((J2998/60)/60)/24)+DATE(1970,1,1)</f>
        <v>42090.912500000006</v>
      </c>
      <c r="T2998" s="11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>ROUND(100*E2999/D2999,0)</f>
        <v>104</v>
      </c>
      <c r="P2999" s="16">
        <f>E2999/L2999</f>
        <v>90.2</v>
      </c>
      <c r="Q2999" t="s">
        <v>8309</v>
      </c>
      <c r="R2999" t="s">
        <v>8315</v>
      </c>
      <c r="S2999" s="11">
        <f>(((J2999/60)/60)/24)+DATE(1970,1,1)</f>
        <v>42775.733715277776</v>
      </c>
      <c r="T2999" s="11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>ROUND(100*E3000/D3000,0)</f>
        <v>103</v>
      </c>
      <c r="P3000" s="16">
        <f>E3000/L3000</f>
        <v>118.97113163972287</v>
      </c>
      <c r="Q3000" t="s">
        <v>8309</v>
      </c>
      <c r="R3000" t="s">
        <v>8315</v>
      </c>
      <c r="S3000" s="11">
        <f>(((J3000/60)/60)/24)+DATE(1970,1,1)</f>
        <v>41778.193622685183</v>
      </c>
      <c r="T3000" s="11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>ROUND(100*E3001/D3001,0)</f>
        <v>119</v>
      </c>
      <c r="P3001" s="16">
        <f>E3001/L3001</f>
        <v>80.25</v>
      </c>
      <c r="Q3001" t="s">
        <v>8309</v>
      </c>
      <c r="R3001" t="s">
        <v>8315</v>
      </c>
      <c r="S3001" s="11">
        <f>(((J3001/60)/60)/24)+DATE(1970,1,1)</f>
        <v>42780.740277777775</v>
      </c>
      <c r="T3001" s="11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>ROUND(100*E3002/D3002,0)</f>
        <v>100</v>
      </c>
      <c r="P3002" s="16">
        <f>E3002/L3002</f>
        <v>62.5</v>
      </c>
      <c r="Q3002" t="s">
        <v>8309</v>
      </c>
      <c r="R3002" t="s">
        <v>8315</v>
      </c>
      <c r="S3002" s="11">
        <f>(((J3002/60)/60)/24)+DATE(1970,1,1)</f>
        <v>42752.827199074076</v>
      </c>
      <c r="T3002" s="11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>ROUND(100*E3003/D3003,0)</f>
        <v>319</v>
      </c>
      <c r="P3003" s="16">
        <f>E3003/L3003</f>
        <v>131.37719999999999</v>
      </c>
      <c r="Q3003" t="s">
        <v>8309</v>
      </c>
      <c r="R3003" t="s">
        <v>8315</v>
      </c>
      <c r="S3003" s="11">
        <f>(((J3003/60)/60)/24)+DATE(1970,1,1)</f>
        <v>42534.895625000005</v>
      </c>
      <c r="T3003" s="11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>ROUND(100*E3004/D3004,0)</f>
        <v>109</v>
      </c>
      <c r="P3004" s="16">
        <f>E3004/L3004</f>
        <v>73.032980769230775</v>
      </c>
      <c r="Q3004" t="s">
        <v>8309</v>
      </c>
      <c r="R3004" t="s">
        <v>8315</v>
      </c>
      <c r="S3004" s="11">
        <f>(((J3004/60)/60)/24)+DATE(1970,1,1)</f>
        <v>41239.83625</v>
      </c>
      <c r="T3004" s="11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>ROUND(100*E3005/D3005,0)</f>
        <v>101</v>
      </c>
      <c r="P3005" s="16">
        <f>E3005/L3005</f>
        <v>178.52941176470588</v>
      </c>
      <c r="Q3005" t="s">
        <v>8309</v>
      </c>
      <c r="R3005" t="s">
        <v>8315</v>
      </c>
      <c r="S3005" s="11">
        <f>(((J3005/60)/60)/24)+DATE(1970,1,1)</f>
        <v>42398.849259259259</v>
      </c>
      <c r="T3005" s="11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>ROUND(100*E3006/D3006,0)</f>
        <v>113</v>
      </c>
      <c r="P3006" s="16">
        <f>E3006/L3006</f>
        <v>162.90974729241879</v>
      </c>
      <c r="Q3006" t="s">
        <v>8309</v>
      </c>
      <c r="R3006" t="s">
        <v>8315</v>
      </c>
      <c r="S3006" s="11">
        <f>(((J3006/60)/60)/24)+DATE(1970,1,1)</f>
        <v>41928.881064814814</v>
      </c>
      <c r="T3006" s="11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>ROUND(100*E3007/D3007,0)</f>
        <v>120</v>
      </c>
      <c r="P3007" s="16">
        <f>E3007/L3007</f>
        <v>108.24237288135593</v>
      </c>
      <c r="Q3007" t="s">
        <v>8309</v>
      </c>
      <c r="R3007" t="s">
        <v>8315</v>
      </c>
      <c r="S3007" s="11">
        <f>(((J3007/60)/60)/24)+DATE(1970,1,1)</f>
        <v>41888.674826388888</v>
      </c>
      <c r="T3007" s="11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>ROUND(100*E3008/D3008,0)</f>
        <v>108</v>
      </c>
      <c r="P3008" s="16">
        <f>E3008/L3008</f>
        <v>88.865979381443296</v>
      </c>
      <c r="Q3008" t="s">
        <v>8309</v>
      </c>
      <c r="R3008" t="s">
        <v>8315</v>
      </c>
      <c r="S3008" s="11">
        <f>(((J3008/60)/60)/24)+DATE(1970,1,1)</f>
        <v>41957.756840277783</v>
      </c>
      <c r="T3008" s="11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>ROUND(100*E3009/D3009,0)</f>
        <v>180</v>
      </c>
      <c r="P3009" s="16">
        <f>E3009/L3009</f>
        <v>54</v>
      </c>
      <c r="Q3009" t="s">
        <v>8309</v>
      </c>
      <c r="R3009" t="s">
        <v>8315</v>
      </c>
      <c r="S3009" s="11">
        <f>(((J3009/60)/60)/24)+DATE(1970,1,1)</f>
        <v>42098.216238425928</v>
      </c>
      <c r="T3009" s="11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>ROUND(100*E3010/D3010,0)</f>
        <v>101</v>
      </c>
      <c r="P3010" s="16">
        <f>E3010/L3010</f>
        <v>116.73076923076923</v>
      </c>
      <c r="Q3010" t="s">
        <v>8309</v>
      </c>
      <c r="R3010" t="s">
        <v>8315</v>
      </c>
      <c r="S3010" s="11">
        <f>(((J3010/60)/60)/24)+DATE(1970,1,1)</f>
        <v>42360.212025462963</v>
      </c>
      <c r="T3010" s="11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>ROUND(100*E3011/D3011,0)</f>
        <v>120</v>
      </c>
      <c r="P3011" s="16">
        <f>E3011/L3011</f>
        <v>233.8984375</v>
      </c>
      <c r="Q3011" t="s">
        <v>8309</v>
      </c>
      <c r="R3011" t="s">
        <v>8315</v>
      </c>
      <c r="S3011" s="11">
        <f>(((J3011/60)/60)/24)+DATE(1970,1,1)</f>
        <v>41939.569907407407</v>
      </c>
      <c r="T3011" s="11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>ROUND(100*E3012/D3012,0)</f>
        <v>158</v>
      </c>
      <c r="P3012" s="16">
        <f>E3012/L3012</f>
        <v>158</v>
      </c>
      <c r="Q3012" t="s">
        <v>8309</v>
      </c>
      <c r="R3012" t="s">
        <v>8315</v>
      </c>
      <c r="S3012" s="11">
        <f>(((J3012/60)/60)/24)+DATE(1970,1,1)</f>
        <v>41996.832395833335</v>
      </c>
      <c r="T3012" s="11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>ROUND(100*E3013/D3013,0)</f>
        <v>124</v>
      </c>
      <c r="P3013" s="16">
        <f>E3013/L3013</f>
        <v>14.84</v>
      </c>
      <c r="Q3013" t="s">
        <v>8309</v>
      </c>
      <c r="R3013" t="s">
        <v>8315</v>
      </c>
      <c r="S3013" s="11">
        <f>(((J3013/60)/60)/24)+DATE(1970,1,1)</f>
        <v>42334.468935185185</v>
      </c>
      <c r="T3013" s="11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>ROUND(100*E3014/D3014,0)</f>
        <v>117</v>
      </c>
      <c r="P3014" s="16">
        <f>E3014/L3014</f>
        <v>85.181818181818187</v>
      </c>
      <c r="Q3014" t="s">
        <v>8309</v>
      </c>
      <c r="R3014" t="s">
        <v>8315</v>
      </c>
      <c r="S3014" s="11">
        <f>(((J3014/60)/60)/24)+DATE(1970,1,1)</f>
        <v>42024.702893518523</v>
      </c>
      <c r="T3014" s="11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>ROUND(100*E3015/D3015,0)</f>
        <v>157</v>
      </c>
      <c r="P3015" s="16">
        <f>E3015/L3015</f>
        <v>146.69158878504672</v>
      </c>
      <c r="Q3015" t="s">
        <v>8309</v>
      </c>
      <c r="R3015" t="s">
        <v>8315</v>
      </c>
      <c r="S3015" s="11">
        <f>(((J3015/60)/60)/24)+DATE(1970,1,1)</f>
        <v>42146.836215277777</v>
      </c>
      <c r="T3015" s="11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>ROUND(100*E3016/D3016,0)</f>
        <v>113</v>
      </c>
      <c r="P3016" s="16">
        <f>E3016/L3016</f>
        <v>50.764811490125673</v>
      </c>
      <c r="Q3016" t="s">
        <v>8309</v>
      </c>
      <c r="R3016" t="s">
        <v>8315</v>
      </c>
      <c r="S3016" s="11">
        <f>(((J3016/60)/60)/24)+DATE(1970,1,1)</f>
        <v>41920.123611111114</v>
      </c>
      <c r="T3016" s="11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>ROUND(100*E3017/D3017,0)</f>
        <v>103</v>
      </c>
      <c r="P3017" s="16">
        <f>E3017/L3017</f>
        <v>87.7</v>
      </c>
      <c r="Q3017" t="s">
        <v>8309</v>
      </c>
      <c r="R3017" t="s">
        <v>8315</v>
      </c>
      <c r="S3017" s="11">
        <f>(((J3017/60)/60)/24)+DATE(1970,1,1)</f>
        <v>41785.72729166667</v>
      </c>
      <c r="T3017" s="11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>ROUND(100*E3018/D3018,0)</f>
        <v>103</v>
      </c>
      <c r="P3018" s="16">
        <f>E3018/L3018</f>
        <v>242.27777777777777</v>
      </c>
      <c r="Q3018" t="s">
        <v>8309</v>
      </c>
      <c r="R3018" t="s">
        <v>8315</v>
      </c>
      <c r="S3018" s="11">
        <f>(((J3018/60)/60)/24)+DATE(1970,1,1)</f>
        <v>41778.548055555555</v>
      </c>
      <c r="T3018" s="11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>ROUND(100*E3019/D3019,0)</f>
        <v>106</v>
      </c>
      <c r="P3019" s="16">
        <f>E3019/L3019</f>
        <v>146.44654088050314</v>
      </c>
      <c r="Q3019" t="s">
        <v>8309</v>
      </c>
      <c r="R3019" t="s">
        <v>8315</v>
      </c>
      <c r="S3019" s="11">
        <f>(((J3019/60)/60)/24)+DATE(1970,1,1)</f>
        <v>41841.850034722222</v>
      </c>
      <c r="T3019" s="11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>ROUND(100*E3020/D3020,0)</f>
        <v>101</v>
      </c>
      <c r="P3020" s="16">
        <f>E3020/L3020</f>
        <v>103.17073170731707</v>
      </c>
      <c r="Q3020" t="s">
        <v>8309</v>
      </c>
      <c r="R3020" t="s">
        <v>8315</v>
      </c>
      <c r="S3020" s="11">
        <f>(((J3020/60)/60)/24)+DATE(1970,1,1)</f>
        <v>42163.29833333334</v>
      </c>
      <c r="T3020" s="11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>ROUND(100*E3021/D3021,0)</f>
        <v>121</v>
      </c>
      <c r="P3021" s="16">
        <f>E3021/L3021</f>
        <v>80.464601769911511</v>
      </c>
      <c r="Q3021" t="s">
        <v>8309</v>
      </c>
      <c r="R3021" t="s">
        <v>8315</v>
      </c>
      <c r="S3021" s="11">
        <f>(((J3021/60)/60)/24)+DATE(1970,1,1)</f>
        <v>41758.833564814813</v>
      </c>
      <c r="T3021" s="11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>ROUND(100*E3022/D3022,0)</f>
        <v>101</v>
      </c>
      <c r="P3022" s="16">
        <f>E3022/L3022</f>
        <v>234.66666666666666</v>
      </c>
      <c r="Q3022" t="s">
        <v>8309</v>
      </c>
      <c r="R3022" t="s">
        <v>8315</v>
      </c>
      <c r="S3022" s="11">
        <f>(((J3022/60)/60)/24)+DATE(1970,1,1)</f>
        <v>42170.846446759257</v>
      </c>
      <c r="T3022" s="11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>ROUND(100*E3023/D3023,0)</f>
        <v>116</v>
      </c>
      <c r="P3023" s="16">
        <f>E3023/L3023</f>
        <v>50.689320388349515</v>
      </c>
      <c r="Q3023" t="s">
        <v>8309</v>
      </c>
      <c r="R3023" t="s">
        <v>8315</v>
      </c>
      <c r="S3023" s="11">
        <f>(((J3023/60)/60)/24)+DATE(1970,1,1)</f>
        <v>42660.618854166663</v>
      </c>
      <c r="T3023" s="11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>ROUND(100*E3024/D3024,0)</f>
        <v>101</v>
      </c>
      <c r="P3024" s="16">
        <f>E3024/L3024</f>
        <v>162.70967741935485</v>
      </c>
      <c r="Q3024" t="s">
        <v>8309</v>
      </c>
      <c r="R3024" t="s">
        <v>8315</v>
      </c>
      <c r="S3024" s="11">
        <f>(((J3024/60)/60)/24)+DATE(1970,1,1)</f>
        <v>42564.95380787037</v>
      </c>
      <c r="T3024" s="11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>ROUND(100*E3025/D3025,0)</f>
        <v>103</v>
      </c>
      <c r="P3025" s="16">
        <f>E3025/L3025</f>
        <v>120.16666666666667</v>
      </c>
      <c r="Q3025" t="s">
        <v>8309</v>
      </c>
      <c r="R3025" t="s">
        <v>8315</v>
      </c>
      <c r="S3025" s="11">
        <f>(((J3025/60)/60)/24)+DATE(1970,1,1)</f>
        <v>42121.675763888896</v>
      </c>
      <c r="T3025" s="11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>ROUND(100*E3026/D3026,0)</f>
        <v>246</v>
      </c>
      <c r="P3026" s="16">
        <f>E3026/L3026</f>
        <v>67.697802197802204</v>
      </c>
      <c r="Q3026" t="s">
        <v>8309</v>
      </c>
      <c r="R3026" t="s">
        <v>8315</v>
      </c>
      <c r="S3026" s="11">
        <f>(((J3026/60)/60)/24)+DATE(1970,1,1)</f>
        <v>41158.993923611109</v>
      </c>
      <c r="T3026" s="11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>ROUND(100*E3027/D3027,0)</f>
        <v>302</v>
      </c>
      <c r="P3027" s="16">
        <f>E3027/L3027</f>
        <v>52.103448275862071</v>
      </c>
      <c r="Q3027" t="s">
        <v>8309</v>
      </c>
      <c r="R3027" t="s">
        <v>8315</v>
      </c>
      <c r="S3027" s="11">
        <f>(((J3027/60)/60)/24)+DATE(1970,1,1)</f>
        <v>41761.509409722225</v>
      </c>
      <c r="T3027" s="11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>ROUND(100*E3028/D3028,0)</f>
        <v>143</v>
      </c>
      <c r="P3028" s="16">
        <f>E3028/L3028</f>
        <v>51.6</v>
      </c>
      <c r="Q3028" t="s">
        <v>8309</v>
      </c>
      <c r="R3028" t="s">
        <v>8315</v>
      </c>
      <c r="S3028" s="11">
        <f>(((J3028/60)/60)/24)+DATE(1970,1,1)</f>
        <v>42783.459398148145</v>
      </c>
      <c r="T3028" s="11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>ROUND(100*E3029/D3029,0)</f>
        <v>131</v>
      </c>
      <c r="P3029" s="16">
        <f>E3029/L3029</f>
        <v>164.3</v>
      </c>
      <c r="Q3029" t="s">
        <v>8309</v>
      </c>
      <c r="R3029" t="s">
        <v>8315</v>
      </c>
      <c r="S3029" s="11">
        <f>(((J3029/60)/60)/24)+DATE(1970,1,1)</f>
        <v>42053.704293981486</v>
      </c>
      <c r="T3029" s="11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>ROUND(100*E3030/D3030,0)</f>
        <v>168</v>
      </c>
      <c r="P3030" s="16">
        <f>E3030/L3030</f>
        <v>84.858585858585855</v>
      </c>
      <c r="Q3030" t="s">
        <v>8309</v>
      </c>
      <c r="R3030" t="s">
        <v>8315</v>
      </c>
      <c r="S3030" s="11">
        <f>(((J3030/60)/60)/24)+DATE(1970,1,1)</f>
        <v>42567.264178240745</v>
      </c>
      <c r="T3030" s="11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>ROUND(100*E3031/D3031,0)</f>
        <v>110</v>
      </c>
      <c r="P3031" s="16">
        <f>E3031/L3031</f>
        <v>94.548850574712645</v>
      </c>
      <c r="Q3031" t="s">
        <v>8309</v>
      </c>
      <c r="R3031" t="s">
        <v>8315</v>
      </c>
      <c r="S3031" s="11">
        <f>(((J3031/60)/60)/24)+DATE(1970,1,1)</f>
        <v>41932.708877314813</v>
      </c>
      <c r="T3031" s="11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>ROUND(100*E3032/D3032,0)</f>
        <v>107</v>
      </c>
      <c r="P3032" s="16">
        <f>E3032/L3032</f>
        <v>45.536585365853661</v>
      </c>
      <c r="Q3032" t="s">
        <v>8309</v>
      </c>
      <c r="R3032" t="s">
        <v>8315</v>
      </c>
      <c r="S3032" s="11">
        <f>(((J3032/60)/60)/24)+DATE(1970,1,1)</f>
        <v>42233.747349537036</v>
      </c>
      <c r="T3032" s="11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>ROUND(100*E3033/D3033,0)</f>
        <v>100</v>
      </c>
      <c r="P3033" s="16">
        <f>E3033/L3033</f>
        <v>51.724137931034484</v>
      </c>
      <c r="Q3033" t="s">
        <v>8309</v>
      </c>
      <c r="R3033" t="s">
        <v>8315</v>
      </c>
      <c r="S3033" s="11">
        <f>(((J3033/60)/60)/24)+DATE(1970,1,1)</f>
        <v>42597.882488425923</v>
      </c>
      <c r="T3033" s="11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>ROUND(100*E3034/D3034,0)</f>
        <v>127</v>
      </c>
      <c r="P3034" s="16">
        <f>E3034/L3034</f>
        <v>50.88</v>
      </c>
      <c r="Q3034" t="s">
        <v>8309</v>
      </c>
      <c r="R3034" t="s">
        <v>8315</v>
      </c>
      <c r="S3034" s="11">
        <f>(((J3034/60)/60)/24)+DATE(1970,1,1)</f>
        <v>42228.044664351852</v>
      </c>
      <c r="T3034" s="11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>ROUND(100*E3035/D3035,0)</f>
        <v>147</v>
      </c>
      <c r="P3035" s="16">
        <f>E3035/L3035</f>
        <v>191.13043478260869</v>
      </c>
      <c r="Q3035" t="s">
        <v>8309</v>
      </c>
      <c r="R3035" t="s">
        <v>8315</v>
      </c>
      <c r="S3035" s="11">
        <f>(((J3035/60)/60)/24)+DATE(1970,1,1)</f>
        <v>42570.110243055555</v>
      </c>
      <c r="T3035" s="11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>ROUND(100*E3036/D3036,0)</f>
        <v>113</v>
      </c>
      <c r="P3036" s="16">
        <f>E3036/L3036</f>
        <v>89.314285714285717</v>
      </c>
      <c r="Q3036" t="s">
        <v>8309</v>
      </c>
      <c r="R3036" t="s">
        <v>8315</v>
      </c>
      <c r="S3036" s="11">
        <f>(((J3036/60)/60)/24)+DATE(1970,1,1)</f>
        <v>42644.535358796296</v>
      </c>
      <c r="T3036" s="11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>ROUND(100*E3037/D3037,0)</f>
        <v>109</v>
      </c>
      <c r="P3037" s="16">
        <f>E3037/L3037</f>
        <v>88.588631921824103</v>
      </c>
      <c r="Q3037" t="s">
        <v>8309</v>
      </c>
      <c r="R3037" t="s">
        <v>8315</v>
      </c>
      <c r="S3037" s="11">
        <f>(((J3037/60)/60)/24)+DATE(1970,1,1)</f>
        <v>41368.560289351852</v>
      </c>
      <c r="T3037" s="11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>ROUND(100*E3038/D3038,0)</f>
        <v>127</v>
      </c>
      <c r="P3038" s="16">
        <f>E3038/L3038</f>
        <v>96.300911854103347</v>
      </c>
      <c r="Q3038" t="s">
        <v>8309</v>
      </c>
      <c r="R3038" t="s">
        <v>8315</v>
      </c>
      <c r="S3038" s="11">
        <f>(((J3038/60)/60)/24)+DATE(1970,1,1)</f>
        <v>41466.785231481481</v>
      </c>
      <c r="T3038" s="11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>ROUND(100*E3039/D3039,0)</f>
        <v>213</v>
      </c>
      <c r="P3039" s="16">
        <f>E3039/L3039</f>
        <v>33.3125</v>
      </c>
      <c r="Q3039" t="s">
        <v>8309</v>
      </c>
      <c r="R3039" t="s">
        <v>8315</v>
      </c>
      <c r="S3039" s="11">
        <f>(((J3039/60)/60)/24)+DATE(1970,1,1)</f>
        <v>40378.893206018518</v>
      </c>
      <c r="T3039" s="11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>ROUND(100*E3040/D3040,0)</f>
        <v>101</v>
      </c>
      <c r="P3040" s="16">
        <f>E3040/L3040</f>
        <v>37.222222222222221</v>
      </c>
      <c r="Q3040" t="s">
        <v>8309</v>
      </c>
      <c r="R3040" t="s">
        <v>8315</v>
      </c>
      <c r="S3040" s="11">
        <f>(((J3040/60)/60)/24)+DATE(1970,1,1)</f>
        <v>42373.252280092594</v>
      </c>
      <c r="T3040" s="11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>ROUND(100*E3041/D3041,0)</f>
        <v>109</v>
      </c>
      <c r="P3041" s="16">
        <f>E3041/L3041</f>
        <v>92.130423728813554</v>
      </c>
      <c r="Q3041" t="s">
        <v>8309</v>
      </c>
      <c r="R3041" t="s">
        <v>8315</v>
      </c>
      <c r="S3041" s="11">
        <f>(((J3041/60)/60)/24)+DATE(1970,1,1)</f>
        <v>41610.794421296298</v>
      </c>
      <c r="T3041" s="11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>ROUND(100*E3042/D3042,0)</f>
        <v>108</v>
      </c>
      <c r="P3042" s="16">
        <f>E3042/L3042</f>
        <v>76.785714285714292</v>
      </c>
      <c r="Q3042" t="s">
        <v>8309</v>
      </c>
      <c r="R3042" t="s">
        <v>8315</v>
      </c>
      <c r="S3042" s="11">
        <f>(((J3042/60)/60)/24)+DATE(1970,1,1)</f>
        <v>42177.791909722218</v>
      </c>
      <c r="T3042" s="11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>ROUND(100*E3043/D3043,0)</f>
        <v>110</v>
      </c>
      <c r="P3043" s="16">
        <f>E3043/L3043</f>
        <v>96.526315789473685</v>
      </c>
      <c r="Q3043" t="s">
        <v>8309</v>
      </c>
      <c r="R3043" t="s">
        <v>8315</v>
      </c>
      <c r="S3043" s="11">
        <f>(((J3043/60)/60)/24)+DATE(1970,1,1)</f>
        <v>42359.868611111116</v>
      </c>
      <c r="T3043" s="11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>ROUND(100*E3044/D3044,0)</f>
        <v>128</v>
      </c>
      <c r="P3044" s="16">
        <f>E3044/L3044</f>
        <v>51.891891891891895</v>
      </c>
      <c r="Q3044" t="s">
        <v>8309</v>
      </c>
      <c r="R3044" t="s">
        <v>8315</v>
      </c>
      <c r="S3044" s="11">
        <f>(((J3044/60)/60)/24)+DATE(1970,1,1)</f>
        <v>42253.688043981485</v>
      </c>
      <c r="T3044" s="11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>ROUND(100*E3045/D3045,0)</f>
        <v>110</v>
      </c>
      <c r="P3045" s="16">
        <f>E3045/L3045</f>
        <v>128.9140625</v>
      </c>
      <c r="Q3045" t="s">
        <v>8309</v>
      </c>
      <c r="R3045" t="s">
        <v>8315</v>
      </c>
      <c r="S3045" s="11">
        <f>(((J3045/60)/60)/24)+DATE(1970,1,1)</f>
        <v>42083.070590277777</v>
      </c>
      <c r="T3045" s="11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>ROUND(100*E3046/D3046,0)</f>
        <v>109</v>
      </c>
      <c r="P3046" s="16">
        <f>E3046/L3046</f>
        <v>84.108974358974365</v>
      </c>
      <c r="Q3046" t="s">
        <v>8309</v>
      </c>
      <c r="R3046" t="s">
        <v>8315</v>
      </c>
      <c r="S3046" s="11">
        <f>(((J3046/60)/60)/24)+DATE(1970,1,1)</f>
        <v>42387.7268287037</v>
      </c>
      <c r="T3046" s="11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>ROUND(100*E3047/D3047,0)</f>
        <v>133</v>
      </c>
      <c r="P3047" s="16">
        <f>E3047/L3047</f>
        <v>82.941562500000003</v>
      </c>
      <c r="Q3047" t="s">
        <v>8309</v>
      </c>
      <c r="R3047" t="s">
        <v>8315</v>
      </c>
      <c r="S3047" s="11">
        <f>(((J3047/60)/60)/24)+DATE(1970,1,1)</f>
        <v>41843.155729166669</v>
      </c>
      <c r="T3047" s="11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>ROUND(100*E3048/D3048,0)</f>
        <v>191</v>
      </c>
      <c r="P3048" s="16">
        <f>E3048/L3048</f>
        <v>259.94827586206895</v>
      </c>
      <c r="Q3048" t="s">
        <v>8309</v>
      </c>
      <c r="R3048" t="s">
        <v>8315</v>
      </c>
      <c r="S3048" s="11">
        <f>(((J3048/60)/60)/24)+DATE(1970,1,1)</f>
        <v>41862.803078703706</v>
      </c>
      <c r="T3048" s="11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>ROUND(100*E3049/D3049,0)</f>
        <v>149</v>
      </c>
      <c r="P3049" s="16">
        <f>E3049/L3049</f>
        <v>37.25</v>
      </c>
      <c r="Q3049" t="s">
        <v>8309</v>
      </c>
      <c r="R3049" t="s">
        <v>8315</v>
      </c>
      <c r="S3049" s="11">
        <f>(((J3049/60)/60)/24)+DATE(1970,1,1)</f>
        <v>42443.989050925928</v>
      </c>
      <c r="T3049" s="11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>ROUND(100*E3050/D3050,0)</f>
        <v>166</v>
      </c>
      <c r="P3050" s="16">
        <f>E3050/L3050</f>
        <v>177.02127659574469</v>
      </c>
      <c r="Q3050" t="s">
        <v>8309</v>
      </c>
      <c r="R3050" t="s">
        <v>8315</v>
      </c>
      <c r="S3050" s="11">
        <f>(((J3050/60)/60)/24)+DATE(1970,1,1)</f>
        <v>41975.901180555549</v>
      </c>
      <c r="T3050" s="11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>ROUND(100*E3051/D3051,0)</f>
        <v>107</v>
      </c>
      <c r="P3051" s="16">
        <f>E3051/L3051</f>
        <v>74.074074074074076</v>
      </c>
      <c r="Q3051" t="s">
        <v>8309</v>
      </c>
      <c r="R3051" t="s">
        <v>8315</v>
      </c>
      <c r="S3051" s="11">
        <f>(((J3051/60)/60)/24)+DATE(1970,1,1)</f>
        <v>42139.014525462961</v>
      </c>
      <c r="T3051" s="11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>ROUND(100*E3052/D3052,0)</f>
        <v>106</v>
      </c>
      <c r="P3052" s="16">
        <f>E3052/L3052</f>
        <v>70.666666666666671</v>
      </c>
      <c r="Q3052" t="s">
        <v>8309</v>
      </c>
      <c r="R3052" t="s">
        <v>8315</v>
      </c>
      <c r="S3052" s="11">
        <f>(((J3052/60)/60)/24)+DATE(1970,1,1)</f>
        <v>42465.16851851852</v>
      </c>
      <c r="T3052" s="11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>ROUND(100*E3053/D3053,0)</f>
        <v>24</v>
      </c>
      <c r="P3053" s="5">
        <f>E3053/L3053</f>
        <v>23.62857142857143</v>
      </c>
      <c r="Q3053" t="s">
        <v>8309</v>
      </c>
      <c r="R3053" t="s">
        <v>8315</v>
      </c>
      <c r="S3053" s="11">
        <f>(((J3053/60)/60)/24)+DATE(1970,1,1)</f>
        <v>42744.416030092587</v>
      </c>
      <c r="T3053" s="11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>ROUND(100*E3054/D3054,0)</f>
        <v>0</v>
      </c>
      <c r="P3054" s="5">
        <f>E3054/L3054</f>
        <v>37.5</v>
      </c>
      <c r="Q3054" t="s">
        <v>8309</v>
      </c>
      <c r="R3054" t="s">
        <v>8315</v>
      </c>
      <c r="S3054" s="11">
        <f>(((J3054/60)/60)/24)+DATE(1970,1,1)</f>
        <v>42122.670069444444</v>
      </c>
      <c r="T3054" s="11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>ROUND(100*E3055/D3055,0)</f>
        <v>0</v>
      </c>
      <c r="P3055" s="5">
        <f>E3055/L3055</f>
        <v>13.333333333333334</v>
      </c>
      <c r="Q3055" t="s">
        <v>8309</v>
      </c>
      <c r="R3055" t="s">
        <v>8315</v>
      </c>
      <c r="S3055" s="11">
        <f>(((J3055/60)/60)/24)+DATE(1970,1,1)</f>
        <v>41862.761724537035</v>
      </c>
      <c r="T3055" s="11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>ROUND(100*E3056/D3056,0)</f>
        <v>0</v>
      </c>
      <c r="P3056" s="5" t="e">
        <f>E3056/L3056</f>
        <v>#DIV/0!</v>
      </c>
      <c r="Q3056" t="s">
        <v>8309</v>
      </c>
      <c r="R3056" t="s">
        <v>8315</v>
      </c>
      <c r="S3056" s="11">
        <f>(((J3056/60)/60)/24)+DATE(1970,1,1)</f>
        <v>42027.832800925928</v>
      </c>
      <c r="T3056" s="11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>ROUND(100*E3057/D3057,0)</f>
        <v>0</v>
      </c>
      <c r="P3057" s="5">
        <f>E3057/L3057</f>
        <v>1</v>
      </c>
      <c r="Q3057" t="s">
        <v>8309</v>
      </c>
      <c r="R3057" t="s">
        <v>8315</v>
      </c>
      <c r="S3057" s="11">
        <f>(((J3057/60)/60)/24)+DATE(1970,1,1)</f>
        <v>41953.95821759259</v>
      </c>
      <c r="T3057" s="11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>ROUND(100*E3058/D3058,0)</f>
        <v>0</v>
      </c>
      <c r="P3058" s="5" t="e">
        <f>E3058/L3058</f>
        <v>#DIV/0!</v>
      </c>
      <c r="Q3058" t="s">
        <v>8309</v>
      </c>
      <c r="R3058" t="s">
        <v>8315</v>
      </c>
      <c r="S3058" s="11">
        <f>(((J3058/60)/60)/24)+DATE(1970,1,1)</f>
        <v>41851.636388888888</v>
      </c>
      <c r="T3058" s="11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>ROUND(100*E3059/D3059,0)</f>
        <v>0</v>
      </c>
      <c r="P3059" s="5" t="e">
        <f>E3059/L3059</f>
        <v>#DIV/0!</v>
      </c>
      <c r="Q3059" t="s">
        <v>8309</v>
      </c>
      <c r="R3059" t="s">
        <v>8315</v>
      </c>
      <c r="S3059" s="11">
        <f>(((J3059/60)/60)/24)+DATE(1970,1,1)</f>
        <v>42433.650590277779</v>
      </c>
      <c r="T3059" s="11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>ROUND(100*E3060/D3060,0)</f>
        <v>0</v>
      </c>
      <c r="P3060" s="5">
        <f>E3060/L3060</f>
        <v>1</v>
      </c>
      <c r="Q3060" t="s">
        <v>8309</v>
      </c>
      <c r="R3060" t="s">
        <v>8315</v>
      </c>
      <c r="S3060" s="11">
        <f>(((J3060/60)/60)/24)+DATE(1970,1,1)</f>
        <v>42460.374305555553</v>
      </c>
      <c r="T3060" s="11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>ROUND(100*E3061/D3061,0)</f>
        <v>3</v>
      </c>
      <c r="P3061" s="5">
        <f>E3061/L3061</f>
        <v>41</v>
      </c>
      <c r="Q3061" t="s">
        <v>8309</v>
      </c>
      <c r="R3061" t="s">
        <v>8315</v>
      </c>
      <c r="S3061" s="11">
        <f>(((J3061/60)/60)/24)+DATE(1970,1,1)</f>
        <v>41829.935717592591</v>
      </c>
      <c r="T3061" s="11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>ROUND(100*E3062/D3062,0)</f>
        <v>0</v>
      </c>
      <c r="P3062" s="5">
        <f>E3062/L3062</f>
        <v>55.833333333333336</v>
      </c>
      <c r="Q3062" t="s">
        <v>8309</v>
      </c>
      <c r="R3062" t="s">
        <v>8315</v>
      </c>
      <c r="S3062" s="11">
        <f>(((J3062/60)/60)/24)+DATE(1970,1,1)</f>
        <v>42245.274699074071</v>
      </c>
      <c r="T3062" s="11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>ROUND(100*E3063/D3063,0)</f>
        <v>0</v>
      </c>
      <c r="P3063" s="5" t="e">
        <f>E3063/L3063</f>
        <v>#DIV/0!</v>
      </c>
      <c r="Q3063" t="s">
        <v>8309</v>
      </c>
      <c r="R3063" t="s">
        <v>8315</v>
      </c>
      <c r="S3063" s="11">
        <f>(((J3063/60)/60)/24)+DATE(1970,1,1)</f>
        <v>41834.784120370372</v>
      </c>
      <c r="T3063" s="11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>ROUND(100*E3064/D3064,0)</f>
        <v>67</v>
      </c>
      <c r="P3064" s="5">
        <f>E3064/L3064</f>
        <v>99.761194029850742</v>
      </c>
      <c r="Q3064" t="s">
        <v>8309</v>
      </c>
      <c r="R3064" t="s">
        <v>8315</v>
      </c>
      <c r="S3064" s="11">
        <f>(((J3064/60)/60)/24)+DATE(1970,1,1)</f>
        <v>42248.535787037035</v>
      </c>
      <c r="T3064" s="11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>ROUND(100*E3065/D3065,0)</f>
        <v>20</v>
      </c>
      <c r="P3065" s="5">
        <f>E3065/L3065</f>
        <v>25.521739130434781</v>
      </c>
      <c r="Q3065" t="s">
        <v>8309</v>
      </c>
      <c r="R3065" t="s">
        <v>8315</v>
      </c>
      <c r="S3065" s="11">
        <f>(((J3065/60)/60)/24)+DATE(1970,1,1)</f>
        <v>42630.922893518517</v>
      </c>
      <c r="T3065" s="11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>ROUND(100*E3066/D3066,0)</f>
        <v>11</v>
      </c>
      <c r="P3066" s="5">
        <f>E3066/L3066</f>
        <v>117.65277777777777</v>
      </c>
      <c r="Q3066" t="s">
        <v>8309</v>
      </c>
      <c r="R3066" t="s">
        <v>8315</v>
      </c>
      <c r="S3066" s="11">
        <f>(((J3066/60)/60)/24)+DATE(1970,1,1)</f>
        <v>42299.130162037036</v>
      </c>
      <c r="T3066" s="11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>ROUND(100*E3067/D3067,0)</f>
        <v>0</v>
      </c>
      <c r="P3067" s="5">
        <f>E3067/L3067</f>
        <v>5</v>
      </c>
      <c r="Q3067" t="s">
        <v>8309</v>
      </c>
      <c r="R3067" t="s">
        <v>8315</v>
      </c>
      <c r="S3067" s="11">
        <f>(((J3067/60)/60)/24)+DATE(1970,1,1)</f>
        <v>41825.055231481485</v>
      </c>
      <c r="T3067" s="11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>ROUND(100*E3068/D3068,0)</f>
        <v>12</v>
      </c>
      <c r="P3068" s="5">
        <f>E3068/L3068</f>
        <v>2796.6666666666665</v>
      </c>
      <c r="Q3068" t="s">
        <v>8309</v>
      </c>
      <c r="R3068" t="s">
        <v>8315</v>
      </c>
      <c r="S3068" s="11">
        <f>(((J3068/60)/60)/24)+DATE(1970,1,1)</f>
        <v>42531.228437500002</v>
      </c>
      <c r="T3068" s="11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>ROUND(100*E3069/D3069,0)</f>
        <v>3</v>
      </c>
      <c r="P3069" s="5">
        <f>E3069/L3069</f>
        <v>200</v>
      </c>
      <c r="Q3069" t="s">
        <v>8309</v>
      </c>
      <c r="R3069" t="s">
        <v>8315</v>
      </c>
      <c r="S3069" s="11">
        <f>(((J3069/60)/60)/24)+DATE(1970,1,1)</f>
        <v>42226.938414351855</v>
      </c>
      <c r="T3069" s="11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>ROUND(100*E3070/D3070,0)</f>
        <v>0</v>
      </c>
      <c r="P3070" s="5">
        <f>E3070/L3070</f>
        <v>87.5</v>
      </c>
      <c r="Q3070" t="s">
        <v>8309</v>
      </c>
      <c r="R3070" t="s">
        <v>8315</v>
      </c>
      <c r="S3070" s="11">
        <f>(((J3070/60)/60)/24)+DATE(1970,1,1)</f>
        <v>42263.691574074073</v>
      </c>
      <c r="T3070" s="11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>ROUND(100*E3071/D3071,0)</f>
        <v>14</v>
      </c>
      <c r="P3071" s="5">
        <f>E3071/L3071</f>
        <v>20.142857142857142</v>
      </c>
      <c r="Q3071" t="s">
        <v>8309</v>
      </c>
      <c r="R3071" t="s">
        <v>8315</v>
      </c>
      <c r="S3071" s="11">
        <f>(((J3071/60)/60)/24)+DATE(1970,1,1)</f>
        <v>41957.833726851852</v>
      </c>
      <c r="T3071" s="11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>ROUND(100*E3072/D3072,0)</f>
        <v>3</v>
      </c>
      <c r="P3072" s="5">
        <f>E3072/L3072</f>
        <v>20.875</v>
      </c>
      <c r="Q3072" t="s">
        <v>8309</v>
      </c>
      <c r="R3072" t="s">
        <v>8315</v>
      </c>
      <c r="S3072" s="11">
        <f>(((J3072/60)/60)/24)+DATE(1970,1,1)</f>
        <v>42690.733437499999</v>
      </c>
      <c r="T3072" s="11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>ROUND(100*E3073/D3073,0)</f>
        <v>60</v>
      </c>
      <c r="P3073" s="5">
        <f>E3073/L3073</f>
        <v>61.307692307692307</v>
      </c>
      <c r="Q3073" t="s">
        <v>8309</v>
      </c>
      <c r="R3073" t="s">
        <v>8315</v>
      </c>
      <c r="S3073" s="11">
        <f>(((J3073/60)/60)/24)+DATE(1970,1,1)</f>
        <v>42097.732418981483</v>
      </c>
      <c r="T3073" s="11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>ROUND(100*E3074/D3074,0)</f>
        <v>0</v>
      </c>
      <c r="P3074" s="5">
        <f>E3074/L3074</f>
        <v>1</v>
      </c>
      <c r="Q3074" t="s">
        <v>8309</v>
      </c>
      <c r="R3074" t="s">
        <v>8315</v>
      </c>
      <c r="S3074" s="11">
        <f>(((J3074/60)/60)/24)+DATE(1970,1,1)</f>
        <v>42658.690532407403</v>
      </c>
      <c r="T3074" s="11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>ROUND(100*E3075/D3075,0)</f>
        <v>0</v>
      </c>
      <c r="P3075" s="5">
        <f>E3075/L3075</f>
        <v>92.142857142857139</v>
      </c>
      <c r="Q3075" t="s">
        <v>8309</v>
      </c>
      <c r="R3075" t="s">
        <v>8315</v>
      </c>
      <c r="S3075" s="11">
        <f>(((J3075/60)/60)/24)+DATE(1970,1,1)</f>
        <v>42111.684027777781</v>
      </c>
      <c r="T3075" s="11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>ROUND(100*E3076/D3076,0)</f>
        <v>0</v>
      </c>
      <c r="P3076" s="5">
        <f>E3076/L3076</f>
        <v>7.333333333333333</v>
      </c>
      <c r="Q3076" t="s">
        <v>8309</v>
      </c>
      <c r="R3076" t="s">
        <v>8315</v>
      </c>
      <c r="S3076" s="11">
        <f>(((J3076/60)/60)/24)+DATE(1970,1,1)</f>
        <v>42409.571284722217</v>
      </c>
      <c r="T3076" s="11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>ROUND(100*E3077/D3077,0)</f>
        <v>9</v>
      </c>
      <c r="P3077" s="5">
        <f>E3077/L3077</f>
        <v>64.8</v>
      </c>
      <c r="Q3077" t="s">
        <v>8309</v>
      </c>
      <c r="R3077" t="s">
        <v>8315</v>
      </c>
      <c r="S3077" s="11">
        <f>(((J3077/60)/60)/24)+DATE(1970,1,1)</f>
        <v>42551.102314814809</v>
      </c>
      <c r="T3077" s="11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>ROUND(100*E3078/D3078,0)</f>
        <v>15</v>
      </c>
      <c r="P3078" s="5">
        <f>E3078/L3078</f>
        <v>30.12</v>
      </c>
      <c r="Q3078" t="s">
        <v>8309</v>
      </c>
      <c r="R3078" t="s">
        <v>8315</v>
      </c>
      <c r="S3078" s="11">
        <f>(((J3078/60)/60)/24)+DATE(1970,1,1)</f>
        <v>42226.651886574073</v>
      </c>
      <c r="T3078" s="11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>ROUND(100*E3079/D3079,0)</f>
        <v>0</v>
      </c>
      <c r="P3079" s="5">
        <f>E3079/L3079</f>
        <v>52.5</v>
      </c>
      <c r="Q3079" t="s">
        <v>8309</v>
      </c>
      <c r="R3079" t="s">
        <v>8315</v>
      </c>
      <c r="S3079" s="11">
        <f>(((J3079/60)/60)/24)+DATE(1970,1,1)</f>
        <v>42766.956921296296</v>
      </c>
      <c r="T3079" s="11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>ROUND(100*E3080/D3080,0)</f>
        <v>0</v>
      </c>
      <c r="P3080" s="5">
        <f>E3080/L3080</f>
        <v>23.666666666666668</v>
      </c>
      <c r="Q3080" t="s">
        <v>8309</v>
      </c>
      <c r="R3080" t="s">
        <v>8315</v>
      </c>
      <c r="S3080" s="11">
        <f>(((J3080/60)/60)/24)+DATE(1970,1,1)</f>
        <v>42031.138831018514</v>
      </c>
      <c r="T3080" s="11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>ROUND(100*E3081/D3081,0)</f>
        <v>1</v>
      </c>
      <c r="P3081" s="5">
        <f>E3081/L3081</f>
        <v>415.77777777777777</v>
      </c>
      <c r="Q3081" t="s">
        <v>8309</v>
      </c>
      <c r="R3081" t="s">
        <v>8315</v>
      </c>
      <c r="S3081" s="11">
        <f>(((J3081/60)/60)/24)+DATE(1970,1,1)</f>
        <v>42055.713368055556</v>
      </c>
      <c r="T3081" s="11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>ROUND(100*E3082/D3082,0)</f>
        <v>0</v>
      </c>
      <c r="P3082" s="5">
        <f>E3082/L3082</f>
        <v>53.714285714285715</v>
      </c>
      <c r="Q3082" t="s">
        <v>8309</v>
      </c>
      <c r="R3082" t="s">
        <v>8315</v>
      </c>
      <c r="S3082" s="11">
        <f>(((J3082/60)/60)/24)+DATE(1970,1,1)</f>
        <v>41940.028287037036</v>
      </c>
      <c r="T3082" s="11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>ROUND(100*E3083/D3083,0)</f>
        <v>0</v>
      </c>
      <c r="P3083" s="5">
        <f>E3083/L3083</f>
        <v>420.6</v>
      </c>
      <c r="Q3083" t="s">
        <v>8309</v>
      </c>
      <c r="R3083" t="s">
        <v>8315</v>
      </c>
      <c r="S3083" s="11">
        <f>(((J3083/60)/60)/24)+DATE(1970,1,1)</f>
        <v>42237.181608796294</v>
      </c>
      <c r="T3083" s="11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>ROUND(100*E3084/D3084,0)</f>
        <v>0</v>
      </c>
      <c r="P3084" s="5" t="e">
        <f>E3084/L3084</f>
        <v>#DIV/0!</v>
      </c>
      <c r="Q3084" t="s">
        <v>8309</v>
      </c>
      <c r="R3084" t="s">
        <v>8315</v>
      </c>
      <c r="S3084" s="11">
        <f>(((J3084/60)/60)/24)+DATE(1970,1,1)</f>
        <v>42293.922986111109</v>
      </c>
      <c r="T3084" s="11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>ROUND(100*E3085/D3085,0)</f>
        <v>0</v>
      </c>
      <c r="P3085" s="5">
        <f>E3085/L3085</f>
        <v>18.666666666666668</v>
      </c>
      <c r="Q3085" t="s">
        <v>8309</v>
      </c>
      <c r="R3085" t="s">
        <v>8315</v>
      </c>
      <c r="S3085" s="11">
        <f>(((J3085/60)/60)/24)+DATE(1970,1,1)</f>
        <v>41853.563402777778</v>
      </c>
      <c r="T3085" s="11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>ROUND(100*E3086/D3086,0)</f>
        <v>12</v>
      </c>
      <c r="P3086" s="5">
        <f>E3086/L3086</f>
        <v>78.333333333333329</v>
      </c>
      <c r="Q3086" t="s">
        <v>8309</v>
      </c>
      <c r="R3086" t="s">
        <v>8315</v>
      </c>
      <c r="S3086" s="11">
        <f>(((J3086/60)/60)/24)+DATE(1970,1,1)</f>
        <v>42100.723738425921</v>
      </c>
      <c r="T3086" s="11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>ROUND(100*E3087/D3087,0)</f>
        <v>2</v>
      </c>
      <c r="P3087" s="5">
        <f>E3087/L3087</f>
        <v>67.777777777777771</v>
      </c>
      <c r="Q3087" t="s">
        <v>8309</v>
      </c>
      <c r="R3087" t="s">
        <v>8315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>ROUND(100*E3088/D3088,0)</f>
        <v>0</v>
      </c>
      <c r="P3088" s="5">
        <f>E3088/L3088</f>
        <v>16.666666666666668</v>
      </c>
      <c r="Q3088" t="s">
        <v>8309</v>
      </c>
      <c r="R3088" t="s">
        <v>8315</v>
      </c>
      <c r="S3088" s="11">
        <f>(((J3088/60)/60)/24)+DATE(1970,1,1)</f>
        <v>42173.67082175926</v>
      </c>
      <c r="T3088" s="11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>ROUND(100*E3089/D3089,0)</f>
        <v>1</v>
      </c>
      <c r="P3089" s="5">
        <f>E3089/L3089</f>
        <v>62.5</v>
      </c>
      <c r="Q3089" t="s">
        <v>8309</v>
      </c>
      <c r="R3089" t="s">
        <v>8315</v>
      </c>
      <c r="S3089" s="11">
        <f>(((J3089/60)/60)/24)+DATE(1970,1,1)</f>
        <v>42665.150347222225</v>
      </c>
      <c r="T3089" s="11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>ROUND(100*E3090/D3090,0)</f>
        <v>0</v>
      </c>
      <c r="P3090" s="5">
        <f>E3090/L3090</f>
        <v>42</v>
      </c>
      <c r="Q3090" t="s">
        <v>8309</v>
      </c>
      <c r="R3090" t="s">
        <v>8315</v>
      </c>
      <c r="S3090" s="11">
        <f>(((J3090/60)/60)/24)+DATE(1970,1,1)</f>
        <v>41981.57230324074</v>
      </c>
      <c r="T3090" s="11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>ROUND(100*E3091/D3091,0)</f>
        <v>23</v>
      </c>
      <c r="P3091" s="5">
        <f>E3091/L3091</f>
        <v>130.0888888888889</v>
      </c>
      <c r="Q3091" t="s">
        <v>8309</v>
      </c>
      <c r="R3091" t="s">
        <v>8315</v>
      </c>
      <c r="S3091" s="11">
        <f>(((J3091/60)/60)/24)+DATE(1970,1,1)</f>
        <v>42528.542627314819</v>
      </c>
      <c r="T3091" s="11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>ROUND(100*E3092/D3092,0)</f>
        <v>5</v>
      </c>
      <c r="P3092" s="5">
        <f>E3092/L3092</f>
        <v>1270.2222222222222</v>
      </c>
      <c r="Q3092" t="s">
        <v>8309</v>
      </c>
      <c r="R3092" t="s">
        <v>8315</v>
      </c>
      <c r="S3092" s="11">
        <f>(((J3092/60)/60)/24)+DATE(1970,1,1)</f>
        <v>42065.818807870368</v>
      </c>
      <c r="T3092" s="11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>ROUND(100*E3093/D3093,0)</f>
        <v>16</v>
      </c>
      <c r="P3093" s="5">
        <f>E3093/L3093</f>
        <v>88.444444444444443</v>
      </c>
      <c r="Q3093" t="s">
        <v>8309</v>
      </c>
      <c r="R3093" t="s">
        <v>8315</v>
      </c>
      <c r="S3093" s="11">
        <f>(((J3093/60)/60)/24)+DATE(1970,1,1)</f>
        <v>42566.948414351849</v>
      </c>
      <c r="T3093" s="11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>ROUND(100*E3094/D3094,0)</f>
        <v>1</v>
      </c>
      <c r="P3094" s="5">
        <f>E3094/L3094</f>
        <v>56.342380952380957</v>
      </c>
      <c r="Q3094" t="s">
        <v>8309</v>
      </c>
      <c r="R3094" t="s">
        <v>8315</v>
      </c>
      <c r="S3094" s="11">
        <f>(((J3094/60)/60)/24)+DATE(1970,1,1)</f>
        <v>42255.619351851856</v>
      </c>
      <c r="T3094" s="11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>ROUND(100*E3095/D3095,0)</f>
        <v>23</v>
      </c>
      <c r="P3095" s="5">
        <f>E3095/L3095</f>
        <v>53.529411764705884</v>
      </c>
      <c r="Q3095" t="s">
        <v>8309</v>
      </c>
      <c r="R3095" t="s">
        <v>8315</v>
      </c>
      <c r="S3095" s="11">
        <f>(((J3095/60)/60)/24)+DATE(1970,1,1)</f>
        <v>41760.909039351849</v>
      </c>
      <c r="T3095" s="11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>ROUND(100*E3096/D3096,0)</f>
        <v>0</v>
      </c>
      <c r="P3096" s="5">
        <f>E3096/L3096</f>
        <v>25</v>
      </c>
      <c r="Q3096" t="s">
        <v>8309</v>
      </c>
      <c r="R3096" t="s">
        <v>8315</v>
      </c>
      <c r="S3096" s="11">
        <f>(((J3096/60)/60)/24)+DATE(1970,1,1)</f>
        <v>42207.795787037037</v>
      </c>
      <c r="T3096" s="11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>ROUND(100*E3097/D3097,0)</f>
        <v>0</v>
      </c>
      <c r="P3097" s="5">
        <f>E3097/L3097</f>
        <v>50</v>
      </c>
      <c r="Q3097" t="s">
        <v>8309</v>
      </c>
      <c r="R3097" t="s">
        <v>8315</v>
      </c>
      <c r="S3097" s="11">
        <f>(((J3097/60)/60)/24)+DATE(1970,1,1)</f>
        <v>42523.025231481486</v>
      </c>
      <c r="T3097" s="11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>ROUND(100*E3098/D3098,0)</f>
        <v>4</v>
      </c>
      <c r="P3098" s="5">
        <f>E3098/L3098</f>
        <v>56.785714285714285</v>
      </c>
      <c r="Q3098" t="s">
        <v>8309</v>
      </c>
      <c r="R3098" t="s">
        <v>8315</v>
      </c>
      <c r="S3098" s="11">
        <f>(((J3098/60)/60)/24)+DATE(1970,1,1)</f>
        <v>42114.825532407413</v>
      </c>
      <c r="T3098" s="11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>ROUND(100*E3099/D3099,0)</f>
        <v>17</v>
      </c>
      <c r="P3099" s="5">
        <f>E3099/L3099</f>
        <v>40.833333333333336</v>
      </c>
      <c r="Q3099" t="s">
        <v>8309</v>
      </c>
      <c r="R3099" t="s">
        <v>8315</v>
      </c>
      <c r="S3099" s="11">
        <f>(((J3099/60)/60)/24)+DATE(1970,1,1)</f>
        <v>42629.503483796296</v>
      </c>
      <c r="T3099" s="11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>ROUND(100*E3100/D3100,0)</f>
        <v>4</v>
      </c>
      <c r="P3100" s="5">
        <f>E3100/L3100</f>
        <v>65.111111111111114</v>
      </c>
      <c r="Q3100" t="s">
        <v>8309</v>
      </c>
      <c r="R3100" t="s">
        <v>8315</v>
      </c>
      <c r="S3100" s="11">
        <f>(((J3100/60)/60)/24)+DATE(1970,1,1)</f>
        <v>42359.792233796295</v>
      </c>
      <c r="T3100" s="11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>ROUND(100*E3101/D3101,0)</f>
        <v>14</v>
      </c>
      <c r="P3101" s="5">
        <f>E3101/L3101</f>
        <v>55.6</v>
      </c>
      <c r="Q3101" t="s">
        <v>8309</v>
      </c>
      <c r="R3101" t="s">
        <v>8315</v>
      </c>
      <c r="S3101" s="11">
        <f>(((J3101/60)/60)/24)+DATE(1970,1,1)</f>
        <v>42382.189710648148</v>
      </c>
      <c r="T3101" s="11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>ROUND(100*E3102/D3102,0)</f>
        <v>15</v>
      </c>
      <c r="P3102" s="5">
        <f>E3102/L3102</f>
        <v>140.53846153846155</v>
      </c>
      <c r="Q3102" t="s">
        <v>8309</v>
      </c>
      <c r="R3102" t="s">
        <v>8315</v>
      </c>
      <c r="S3102" s="11">
        <f>(((J3102/60)/60)/24)+DATE(1970,1,1)</f>
        <v>41902.622395833336</v>
      </c>
      <c r="T3102" s="11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>ROUND(100*E3103/D3103,0)</f>
        <v>12</v>
      </c>
      <c r="P3103" s="5">
        <f>E3103/L3103</f>
        <v>25</v>
      </c>
      <c r="Q3103" t="s">
        <v>8309</v>
      </c>
      <c r="R3103" t="s">
        <v>8315</v>
      </c>
      <c r="S3103" s="11">
        <f>(((J3103/60)/60)/24)+DATE(1970,1,1)</f>
        <v>42171.383530092593</v>
      </c>
      <c r="T3103" s="11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>ROUND(100*E3104/D3104,0)</f>
        <v>39</v>
      </c>
      <c r="P3104" s="5">
        <f>E3104/L3104</f>
        <v>69.533333333333331</v>
      </c>
      <c r="Q3104" t="s">
        <v>8309</v>
      </c>
      <c r="R3104" t="s">
        <v>8315</v>
      </c>
      <c r="S3104" s="11">
        <f>(((J3104/60)/60)/24)+DATE(1970,1,1)</f>
        <v>42555.340486111112</v>
      </c>
      <c r="T3104" s="11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>ROUND(100*E3105/D3105,0)</f>
        <v>0</v>
      </c>
      <c r="P3105" s="5">
        <f>E3105/L3105</f>
        <v>5.5</v>
      </c>
      <c r="Q3105" t="s">
        <v>8309</v>
      </c>
      <c r="R3105" t="s">
        <v>8315</v>
      </c>
      <c r="S3105" s="11">
        <f>(((J3105/60)/60)/24)+DATE(1970,1,1)</f>
        <v>42107.156319444446</v>
      </c>
      <c r="T3105" s="11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>ROUND(100*E3106/D3106,0)</f>
        <v>30</v>
      </c>
      <c r="P3106" s="5">
        <f>E3106/L3106</f>
        <v>237</v>
      </c>
      <c r="Q3106" t="s">
        <v>8309</v>
      </c>
      <c r="R3106" t="s">
        <v>8315</v>
      </c>
      <c r="S3106" s="11">
        <f>(((J3106/60)/60)/24)+DATE(1970,1,1)</f>
        <v>42006.908692129626</v>
      </c>
      <c r="T3106" s="11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>ROUND(100*E3107/D3107,0)</f>
        <v>42</v>
      </c>
      <c r="P3107" s="5">
        <f>E3107/L3107</f>
        <v>79.870967741935488</v>
      </c>
      <c r="Q3107" t="s">
        <v>8309</v>
      </c>
      <c r="R3107" t="s">
        <v>8315</v>
      </c>
      <c r="S3107" s="11">
        <f>(((J3107/60)/60)/24)+DATE(1970,1,1)</f>
        <v>41876.718935185185</v>
      </c>
      <c r="T3107" s="11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>ROUND(100*E3108/D3108,0)</f>
        <v>4</v>
      </c>
      <c r="P3108" s="5">
        <f>E3108/L3108</f>
        <v>10.25</v>
      </c>
      <c r="Q3108" t="s">
        <v>8309</v>
      </c>
      <c r="R3108" t="s">
        <v>8315</v>
      </c>
      <c r="S3108" s="11">
        <f>(((J3108/60)/60)/24)+DATE(1970,1,1)</f>
        <v>42241.429120370376</v>
      </c>
      <c r="T3108" s="11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>ROUND(100*E3109/D3109,0)</f>
        <v>20</v>
      </c>
      <c r="P3109" s="5">
        <f>E3109/L3109</f>
        <v>272.58620689655174</v>
      </c>
      <c r="Q3109" t="s">
        <v>8309</v>
      </c>
      <c r="R3109" t="s">
        <v>8315</v>
      </c>
      <c r="S3109" s="11">
        <f>(((J3109/60)/60)/24)+DATE(1970,1,1)</f>
        <v>42128.814247685179</v>
      </c>
      <c r="T3109" s="11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>ROUND(100*E3110/D3110,0)</f>
        <v>0</v>
      </c>
      <c r="P3110" s="5">
        <f>E3110/L3110</f>
        <v>13</v>
      </c>
      <c r="Q3110" t="s">
        <v>8309</v>
      </c>
      <c r="R3110" t="s">
        <v>8315</v>
      </c>
      <c r="S3110" s="11">
        <f>(((J3110/60)/60)/24)+DATE(1970,1,1)</f>
        <v>42062.680486111116</v>
      </c>
      <c r="T3110" s="11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>ROUND(100*E3111/D3111,0)</f>
        <v>25</v>
      </c>
      <c r="P3111" s="5">
        <f>E3111/L3111</f>
        <v>58.184210526315788</v>
      </c>
      <c r="Q3111" t="s">
        <v>8309</v>
      </c>
      <c r="R3111" t="s">
        <v>8315</v>
      </c>
      <c r="S3111" s="11">
        <f>(((J3111/60)/60)/24)+DATE(1970,1,1)</f>
        <v>41844.125115740739</v>
      </c>
      <c r="T3111" s="11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>ROUND(100*E3112/D3112,0)</f>
        <v>0</v>
      </c>
      <c r="P3112" s="5">
        <f>E3112/L3112</f>
        <v>10</v>
      </c>
      <c r="Q3112" t="s">
        <v>8309</v>
      </c>
      <c r="R3112" t="s">
        <v>8315</v>
      </c>
      <c r="S3112" s="11">
        <f>(((J3112/60)/60)/24)+DATE(1970,1,1)</f>
        <v>42745.031469907408</v>
      </c>
      <c r="T3112" s="11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>ROUND(100*E3113/D3113,0)</f>
        <v>27</v>
      </c>
      <c r="P3113" s="5">
        <f>E3113/L3113</f>
        <v>70.10526315789474</v>
      </c>
      <c r="Q3113" t="s">
        <v>8309</v>
      </c>
      <c r="R3113" t="s">
        <v>8315</v>
      </c>
      <c r="S3113" s="11">
        <f>(((J3113/60)/60)/24)+DATE(1970,1,1)</f>
        <v>41885.595138888886</v>
      </c>
      <c r="T3113" s="11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>ROUND(100*E3114/D3114,0)</f>
        <v>5</v>
      </c>
      <c r="P3114" s="5">
        <f>E3114/L3114</f>
        <v>57.888888888888886</v>
      </c>
      <c r="Q3114" t="s">
        <v>8309</v>
      </c>
      <c r="R3114" t="s">
        <v>8315</v>
      </c>
      <c r="S3114" s="11">
        <f>(((J3114/60)/60)/24)+DATE(1970,1,1)</f>
        <v>42615.121921296297</v>
      </c>
      <c r="T3114" s="11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>ROUND(100*E3115/D3115,0)</f>
        <v>4</v>
      </c>
      <c r="P3115" s="5">
        <f>E3115/L3115</f>
        <v>125.27027027027027</v>
      </c>
      <c r="Q3115" t="s">
        <v>8309</v>
      </c>
      <c r="R3115" t="s">
        <v>8315</v>
      </c>
      <c r="S3115" s="11">
        <f>(((J3115/60)/60)/24)+DATE(1970,1,1)</f>
        <v>42081.731273148151</v>
      </c>
      <c r="T3115" s="11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>ROUND(100*E3116/D3116,0)</f>
        <v>0</v>
      </c>
      <c r="P3116" s="5" t="e">
        <f>E3116/L3116</f>
        <v>#DIV/0!</v>
      </c>
      <c r="Q3116" t="s">
        <v>8309</v>
      </c>
      <c r="R3116" t="s">
        <v>8315</v>
      </c>
      <c r="S3116" s="11">
        <f>(((J3116/60)/60)/24)+DATE(1970,1,1)</f>
        <v>41843.632523148146</v>
      </c>
      <c r="T3116" s="11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>ROUND(100*E3117/D3117,0)</f>
        <v>3</v>
      </c>
      <c r="P3117" s="5">
        <f>E3117/L3117</f>
        <v>300</v>
      </c>
      <c r="Q3117" t="s">
        <v>8309</v>
      </c>
      <c r="R3117" t="s">
        <v>8315</v>
      </c>
      <c r="S3117" s="11">
        <f>(((J3117/60)/60)/24)+DATE(1970,1,1)</f>
        <v>42496.447071759263</v>
      </c>
      <c r="T3117" s="11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>ROUND(100*E3118/D3118,0)</f>
        <v>57</v>
      </c>
      <c r="P3118" s="5">
        <f>E3118/L3118</f>
        <v>43</v>
      </c>
      <c r="Q3118" t="s">
        <v>8309</v>
      </c>
      <c r="R3118" t="s">
        <v>8315</v>
      </c>
      <c r="S3118" s="11">
        <f>(((J3118/60)/60)/24)+DATE(1970,1,1)</f>
        <v>42081.515335648146</v>
      </c>
      <c r="T3118" s="11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>ROUND(100*E3119/D3119,0)</f>
        <v>0</v>
      </c>
      <c r="P3119" s="5">
        <f>E3119/L3119</f>
        <v>1</v>
      </c>
      <c r="Q3119" t="s">
        <v>8309</v>
      </c>
      <c r="R3119" t="s">
        <v>8315</v>
      </c>
      <c r="S3119" s="11">
        <f>(((J3119/60)/60)/24)+DATE(1970,1,1)</f>
        <v>42509.374537037031</v>
      </c>
      <c r="T3119" s="11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>ROUND(100*E3120/D3120,0)</f>
        <v>0</v>
      </c>
      <c r="P3120" s="5">
        <f>E3120/L3120</f>
        <v>775</v>
      </c>
      <c r="Q3120" t="s">
        <v>8309</v>
      </c>
      <c r="R3120" t="s">
        <v>8315</v>
      </c>
      <c r="S3120" s="11">
        <f>(((J3120/60)/60)/24)+DATE(1970,1,1)</f>
        <v>42534.649571759262</v>
      </c>
      <c r="T3120" s="11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>ROUND(100*E3121/D3121,0)</f>
        <v>0</v>
      </c>
      <c r="P3121" s="5">
        <f>E3121/L3121</f>
        <v>5</v>
      </c>
      <c r="Q3121" t="s">
        <v>8309</v>
      </c>
      <c r="R3121" t="s">
        <v>8315</v>
      </c>
      <c r="S3121" s="11">
        <f>(((J3121/60)/60)/24)+DATE(1970,1,1)</f>
        <v>42060.04550925926</v>
      </c>
      <c r="T3121" s="11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>ROUND(100*E3122/D3122,0)</f>
        <v>0</v>
      </c>
      <c r="P3122" s="5">
        <f>E3122/L3122</f>
        <v>12.8</v>
      </c>
      <c r="Q3122" t="s">
        <v>8309</v>
      </c>
      <c r="R3122" t="s">
        <v>8315</v>
      </c>
      <c r="S3122" s="11">
        <f>(((J3122/60)/60)/24)+DATE(1970,1,1)</f>
        <v>42435.942083333335</v>
      </c>
      <c r="T3122" s="11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>ROUND(100*E3123/D3123,0)</f>
        <v>1</v>
      </c>
      <c r="P3123" s="5">
        <f>E3123/L3123</f>
        <v>10</v>
      </c>
      <c r="Q3123" t="s">
        <v>8309</v>
      </c>
      <c r="R3123" t="s">
        <v>8315</v>
      </c>
      <c r="S3123" s="11">
        <f>(((J3123/60)/60)/24)+DATE(1970,1,1)</f>
        <v>41848.679803240739</v>
      </c>
      <c r="T3123" s="11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>ROUND(100*E3124/D3124,0)</f>
        <v>58</v>
      </c>
      <c r="P3124" s="5">
        <f>E3124/L3124</f>
        <v>58</v>
      </c>
      <c r="Q3124" t="s">
        <v>8309</v>
      </c>
      <c r="R3124" t="s">
        <v>8315</v>
      </c>
      <c r="S3124" s="11">
        <f>(((J3124/60)/60)/24)+DATE(1970,1,1)</f>
        <v>42678.932083333333</v>
      </c>
      <c r="T3124" s="11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>ROUND(100*E3125/D3125,0)</f>
        <v>68</v>
      </c>
      <c r="P3125" s="5">
        <f>E3125/L3125</f>
        <v>244.80459770114942</v>
      </c>
      <c r="Q3125" t="s">
        <v>8309</v>
      </c>
      <c r="R3125" t="s">
        <v>8315</v>
      </c>
      <c r="S3125" s="11">
        <f>(((J3125/60)/60)/24)+DATE(1970,1,1)</f>
        <v>42530.993032407408</v>
      </c>
      <c r="T3125" s="11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>ROUND(100*E3126/D3126,0)</f>
        <v>0</v>
      </c>
      <c r="P3126" s="5">
        <f>E3126/L3126</f>
        <v>6.5</v>
      </c>
      <c r="Q3126" t="s">
        <v>8309</v>
      </c>
      <c r="R3126" t="s">
        <v>8315</v>
      </c>
      <c r="S3126" s="11">
        <f>(((J3126/60)/60)/24)+DATE(1970,1,1)</f>
        <v>41977.780104166668</v>
      </c>
      <c r="T3126" s="11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>ROUND(100*E3127/D3127,0)</f>
        <v>0</v>
      </c>
      <c r="P3127" s="5" t="e">
        <f>E3127/L3127</f>
        <v>#DIV/0!</v>
      </c>
      <c r="Q3127" t="s">
        <v>8309</v>
      </c>
      <c r="R3127" t="s">
        <v>8315</v>
      </c>
      <c r="S3127" s="11">
        <f>(((J3127/60)/60)/24)+DATE(1970,1,1)</f>
        <v>42346.20685185185</v>
      </c>
      <c r="T3127" s="11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>ROUND(100*E3128/D3128,0)</f>
        <v>4</v>
      </c>
      <c r="P3128" s="5">
        <f>E3128/L3128</f>
        <v>61.176470588235297</v>
      </c>
      <c r="Q3128" t="s">
        <v>8309</v>
      </c>
      <c r="R3128" t="s">
        <v>8315</v>
      </c>
      <c r="S3128" s="11">
        <f>(((J3128/60)/60)/24)+DATE(1970,1,1)</f>
        <v>42427.01807870371</v>
      </c>
      <c r="T3128" s="11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>ROUND(100*E3129/D3129,0)</f>
        <v>0</v>
      </c>
      <c r="P3129" s="5" t="e">
        <f>E3129/L3129</f>
        <v>#DIV/0!</v>
      </c>
      <c r="Q3129" t="s">
        <v>8309</v>
      </c>
      <c r="R3129" t="s">
        <v>8315</v>
      </c>
      <c r="S3129" s="11">
        <f>(((J3129/60)/60)/24)+DATE(1970,1,1)</f>
        <v>42034.856817129628</v>
      </c>
      <c r="T3129" s="11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>ROUND(100*E3130/D3130,0)</f>
        <v>109</v>
      </c>
      <c r="P3130" s="5">
        <f>E3130/L3130</f>
        <v>139.23931623931625</v>
      </c>
      <c r="Q3130" t="s">
        <v>8309</v>
      </c>
      <c r="R3130" t="s">
        <v>8310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>ROUND(100*E3131/D3131,0)</f>
        <v>1</v>
      </c>
      <c r="P3131" s="5">
        <f>E3131/L3131</f>
        <v>10</v>
      </c>
      <c r="Q3131" t="s">
        <v>8309</v>
      </c>
      <c r="R3131" t="s">
        <v>8310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>ROUND(100*E3132/D3132,0)</f>
        <v>4</v>
      </c>
      <c r="P3132" s="5">
        <f>E3132/L3132</f>
        <v>93.75</v>
      </c>
      <c r="Q3132" t="s">
        <v>8309</v>
      </c>
      <c r="R3132" t="s">
        <v>8310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>ROUND(100*E3133/D3133,0)</f>
        <v>16</v>
      </c>
      <c r="P3133" s="5">
        <f>E3133/L3133</f>
        <v>53.75</v>
      </c>
      <c r="Q3133" t="s">
        <v>8309</v>
      </c>
      <c r="R3133" t="s">
        <v>8310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>ROUND(100*E3134/D3134,0)</f>
        <v>0</v>
      </c>
      <c r="P3134" s="5">
        <f>E3134/L3134</f>
        <v>10</v>
      </c>
      <c r="Q3134" t="s">
        <v>8309</v>
      </c>
      <c r="R3134" t="s">
        <v>8310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>ROUND(100*E3135/D3135,0)</f>
        <v>108</v>
      </c>
      <c r="P3135" s="5">
        <f>E3135/L3135</f>
        <v>33.75</v>
      </c>
      <c r="Q3135" t="s">
        <v>8309</v>
      </c>
      <c r="R3135" t="s">
        <v>8310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>ROUND(100*E3136/D3136,0)</f>
        <v>23</v>
      </c>
      <c r="P3136" s="5">
        <f>E3136/L3136</f>
        <v>18.75</v>
      </c>
      <c r="Q3136" t="s">
        <v>8309</v>
      </c>
      <c r="R3136" t="s">
        <v>8310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>ROUND(100*E3137/D3137,0)</f>
        <v>21</v>
      </c>
      <c r="P3137" s="5">
        <f>E3137/L3137</f>
        <v>23.142857142857142</v>
      </c>
      <c r="Q3137" t="s">
        <v>8309</v>
      </c>
      <c r="R3137" t="s">
        <v>8310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>ROUND(100*E3138/D3138,0)</f>
        <v>128</v>
      </c>
      <c r="P3138" s="5">
        <f>E3138/L3138</f>
        <v>29.045454545454547</v>
      </c>
      <c r="Q3138" t="s">
        <v>8309</v>
      </c>
      <c r="R3138" t="s">
        <v>8310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>ROUND(100*E3139/D3139,0)</f>
        <v>3</v>
      </c>
      <c r="P3139" s="5">
        <f>E3139/L3139</f>
        <v>50</v>
      </c>
      <c r="Q3139" t="s">
        <v>8309</v>
      </c>
      <c r="R3139" t="s">
        <v>8310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>ROUND(100*E3140/D3140,0)</f>
        <v>0</v>
      </c>
      <c r="P3140" s="5" t="e">
        <f>E3140/L3140</f>
        <v>#DIV/0!</v>
      </c>
      <c r="Q3140" t="s">
        <v>8309</v>
      </c>
      <c r="R3140" t="s">
        <v>8310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>ROUND(100*E3141/D3141,0)</f>
        <v>5</v>
      </c>
      <c r="P3141" s="5">
        <f>E3141/L3141</f>
        <v>450</v>
      </c>
      <c r="Q3141" t="s">
        <v>8309</v>
      </c>
      <c r="R3141" t="s">
        <v>8310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>ROUND(100*E3142/D3142,0)</f>
        <v>1</v>
      </c>
      <c r="P3142" s="5">
        <f>E3142/L3142</f>
        <v>24</v>
      </c>
      <c r="Q3142" t="s">
        <v>8309</v>
      </c>
      <c r="R3142" t="s">
        <v>8310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>ROUND(100*E3143/D3143,0)</f>
        <v>52</v>
      </c>
      <c r="P3143" s="5">
        <f>E3143/L3143</f>
        <v>32.25</v>
      </c>
      <c r="Q3143" t="s">
        <v>8309</v>
      </c>
      <c r="R3143" t="s">
        <v>8310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>ROUND(100*E3144/D3144,0)</f>
        <v>2</v>
      </c>
      <c r="P3144" s="5">
        <f>E3144/L3144</f>
        <v>15</v>
      </c>
      <c r="Q3144" t="s">
        <v>8309</v>
      </c>
      <c r="R3144" t="s">
        <v>8310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>ROUND(100*E3145/D3145,0)</f>
        <v>0</v>
      </c>
      <c r="P3145" s="5" t="e">
        <f>E3145/L3145</f>
        <v>#DIV/0!</v>
      </c>
      <c r="Q3145" t="s">
        <v>8309</v>
      </c>
      <c r="R3145" t="s">
        <v>8310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>ROUND(100*E3146/D3146,0)</f>
        <v>75</v>
      </c>
      <c r="P3146" s="5">
        <f>E3146/L3146</f>
        <v>251.33333333333334</v>
      </c>
      <c r="Q3146" t="s">
        <v>8309</v>
      </c>
      <c r="R3146" t="s">
        <v>8310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>ROUND(100*E3147/D3147,0)</f>
        <v>0</v>
      </c>
      <c r="P3147" s="5" t="e">
        <f>E3147/L3147</f>
        <v>#DIV/0!</v>
      </c>
      <c r="Q3147" t="s">
        <v>8309</v>
      </c>
      <c r="R3147" t="s">
        <v>8310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>ROUND(100*E3148/D3148,0)</f>
        <v>11</v>
      </c>
      <c r="P3148" s="5">
        <f>E3148/L3148</f>
        <v>437.5</v>
      </c>
      <c r="Q3148" t="s">
        <v>8309</v>
      </c>
      <c r="R3148" t="s">
        <v>8310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>ROUND(100*E3149/D3149,0)</f>
        <v>118</v>
      </c>
      <c r="P3149" s="16">
        <f>E3149/L3149</f>
        <v>110.35211267605634</v>
      </c>
      <c r="Q3149" t="s">
        <v>8309</v>
      </c>
      <c r="R3149" t="s">
        <v>8310</v>
      </c>
      <c r="S3149" s="11">
        <f>(((J3149/60)/60)/24)+DATE(1970,1,1)</f>
        <v>41909.969386574077</v>
      </c>
      <c r="T3149" s="11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>ROUND(100*E3150/D3150,0)</f>
        <v>131</v>
      </c>
      <c r="P3150" s="16">
        <f>E3150/L3150</f>
        <v>41.421052631578945</v>
      </c>
      <c r="Q3150" t="s">
        <v>8309</v>
      </c>
      <c r="R3150" t="s">
        <v>8310</v>
      </c>
      <c r="S3150" s="11">
        <f>(((J3150/60)/60)/24)+DATE(1970,1,1)</f>
        <v>41891.665324074071</v>
      </c>
      <c r="T3150" s="11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>ROUND(100*E3151/D3151,0)</f>
        <v>104</v>
      </c>
      <c r="P3151" s="16">
        <f>E3151/L3151</f>
        <v>52</v>
      </c>
      <c r="Q3151" t="s">
        <v>8309</v>
      </c>
      <c r="R3151" t="s">
        <v>8310</v>
      </c>
      <c r="S3151" s="11">
        <f>(((J3151/60)/60)/24)+DATE(1970,1,1)</f>
        <v>41226.017361111109</v>
      </c>
      <c r="T3151" s="11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>ROUND(100*E3152/D3152,0)</f>
        <v>101</v>
      </c>
      <c r="P3152" s="16">
        <f>E3152/L3152</f>
        <v>33.990384615384613</v>
      </c>
      <c r="Q3152" t="s">
        <v>8309</v>
      </c>
      <c r="R3152" t="s">
        <v>8310</v>
      </c>
      <c r="S3152" s="11">
        <f>(((J3152/60)/60)/24)+DATE(1970,1,1)</f>
        <v>40478.263923611114</v>
      </c>
      <c r="T3152" s="11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>ROUND(100*E3153/D3153,0)</f>
        <v>100</v>
      </c>
      <c r="P3153" s="16">
        <f>E3153/L3153</f>
        <v>103.35294117647059</v>
      </c>
      <c r="Q3153" t="s">
        <v>8309</v>
      </c>
      <c r="R3153" t="s">
        <v>8310</v>
      </c>
      <c r="S3153" s="11">
        <f>(((J3153/60)/60)/24)+DATE(1970,1,1)</f>
        <v>41862.83997685185</v>
      </c>
      <c r="T3153" s="11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>ROUND(100*E3154/D3154,0)</f>
        <v>106</v>
      </c>
      <c r="P3154" s="16">
        <f>E3154/L3154</f>
        <v>34.791044776119406</v>
      </c>
      <c r="Q3154" t="s">
        <v>8309</v>
      </c>
      <c r="R3154" t="s">
        <v>8310</v>
      </c>
      <c r="S3154" s="11">
        <f>(((J3154/60)/60)/24)+DATE(1970,1,1)</f>
        <v>41550.867673611108</v>
      </c>
      <c r="T3154" s="11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>ROUND(100*E3155/D3155,0)</f>
        <v>336</v>
      </c>
      <c r="P3155" s="16">
        <f>E3155/L3155</f>
        <v>41.773858921161825</v>
      </c>
      <c r="Q3155" t="s">
        <v>8309</v>
      </c>
      <c r="R3155" t="s">
        <v>8310</v>
      </c>
      <c r="S3155" s="11">
        <f>(((J3155/60)/60)/24)+DATE(1970,1,1)</f>
        <v>40633.154363425929</v>
      </c>
      <c r="T3155" s="11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>ROUND(100*E3156/D3156,0)</f>
        <v>113</v>
      </c>
      <c r="P3156" s="16">
        <f>E3156/L3156</f>
        <v>64.268292682926827</v>
      </c>
      <c r="Q3156" t="s">
        <v>8309</v>
      </c>
      <c r="R3156" t="s">
        <v>8310</v>
      </c>
      <c r="S3156" s="11">
        <f>(((J3156/60)/60)/24)+DATE(1970,1,1)</f>
        <v>40970.875671296293</v>
      </c>
      <c r="T3156" s="11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>ROUND(100*E3157/D3157,0)</f>
        <v>189</v>
      </c>
      <c r="P3157" s="16">
        <f>E3157/L3157</f>
        <v>31.209370860927152</v>
      </c>
      <c r="Q3157" t="s">
        <v>8309</v>
      </c>
      <c r="R3157" t="s">
        <v>8310</v>
      </c>
      <c r="S3157" s="11">
        <f>(((J3157/60)/60)/24)+DATE(1970,1,1)</f>
        <v>41233.499131944445</v>
      </c>
      <c r="T3157" s="11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>ROUND(100*E3158/D3158,0)</f>
        <v>102</v>
      </c>
      <c r="P3158" s="16">
        <f>E3158/L3158</f>
        <v>62.921348314606739</v>
      </c>
      <c r="Q3158" t="s">
        <v>8309</v>
      </c>
      <c r="R3158" t="s">
        <v>8310</v>
      </c>
      <c r="S3158" s="11">
        <f>(((J3158/60)/60)/24)+DATE(1970,1,1)</f>
        <v>41026.953055555554</v>
      </c>
      <c r="T3158" s="11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>ROUND(100*E3159/D3159,0)</f>
        <v>101</v>
      </c>
      <c r="P3159" s="16">
        <f>E3159/L3159</f>
        <v>98.536585365853654</v>
      </c>
      <c r="Q3159" t="s">
        <v>8309</v>
      </c>
      <c r="R3159" t="s">
        <v>8310</v>
      </c>
      <c r="S3159" s="11">
        <f>(((J3159/60)/60)/24)+DATE(1970,1,1)</f>
        <v>41829.788252314815</v>
      </c>
      <c r="T3159" s="11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>ROUND(100*E3160/D3160,0)</f>
        <v>114</v>
      </c>
      <c r="P3160" s="16">
        <f>E3160/L3160</f>
        <v>82.608695652173907</v>
      </c>
      <c r="Q3160" t="s">
        <v>8309</v>
      </c>
      <c r="R3160" t="s">
        <v>8310</v>
      </c>
      <c r="S3160" s="11">
        <f>(((J3160/60)/60)/24)+DATE(1970,1,1)</f>
        <v>41447.839722222219</v>
      </c>
      <c r="T3160" s="11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>ROUND(100*E3161/D3161,0)</f>
        <v>133</v>
      </c>
      <c r="P3161" s="16">
        <f>E3161/L3161</f>
        <v>38.504230769230773</v>
      </c>
      <c r="Q3161" t="s">
        <v>8309</v>
      </c>
      <c r="R3161" t="s">
        <v>8310</v>
      </c>
      <c r="S3161" s="11">
        <f>(((J3161/60)/60)/24)+DATE(1970,1,1)</f>
        <v>40884.066678240742</v>
      </c>
      <c r="T3161" s="11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>ROUND(100*E3162/D3162,0)</f>
        <v>102</v>
      </c>
      <c r="P3162" s="16">
        <f>E3162/L3162</f>
        <v>80.15789473684211</v>
      </c>
      <c r="Q3162" t="s">
        <v>8309</v>
      </c>
      <c r="R3162" t="s">
        <v>8310</v>
      </c>
      <c r="S3162" s="11">
        <f>(((J3162/60)/60)/24)+DATE(1970,1,1)</f>
        <v>41841.26489583333</v>
      </c>
      <c r="T3162" s="11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>ROUND(100*E3163/D3163,0)</f>
        <v>105</v>
      </c>
      <c r="P3163" s="16">
        <f>E3163/L3163</f>
        <v>28.405405405405407</v>
      </c>
      <c r="Q3163" t="s">
        <v>8309</v>
      </c>
      <c r="R3163" t="s">
        <v>8310</v>
      </c>
      <c r="S3163" s="11">
        <f>(((J3163/60)/60)/24)+DATE(1970,1,1)</f>
        <v>41897.536134259259</v>
      </c>
      <c r="T3163" s="11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>ROUND(100*E3164/D3164,0)</f>
        <v>127</v>
      </c>
      <c r="P3164" s="16">
        <f>E3164/L3164</f>
        <v>80.730158730158735</v>
      </c>
      <c r="Q3164" t="s">
        <v>8309</v>
      </c>
      <c r="R3164" t="s">
        <v>8310</v>
      </c>
      <c r="S3164" s="11">
        <f>(((J3164/60)/60)/24)+DATE(1970,1,1)</f>
        <v>41799.685902777775</v>
      </c>
      <c r="T3164" s="11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>ROUND(100*E3165/D3165,0)</f>
        <v>111</v>
      </c>
      <c r="P3165" s="16">
        <f>E3165/L3165</f>
        <v>200.69444444444446</v>
      </c>
      <c r="Q3165" t="s">
        <v>8309</v>
      </c>
      <c r="R3165" t="s">
        <v>8310</v>
      </c>
      <c r="S3165" s="11">
        <f>(((J3165/60)/60)/24)+DATE(1970,1,1)</f>
        <v>41775.753761574073</v>
      </c>
      <c r="T3165" s="11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>ROUND(100*E3166/D3166,0)</f>
        <v>107</v>
      </c>
      <c r="P3166" s="16">
        <f>E3166/L3166</f>
        <v>37.591549295774648</v>
      </c>
      <c r="Q3166" t="s">
        <v>8309</v>
      </c>
      <c r="R3166" t="s">
        <v>8310</v>
      </c>
      <c r="S3166" s="11">
        <f>(((J3166/60)/60)/24)+DATE(1970,1,1)</f>
        <v>41766.80572916667</v>
      </c>
      <c r="T3166" s="11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>ROUND(100*E3167/D3167,0)</f>
        <v>163</v>
      </c>
      <c r="P3167" s="16">
        <f>E3167/L3167</f>
        <v>58.095238095238095</v>
      </c>
      <c r="Q3167" t="s">
        <v>8309</v>
      </c>
      <c r="R3167" t="s">
        <v>8310</v>
      </c>
      <c r="S3167" s="11">
        <f>(((J3167/60)/60)/24)+DATE(1970,1,1)</f>
        <v>40644.159259259257</v>
      </c>
      <c r="T3167" s="11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>ROUND(100*E3168/D3168,0)</f>
        <v>160</v>
      </c>
      <c r="P3168" s="16">
        <f>E3168/L3168</f>
        <v>60.300892473118282</v>
      </c>
      <c r="Q3168" t="s">
        <v>8309</v>
      </c>
      <c r="R3168" t="s">
        <v>8310</v>
      </c>
      <c r="S3168" s="11">
        <f>(((J3168/60)/60)/24)+DATE(1970,1,1)</f>
        <v>41940.69158564815</v>
      </c>
      <c r="T3168" s="11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>ROUND(100*E3169/D3169,0)</f>
        <v>116</v>
      </c>
      <c r="P3169" s="16">
        <f>E3169/L3169</f>
        <v>63.363636363636367</v>
      </c>
      <c r="Q3169" t="s">
        <v>8309</v>
      </c>
      <c r="R3169" t="s">
        <v>8310</v>
      </c>
      <c r="S3169" s="11">
        <f>(((J3169/60)/60)/24)+DATE(1970,1,1)</f>
        <v>41839.175706018519</v>
      </c>
      <c r="T3169" s="11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>ROUND(100*E3170/D3170,0)</f>
        <v>124</v>
      </c>
      <c r="P3170" s="16">
        <f>E3170/L3170</f>
        <v>50.901639344262293</v>
      </c>
      <c r="Q3170" t="s">
        <v>8309</v>
      </c>
      <c r="R3170" t="s">
        <v>8310</v>
      </c>
      <c r="S3170" s="11">
        <f>(((J3170/60)/60)/24)+DATE(1970,1,1)</f>
        <v>41772.105937500004</v>
      </c>
      <c r="T3170" s="11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>ROUND(100*E3171/D3171,0)</f>
        <v>103</v>
      </c>
      <c r="P3171" s="16">
        <f>E3171/L3171</f>
        <v>100.5</v>
      </c>
      <c r="Q3171" t="s">
        <v>8309</v>
      </c>
      <c r="R3171" t="s">
        <v>8310</v>
      </c>
      <c r="S3171" s="11">
        <f>(((J3171/60)/60)/24)+DATE(1970,1,1)</f>
        <v>41591.737974537034</v>
      </c>
      <c r="T3171" s="11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>ROUND(100*E3172/D3172,0)</f>
        <v>112</v>
      </c>
      <c r="P3172" s="16">
        <f>E3172/L3172</f>
        <v>31.619718309859156</v>
      </c>
      <c r="Q3172" t="s">
        <v>8309</v>
      </c>
      <c r="R3172" t="s">
        <v>8310</v>
      </c>
      <c r="S3172" s="11">
        <f>(((J3172/60)/60)/24)+DATE(1970,1,1)</f>
        <v>41789.080370370371</v>
      </c>
      <c r="T3172" s="11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>ROUND(100*E3173/D3173,0)</f>
        <v>109</v>
      </c>
      <c r="P3173" s="16">
        <f>E3173/L3173</f>
        <v>65.102564102564102</v>
      </c>
      <c r="Q3173" t="s">
        <v>8309</v>
      </c>
      <c r="R3173" t="s">
        <v>8310</v>
      </c>
      <c r="S3173" s="11">
        <f>(((J3173/60)/60)/24)+DATE(1970,1,1)</f>
        <v>42466.608310185184</v>
      </c>
      <c r="T3173" s="11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>ROUND(100*E3174/D3174,0)</f>
        <v>115</v>
      </c>
      <c r="P3174" s="16">
        <f>E3174/L3174</f>
        <v>79.310344827586206</v>
      </c>
      <c r="Q3174" t="s">
        <v>8309</v>
      </c>
      <c r="R3174" t="s">
        <v>8310</v>
      </c>
      <c r="S3174" s="11">
        <f>(((J3174/60)/60)/24)+DATE(1970,1,1)</f>
        <v>40923.729953703703</v>
      </c>
      <c r="T3174" s="11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>ROUND(100*E3175/D3175,0)</f>
        <v>103</v>
      </c>
      <c r="P3175" s="16">
        <f>E3175/L3175</f>
        <v>139.18918918918919</v>
      </c>
      <c r="Q3175" t="s">
        <v>8309</v>
      </c>
      <c r="R3175" t="s">
        <v>8310</v>
      </c>
      <c r="S3175" s="11">
        <f>(((J3175/60)/60)/24)+DATE(1970,1,1)</f>
        <v>41878.878379629627</v>
      </c>
      <c r="T3175" s="11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>ROUND(100*E3176/D3176,0)</f>
        <v>101</v>
      </c>
      <c r="P3176" s="16">
        <f>E3176/L3176</f>
        <v>131.91304347826087</v>
      </c>
      <c r="Q3176" t="s">
        <v>8309</v>
      </c>
      <c r="R3176" t="s">
        <v>8310</v>
      </c>
      <c r="S3176" s="11">
        <f>(((J3176/60)/60)/24)+DATE(1970,1,1)</f>
        <v>41862.864675925928</v>
      </c>
      <c r="T3176" s="11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>ROUND(100*E3177/D3177,0)</f>
        <v>110</v>
      </c>
      <c r="P3177" s="16">
        <f>E3177/L3177</f>
        <v>91.3</v>
      </c>
      <c r="Q3177" t="s">
        <v>8309</v>
      </c>
      <c r="R3177" t="s">
        <v>8310</v>
      </c>
      <c r="S3177" s="11">
        <f>(((J3177/60)/60)/24)+DATE(1970,1,1)</f>
        <v>40531.886886574073</v>
      </c>
      <c r="T3177" s="11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>ROUND(100*E3178/D3178,0)</f>
        <v>115</v>
      </c>
      <c r="P3178" s="16">
        <f>E3178/L3178</f>
        <v>39.672727272727272</v>
      </c>
      <c r="Q3178" t="s">
        <v>8309</v>
      </c>
      <c r="R3178" t="s">
        <v>8310</v>
      </c>
      <c r="S3178" s="11">
        <f>(((J3178/60)/60)/24)+DATE(1970,1,1)</f>
        <v>41477.930914351848</v>
      </c>
      <c r="T3178" s="11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>ROUND(100*E3179/D3179,0)</f>
        <v>117</v>
      </c>
      <c r="P3179" s="16">
        <f>E3179/L3179</f>
        <v>57.549019607843135</v>
      </c>
      <c r="Q3179" t="s">
        <v>8309</v>
      </c>
      <c r="R3179" t="s">
        <v>8310</v>
      </c>
      <c r="S3179" s="11">
        <f>(((J3179/60)/60)/24)+DATE(1970,1,1)</f>
        <v>41781.666770833333</v>
      </c>
      <c r="T3179" s="11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>ROUND(100*E3180/D3180,0)</f>
        <v>172</v>
      </c>
      <c r="P3180" s="16">
        <f>E3180/L3180</f>
        <v>33.025641025641029</v>
      </c>
      <c r="Q3180" t="s">
        <v>8309</v>
      </c>
      <c r="R3180" t="s">
        <v>8310</v>
      </c>
      <c r="S3180" s="11">
        <f>(((J3180/60)/60)/24)+DATE(1970,1,1)</f>
        <v>41806.605034722219</v>
      </c>
      <c r="T3180" s="11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>ROUND(100*E3181/D3181,0)</f>
        <v>114</v>
      </c>
      <c r="P3181" s="16">
        <f>E3181/L3181</f>
        <v>77.335806451612896</v>
      </c>
      <c r="Q3181" t="s">
        <v>8309</v>
      </c>
      <c r="R3181" t="s">
        <v>8310</v>
      </c>
      <c r="S3181" s="11">
        <f>(((J3181/60)/60)/24)+DATE(1970,1,1)</f>
        <v>41375.702210648145</v>
      </c>
      <c r="T3181" s="11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>ROUND(100*E3182/D3182,0)</f>
        <v>120</v>
      </c>
      <c r="P3182" s="16">
        <f>E3182/L3182</f>
        <v>31.933333333333334</v>
      </c>
      <c r="Q3182" t="s">
        <v>8309</v>
      </c>
      <c r="R3182" t="s">
        <v>8310</v>
      </c>
      <c r="S3182" s="11">
        <f>(((J3182/60)/60)/24)+DATE(1970,1,1)</f>
        <v>41780.412604166668</v>
      </c>
      <c r="T3182" s="11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>ROUND(100*E3183/D3183,0)</f>
        <v>109</v>
      </c>
      <c r="P3183" s="16">
        <f>E3183/L3183</f>
        <v>36.333333333333336</v>
      </c>
      <c r="Q3183" t="s">
        <v>8309</v>
      </c>
      <c r="R3183" t="s">
        <v>8310</v>
      </c>
      <c r="S3183" s="11">
        <f>(((J3183/60)/60)/24)+DATE(1970,1,1)</f>
        <v>41779.310034722221</v>
      </c>
      <c r="T3183" s="11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>ROUND(100*E3184/D3184,0)</f>
        <v>101</v>
      </c>
      <c r="P3184" s="16">
        <f>E3184/L3184</f>
        <v>46.768211920529801</v>
      </c>
      <c r="Q3184" t="s">
        <v>8309</v>
      </c>
      <c r="R3184" t="s">
        <v>8310</v>
      </c>
      <c r="S3184" s="11">
        <f>(((J3184/60)/60)/24)+DATE(1970,1,1)</f>
        <v>40883.949317129627</v>
      </c>
      <c r="T3184" s="11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>ROUND(100*E3185/D3185,0)</f>
        <v>109</v>
      </c>
      <c r="P3185" s="16">
        <f>E3185/L3185</f>
        <v>40.073529411764703</v>
      </c>
      <c r="Q3185" t="s">
        <v>8309</v>
      </c>
      <c r="R3185" t="s">
        <v>8310</v>
      </c>
      <c r="S3185" s="11">
        <f>(((J3185/60)/60)/24)+DATE(1970,1,1)</f>
        <v>41491.79478009259</v>
      </c>
      <c r="T3185" s="11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>ROUND(100*E3186/D3186,0)</f>
        <v>107</v>
      </c>
      <c r="P3186" s="16">
        <f>E3186/L3186</f>
        <v>100.21739130434783</v>
      </c>
      <c r="Q3186" t="s">
        <v>8309</v>
      </c>
      <c r="R3186" t="s">
        <v>8310</v>
      </c>
      <c r="S3186" s="11">
        <f>(((J3186/60)/60)/24)+DATE(1970,1,1)</f>
        <v>41791.993414351848</v>
      </c>
      <c r="T3186" s="11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>ROUND(100*E3187/D3187,0)</f>
        <v>100</v>
      </c>
      <c r="P3187" s="16">
        <f>E3187/L3187</f>
        <v>41.666666666666664</v>
      </c>
      <c r="Q3187" t="s">
        <v>8309</v>
      </c>
      <c r="R3187" t="s">
        <v>8310</v>
      </c>
      <c r="S3187" s="11">
        <f>(((J3187/60)/60)/24)+DATE(1970,1,1)</f>
        <v>41829.977326388893</v>
      </c>
      <c r="T3187" s="11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>ROUND(100*E3188/D3188,0)</f>
        <v>102</v>
      </c>
      <c r="P3188" s="16">
        <f>E3188/L3188</f>
        <v>46.714285714285715</v>
      </c>
      <c r="Q3188" t="s">
        <v>8309</v>
      </c>
      <c r="R3188" t="s">
        <v>8310</v>
      </c>
      <c r="S3188" s="11">
        <f>(((J3188/60)/60)/24)+DATE(1970,1,1)</f>
        <v>41868.924050925925</v>
      </c>
      <c r="T3188" s="11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>ROUND(100*E3189/D3189,0)</f>
        <v>116</v>
      </c>
      <c r="P3189" s="16">
        <f>E3189/L3189</f>
        <v>71.491803278688522</v>
      </c>
      <c r="Q3189" t="s">
        <v>8309</v>
      </c>
      <c r="R3189" t="s">
        <v>8310</v>
      </c>
      <c r="S3189" s="11">
        <f>(((J3189/60)/60)/24)+DATE(1970,1,1)</f>
        <v>41835.666354166664</v>
      </c>
      <c r="T3189" s="11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>ROUND(100*E3190/D3190,0)</f>
        <v>65</v>
      </c>
      <c r="P3190" s="5">
        <f>E3190/L3190</f>
        <v>14.444444444444445</v>
      </c>
      <c r="Q3190" t="s">
        <v>8309</v>
      </c>
      <c r="R3190" t="s">
        <v>8337</v>
      </c>
      <c r="S3190" s="11">
        <f>(((J3190/60)/60)/24)+DATE(1970,1,1)</f>
        <v>42144.415532407409</v>
      </c>
      <c r="T3190" s="11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>ROUND(100*E3191/D3191,0)</f>
        <v>12</v>
      </c>
      <c r="P3191" s="5">
        <f>E3191/L3191</f>
        <v>356.84210526315792</v>
      </c>
      <c r="Q3191" t="s">
        <v>8309</v>
      </c>
      <c r="R3191" t="s">
        <v>8337</v>
      </c>
      <c r="S3191" s="11">
        <f>(((J3191/60)/60)/24)+DATE(1970,1,1)</f>
        <v>42118.346435185187</v>
      </c>
      <c r="T3191" s="11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>ROUND(100*E3192/D3192,0)</f>
        <v>0</v>
      </c>
      <c r="P3192" s="5" t="e">
        <f>E3192/L3192</f>
        <v>#DIV/0!</v>
      </c>
      <c r="Q3192" t="s">
        <v>8309</v>
      </c>
      <c r="R3192" t="s">
        <v>8337</v>
      </c>
      <c r="S3192" s="11">
        <f>(((J3192/60)/60)/24)+DATE(1970,1,1)</f>
        <v>42683.151331018518</v>
      </c>
      <c r="T3192" s="11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>ROUND(100*E3193/D3193,0)</f>
        <v>4</v>
      </c>
      <c r="P3193" s="5">
        <f>E3193/L3193</f>
        <v>37.75</v>
      </c>
      <c r="Q3193" t="s">
        <v>8309</v>
      </c>
      <c r="R3193" t="s">
        <v>8337</v>
      </c>
      <c r="S3193" s="11">
        <f>(((J3193/60)/60)/24)+DATE(1970,1,1)</f>
        <v>42538.755428240736</v>
      </c>
      <c r="T3193" s="11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>ROUND(100*E3194/D3194,0)</f>
        <v>1</v>
      </c>
      <c r="P3194" s="5">
        <f>E3194/L3194</f>
        <v>12.75</v>
      </c>
      <c r="Q3194" t="s">
        <v>8309</v>
      </c>
      <c r="R3194" t="s">
        <v>8337</v>
      </c>
      <c r="S3194" s="11">
        <f>(((J3194/60)/60)/24)+DATE(1970,1,1)</f>
        <v>42018.94049768518</v>
      </c>
      <c r="T3194" s="11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>ROUND(100*E3195/D3195,0)</f>
        <v>12</v>
      </c>
      <c r="P3195" s="5">
        <f>E3195/L3195</f>
        <v>24.458333333333332</v>
      </c>
      <c r="Q3195" t="s">
        <v>8309</v>
      </c>
      <c r="R3195" t="s">
        <v>8337</v>
      </c>
      <c r="S3195" s="11">
        <f>(((J3195/60)/60)/24)+DATE(1970,1,1)</f>
        <v>42010.968240740738</v>
      </c>
      <c r="T3195" s="11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>ROUND(100*E3196/D3196,0)</f>
        <v>0</v>
      </c>
      <c r="P3196" s="5" t="e">
        <f>E3196/L3196</f>
        <v>#DIV/0!</v>
      </c>
      <c r="Q3196" t="s">
        <v>8309</v>
      </c>
      <c r="R3196" t="s">
        <v>8337</v>
      </c>
      <c r="S3196" s="11">
        <f>(((J3196/60)/60)/24)+DATE(1970,1,1)</f>
        <v>42182.062476851846</v>
      </c>
      <c r="T3196" s="11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>ROUND(100*E3197/D3197,0)</f>
        <v>59</v>
      </c>
      <c r="P3197" s="5">
        <f>E3197/L3197</f>
        <v>53.07692307692308</v>
      </c>
      <c r="Q3197" t="s">
        <v>8309</v>
      </c>
      <c r="R3197" t="s">
        <v>8337</v>
      </c>
      <c r="S3197" s="11">
        <f>(((J3197/60)/60)/24)+DATE(1970,1,1)</f>
        <v>42017.594236111108</v>
      </c>
      <c r="T3197" s="11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>ROUND(100*E3198/D3198,0)</f>
        <v>0</v>
      </c>
      <c r="P3198" s="5">
        <f>E3198/L3198</f>
        <v>300</v>
      </c>
      <c r="Q3198" t="s">
        <v>8309</v>
      </c>
      <c r="R3198" t="s">
        <v>8337</v>
      </c>
      <c r="S3198" s="11">
        <f>(((J3198/60)/60)/24)+DATE(1970,1,1)</f>
        <v>42157.598090277781</v>
      </c>
      <c r="T3198" s="11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>ROUND(100*E3199/D3199,0)</f>
        <v>11</v>
      </c>
      <c r="P3199" s="5">
        <f>E3199/L3199</f>
        <v>286.25</v>
      </c>
      <c r="Q3199" t="s">
        <v>8309</v>
      </c>
      <c r="R3199" t="s">
        <v>8337</v>
      </c>
      <c r="S3199" s="11">
        <f>(((J3199/60)/60)/24)+DATE(1970,1,1)</f>
        <v>42009.493263888886</v>
      </c>
      <c r="T3199" s="11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>ROUND(100*E3200/D3200,0)</f>
        <v>0</v>
      </c>
      <c r="P3200" s="5">
        <f>E3200/L3200</f>
        <v>36.666666666666664</v>
      </c>
      <c r="Q3200" t="s">
        <v>8309</v>
      </c>
      <c r="R3200" t="s">
        <v>8337</v>
      </c>
      <c r="S3200" s="11">
        <f>(((J3200/60)/60)/24)+DATE(1970,1,1)</f>
        <v>42013.424502314811</v>
      </c>
      <c r="T3200" s="11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>ROUND(100*E3201/D3201,0)</f>
        <v>52</v>
      </c>
      <c r="P3201" s="5">
        <f>E3201/L3201</f>
        <v>49.20754716981132</v>
      </c>
      <c r="Q3201" t="s">
        <v>8309</v>
      </c>
      <c r="R3201" t="s">
        <v>8337</v>
      </c>
      <c r="S3201" s="11">
        <f>(((J3201/60)/60)/24)+DATE(1970,1,1)</f>
        <v>41858.761782407404</v>
      </c>
      <c r="T3201" s="11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>ROUND(100*E3202/D3202,0)</f>
        <v>0</v>
      </c>
      <c r="P3202" s="5">
        <f>E3202/L3202</f>
        <v>1</v>
      </c>
      <c r="Q3202" t="s">
        <v>8309</v>
      </c>
      <c r="R3202" t="s">
        <v>8337</v>
      </c>
      <c r="S3202" s="11">
        <f>(((J3202/60)/60)/24)+DATE(1970,1,1)</f>
        <v>42460.320613425924</v>
      </c>
      <c r="T3202" s="11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>ROUND(100*E3203/D3203,0)</f>
        <v>1</v>
      </c>
      <c r="P3203" s="5">
        <f>E3203/L3203</f>
        <v>12.5</v>
      </c>
      <c r="Q3203" t="s">
        <v>8309</v>
      </c>
      <c r="R3203" t="s">
        <v>8337</v>
      </c>
      <c r="S3203" s="11">
        <f>(((J3203/60)/60)/24)+DATE(1970,1,1)</f>
        <v>41861.767094907409</v>
      </c>
      <c r="T3203" s="11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>ROUND(100*E3204/D3204,0)</f>
        <v>55</v>
      </c>
      <c r="P3204" s="5">
        <f>E3204/L3204</f>
        <v>109.04</v>
      </c>
      <c r="Q3204" t="s">
        <v>8309</v>
      </c>
      <c r="R3204" t="s">
        <v>8337</v>
      </c>
      <c r="S3204" s="11">
        <f>(((J3204/60)/60)/24)+DATE(1970,1,1)</f>
        <v>42293.853541666671</v>
      </c>
      <c r="T3204" s="11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>ROUND(100*E3205/D3205,0)</f>
        <v>25</v>
      </c>
      <c r="P3205" s="5">
        <f>E3205/L3205</f>
        <v>41.666666666666664</v>
      </c>
      <c r="Q3205" t="s">
        <v>8309</v>
      </c>
      <c r="R3205" t="s">
        <v>8337</v>
      </c>
      <c r="S3205" s="11">
        <f>(((J3205/60)/60)/24)+DATE(1970,1,1)</f>
        <v>42242.988680555558</v>
      </c>
      <c r="T3205" s="11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>ROUND(100*E3206/D3206,0)</f>
        <v>0</v>
      </c>
      <c r="P3206" s="5" t="e">
        <f>E3206/L3206</f>
        <v>#DIV/0!</v>
      </c>
      <c r="Q3206" t="s">
        <v>8309</v>
      </c>
      <c r="R3206" t="s">
        <v>8337</v>
      </c>
      <c r="S3206" s="11">
        <f>(((J3206/60)/60)/24)+DATE(1970,1,1)</f>
        <v>42172.686099537037</v>
      </c>
      <c r="T3206" s="11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>ROUND(100*E3207/D3207,0)</f>
        <v>3</v>
      </c>
      <c r="P3207" s="5">
        <f>E3207/L3207</f>
        <v>22.75</v>
      </c>
      <c r="Q3207" t="s">
        <v>8309</v>
      </c>
      <c r="R3207" t="s">
        <v>8337</v>
      </c>
      <c r="S3207" s="11">
        <f>(((J3207/60)/60)/24)+DATE(1970,1,1)</f>
        <v>42095.374675925923</v>
      </c>
      <c r="T3207" s="11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>ROUND(100*E3208/D3208,0)</f>
        <v>0</v>
      </c>
      <c r="P3208" s="5" t="e">
        <f>E3208/L3208</f>
        <v>#DIV/0!</v>
      </c>
      <c r="Q3208" t="s">
        <v>8309</v>
      </c>
      <c r="R3208" t="s">
        <v>8337</v>
      </c>
      <c r="S3208" s="11">
        <f>(((J3208/60)/60)/24)+DATE(1970,1,1)</f>
        <v>42236.276053240741</v>
      </c>
      <c r="T3208" s="11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>ROUND(100*E3209/D3209,0)</f>
        <v>46</v>
      </c>
      <c r="P3209" s="5">
        <f>E3209/L3209</f>
        <v>70.833333333333329</v>
      </c>
      <c r="Q3209" t="s">
        <v>8309</v>
      </c>
      <c r="R3209" t="s">
        <v>8337</v>
      </c>
      <c r="S3209" s="11">
        <f>(((J3209/60)/60)/24)+DATE(1970,1,1)</f>
        <v>42057.277858796297</v>
      </c>
      <c r="T3209" s="11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>ROUND(100*E3210/D3210,0)</f>
        <v>104</v>
      </c>
      <c r="P3210" s="16">
        <f>E3210/L3210</f>
        <v>63.109756097560975</v>
      </c>
      <c r="Q3210" t="s">
        <v>8309</v>
      </c>
      <c r="R3210" t="s">
        <v>8310</v>
      </c>
      <c r="S3210" s="11">
        <f>(((J3210/60)/60)/24)+DATE(1970,1,1)</f>
        <v>41827.605057870373</v>
      </c>
      <c r="T3210" s="11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>ROUND(100*E3211/D3211,0)</f>
        <v>119</v>
      </c>
      <c r="P3211" s="16">
        <f>E3211/L3211</f>
        <v>50.157964601769912</v>
      </c>
      <c r="Q3211" t="s">
        <v>8309</v>
      </c>
      <c r="R3211" t="s">
        <v>8310</v>
      </c>
      <c r="S3211" s="11">
        <f>(((J3211/60)/60)/24)+DATE(1970,1,1)</f>
        <v>41778.637245370373</v>
      </c>
      <c r="T3211" s="11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>ROUND(100*E3212/D3212,0)</f>
        <v>126</v>
      </c>
      <c r="P3212" s="16">
        <f>E3212/L3212</f>
        <v>62.883333333333333</v>
      </c>
      <c r="Q3212" t="s">
        <v>8309</v>
      </c>
      <c r="R3212" t="s">
        <v>8310</v>
      </c>
      <c r="S3212" s="11">
        <f>(((J3212/60)/60)/24)+DATE(1970,1,1)</f>
        <v>41013.936562499999</v>
      </c>
      <c r="T3212" s="11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>ROUND(100*E3213/D3213,0)</f>
        <v>120</v>
      </c>
      <c r="P3213" s="16">
        <f>E3213/L3213</f>
        <v>85.531055900621112</v>
      </c>
      <c r="Q3213" t="s">
        <v>8309</v>
      </c>
      <c r="R3213" t="s">
        <v>8310</v>
      </c>
      <c r="S3213" s="11">
        <f>(((J3213/60)/60)/24)+DATE(1970,1,1)</f>
        <v>41834.586574074077</v>
      </c>
      <c r="T3213" s="11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>ROUND(100*E3214/D3214,0)</f>
        <v>126</v>
      </c>
      <c r="P3214" s="16">
        <f>E3214/L3214</f>
        <v>53.723404255319146</v>
      </c>
      <c r="Q3214" t="s">
        <v>8309</v>
      </c>
      <c r="R3214" t="s">
        <v>8310</v>
      </c>
      <c r="S3214" s="11">
        <f>(((J3214/60)/60)/24)+DATE(1970,1,1)</f>
        <v>41829.795729166668</v>
      </c>
      <c r="T3214" s="11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>ROUND(100*E3215/D3215,0)</f>
        <v>100</v>
      </c>
      <c r="P3215" s="16">
        <f>E3215/L3215</f>
        <v>127.80851063829788</v>
      </c>
      <c r="Q3215" t="s">
        <v>8309</v>
      </c>
      <c r="R3215" t="s">
        <v>8310</v>
      </c>
      <c r="S3215" s="11">
        <f>(((J3215/60)/60)/24)+DATE(1970,1,1)</f>
        <v>42171.763414351852</v>
      </c>
      <c r="T3215" s="11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>ROUND(100*E3216/D3216,0)</f>
        <v>102</v>
      </c>
      <c r="P3216" s="16">
        <f>E3216/L3216</f>
        <v>106.57391304347826</v>
      </c>
      <c r="Q3216" t="s">
        <v>8309</v>
      </c>
      <c r="R3216" t="s">
        <v>8310</v>
      </c>
      <c r="S3216" s="11">
        <f>(((J3216/60)/60)/24)+DATE(1970,1,1)</f>
        <v>42337.792511574073</v>
      </c>
      <c r="T3216" s="11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>ROUND(100*E3217/D3217,0)</f>
        <v>100</v>
      </c>
      <c r="P3217" s="16">
        <f>E3217/L3217</f>
        <v>262.11194029850748</v>
      </c>
      <c r="Q3217" t="s">
        <v>8309</v>
      </c>
      <c r="R3217" t="s">
        <v>8310</v>
      </c>
      <c r="S3217" s="11">
        <f>(((J3217/60)/60)/24)+DATE(1970,1,1)</f>
        <v>42219.665173611109</v>
      </c>
      <c r="T3217" s="11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>ROUND(100*E3218/D3218,0)</f>
        <v>100</v>
      </c>
      <c r="P3218" s="16">
        <f>E3218/L3218</f>
        <v>57.171428571428571</v>
      </c>
      <c r="Q3218" t="s">
        <v>8309</v>
      </c>
      <c r="R3218" t="s">
        <v>8310</v>
      </c>
      <c r="S3218" s="11">
        <f>(((J3218/60)/60)/24)+DATE(1970,1,1)</f>
        <v>42165.462627314817</v>
      </c>
      <c r="T3218" s="11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>ROUND(100*E3219/D3219,0)</f>
        <v>116</v>
      </c>
      <c r="P3219" s="16">
        <f>E3219/L3219</f>
        <v>50.20192307692308</v>
      </c>
      <c r="Q3219" t="s">
        <v>8309</v>
      </c>
      <c r="R3219" t="s">
        <v>8310</v>
      </c>
      <c r="S3219" s="11">
        <f>(((J3219/60)/60)/24)+DATE(1970,1,1)</f>
        <v>42648.546111111107</v>
      </c>
      <c r="T3219" s="11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>ROUND(100*E3220/D3220,0)</f>
        <v>102</v>
      </c>
      <c r="P3220" s="16">
        <f>E3220/L3220</f>
        <v>66.586956521739125</v>
      </c>
      <c r="Q3220" t="s">
        <v>8309</v>
      </c>
      <c r="R3220" t="s">
        <v>8310</v>
      </c>
      <c r="S3220" s="11">
        <f>(((J3220/60)/60)/24)+DATE(1970,1,1)</f>
        <v>41971.002152777779</v>
      </c>
      <c r="T3220" s="11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>ROUND(100*E3221/D3221,0)</f>
        <v>100</v>
      </c>
      <c r="P3221" s="16">
        <f>E3221/L3221</f>
        <v>168.25210084033614</v>
      </c>
      <c r="Q3221" t="s">
        <v>8309</v>
      </c>
      <c r="R3221" t="s">
        <v>8310</v>
      </c>
      <c r="S3221" s="11">
        <f>(((J3221/60)/60)/24)+DATE(1970,1,1)</f>
        <v>42050.983182870375</v>
      </c>
      <c r="T3221" s="11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>ROUND(100*E3222/D3222,0)</f>
        <v>101</v>
      </c>
      <c r="P3222" s="16">
        <f>E3222/L3222</f>
        <v>256.37288135593218</v>
      </c>
      <c r="Q3222" t="s">
        <v>8309</v>
      </c>
      <c r="R3222" t="s">
        <v>8310</v>
      </c>
      <c r="S3222" s="11">
        <f>(((J3222/60)/60)/24)+DATE(1970,1,1)</f>
        <v>42772.833379629628</v>
      </c>
      <c r="T3222" s="11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>ROUND(100*E3223/D3223,0)</f>
        <v>103</v>
      </c>
      <c r="P3223" s="16">
        <f>E3223/L3223</f>
        <v>36.610619469026545</v>
      </c>
      <c r="Q3223" t="s">
        <v>8309</v>
      </c>
      <c r="R3223" t="s">
        <v>8310</v>
      </c>
      <c r="S3223" s="11">
        <f>(((J3223/60)/60)/24)+DATE(1970,1,1)</f>
        <v>42155.696793981479</v>
      </c>
      <c r="T3223" s="11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>ROUND(100*E3224/D3224,0)</f>
        <v>125</v>
      </c>
      <c r="P3224" s="16">
        <f>E3224/L3224</f>
        <v>37.142857142857146</v>
      </c>
      <c r="Q3224" t="s">
        <v>8309</v>
      </c>
      <c r="R3224" t="s">
        <v>8310</v>
      </c>
      <c r="S3224" s="11">
        <f>(((J3224/60)/60)/24)+DATE(1970,1,1)</f>
        <v>42270.582141203704</v>
      </c>
      <c r="T3224" s="11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>ROUND(100*E3225/D3225,0)</f>
        <v>110</v>
      </c>
      <c r="P3225" s="16">
        <f>E3225/L3225</f>
        <v>45.878378378378379</v>
      </c>
      <c r="Q3225" t="s">
        <v>8309</v>
      </c>
      <c r="R3225" t="s">
        <v>8310</v>
      </c>
      <c r="S3225" s="11">
        <f>(((J3225/60)/60)/24)+DATE(1970,1,1)</f>
        <v>42206.835370370376</v>
      </c>
      <c r="T3225" s="11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>ROUND(100*E3226/D3226,0)</f>
        <v>102</v>
      </c>
      <c r="P3226" s="16">
        <f>E3226/L3226</f>
        <v>141.71296296296296</v>
      </c>
      <c r="Q3226" t="s">
        <v>8309</v>
      </c>
      <c r="R3226" t="s">
        <v>8310</v>
      </c>
      <c r="S3226" s="11">
        <f>(((J3226/60)/60)/24)+DATE(1970,1,1)</f>
        <v>42697.850844907407</v>
      </c>
      <c r="T3226" s="11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>ROUND(100*E3227/D3227,0)</f>
        <v>102</v>
      </c>
      <c r="P3227" s="16">
        <f>E3227/L3227</f>
        <v>52.487179487179489</v>
      </c>
      <c r="Q3227" t="s">
        <v>8309</v>
      </c>
      <c r="R3227" t="s">
        <v>8310</v>
      </c>
      <c r="S3227" s="11">
        <f>(((J3227/60)/60)/24)+DATE(1970,1,1)</f>
        <v>42503.559467592597</v>
      </c>
      <c r="T3227" s="11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>ROUND(100*E3228/D3228,0)</f>
        <v>104</v>
      </c>
      <c r="P3228" s="16">
        <f>E3228/L3228</f>
        <v>59.523809523809526</v>
      </c>
      <c r="Q3228" t="s">
        <v>8309</v>
      </c>
      <c r="R3228" t="s">
        <v>8310</v>
      </c>
      <c r="S3228" s="11">
        <f>(((J3228/60)/60)/24)+DATE(1970,1,1)</f>
        <v>42277.583472222221</v>
      </c>
      <c r="T3228" s="11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>ROUND(100*E3229/D3229,0)</f>
        <v>125</v>
      </c>
      <c r="P3229" s="16">
        <f>E3229/L3229</f>
        <v>50</v>
      </c>
      <c r="Q3229" t="s">
        <v>8309</v>
      </c>
      <c r="R3229" t="s">
        <v>8310</v>
      </c>
      <c r="S3229" s="11">
        <f>(((J3229/60)/60)/24)+DATE(1970,1,1)</f>
        <v>42722.882361111115</v>
      </c>
      <c r="T3229" s="11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>ROUND(100*E3230/D3230,0)</f>
        <v>102</v>
      </c>
      <c r="P3230" s="16">
        <f>E3230/L3230</f>
        <v>193.62162162162161</v>
      </c>
      <c r="Q3230" t="s">
        <v>8309</v>
      </c>
      <c r="R3230" t="s">
        <v>8310</v>
      </c>
      <c r="S3230" s="11">
        <f>(((J3230/60)/60)/24)+DATE(1970,1,1)</f>
        <v>42323.70930555556</v>
      </c>
      <c r="T3230" s="11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>ROUND(100*E3231/D3231,0)</f>
        <v>108</v>
      </c>
      <c r="P3231" s="16">
        <f>E3231/L3231</f>
        <v>106.79702970297029</v>
      </c>
      <c r="Q3231" t="s">
        <v>8309</v>
      </c>
      <c r="R3231" t="s">
        <v>8310</v>
      </c>
      <c r="S3231" s="11">
        <f>(((J3231/60)/60)/24)+DATE(1970,1,1)</f>
        <v>41933.291643518518</v>
      </c>
      <c r="T3231" s="11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>ROUND(100*E3232/D3232,0)</f>
        <v>110</v>
      </c>
      <c r="P3232" s="16">
        <f>E3232/L3232</f>
        <v>77.21621621621621</v>
      </c>
      <c r="Q3232" t="s">
        <v>8309</v>
      </c>
      <c r="R3232" t="s">
        <v>8310</v>
      </c>
      <c r="S3232" s="11">
        <f>(((J3232/60)/60)/24)+DATE(1970,1,1)</f>
        <v>41898.168125000004</v>
      </c>
      <c r="T3232" s="11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>ROUND(100*E3233/D3233,0)</f>
        <v>161</v>
      </c>
      <c r="P3233" s="16">
        <f>E3233/L3233</f>
        <v>57.5</v>
      </c>
      <c r="Q3233" t="s">
        <v>8309</v>
      </c>
      <c r="R3233" t="s">
        <v>8310</v>
      </c>
      <c r="S3233" s="11">
        <f>(((J3233/60)/60)/24)+DATE(1970,1,1)</f>
        <v>42446.943831018521</v>
      </c>
      <c r="T3233" s="11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>ROUND(100*E3234/D3234,0)</f>
        <v>131</v>
      </c>
      <c r="P3234" s="16">
        <f>E3234/L3234</f>
        <v>50.46153846153846</v>
      </c>
      <c r="Q3234" t="s">
        <v>8309</v>
      </c>
      <c r="R3234" t="s">
        <v>8310</v>
      </c>
      <c r="S3234" s="11">
        <f>(((J3234/60)/60)/24)+DATE(1970,1,1)</f>
        <v>42463.81385416667</v>
      </c>
      <c r="T3234" s="11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>ROUND(100*E3235/D3235,0)</f>
        <v>119</v>
      </c>
      <c r="P3235" s="16">
        <f>E3235/L3235</f>
        <v>97.377049180327873</v>
      </c>
      <c r="Q3235" t="s">
        <v>8309</v>
      </c>
      <c r="R3235" t="s">
        <v>8310</v>
      </c>
      <c r="S3235" s="11">
        <f>(((J3235/60)/60)/24)+DATE(1970,1,1)</f>
        <v>42766.805034722223</v>
      </c>
      <c r="T3235" s="11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>ROUND(100*E3236/D3236,0)</f>
        <v>100</v>
      </c>
      <c r="P3236" s="16">
        <f>E3236/L3236</f>
        <v>34.91921739130435</v>
      </c>
      <c r="Q3236" t="s">
        <v>8309</v>
      </c>
      <c r="R3236" t="s">
        <v>8310</v>
      </c>
      <c r="S3236" s="11">
        <f>(((J3236/60)/60)/24)+DATE(1970,1,1)</f>
        <v>42734.789444444439</v>
      </c>
      <c r="T3236" s="11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>ROUND(100*E3237/D3237,0)</f>
        <v>103</v>
      </c>
      <c r="P3237" s="16">
        <f>E3237/L3237</f>
        <v>85.530386740331494</v>
      </c>
      <c r="Q3237" t="s">
        <v>8309</v>
      </c>
      <c r="R3237" t="s">
        <v>8310</v>
      </c>
      <c r="S3237" s="11">
        <f>(((J3237/60)/60)/24)+DATE(1970,1,1)</f>
        <v>42522.347812499997</v>
      </c>
      <c r="T3237" s="11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>ROUND(100*E3238/D3238,0)</f>
        <v>101</v>
      </c>
      <c r="P3238" s="16">
        <f>E3238/L3238</f>
        <v>182.90909090909091</v>
      </c>
      <c r="Q3238" t="s">
        <v>8309</v>
      </c>
      <c r="R3238" t="s">
        <v>8310</v>
      </c>
      <c r="S3238" s="11">
        <f>(((J3238/60)/60)/24)+DATE(1970,1,1)</f>
        <v>42702.917048611111</v>
      </c>
      <c r="T3238" s="11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>ROUND(100*E3239/D3239,0)</f>
        <v>101</v>
      </c>
      <c r="P3239" s="16">
        <f>E3239/L3239</f>
        <v>131.13620817843866</v>
      </c>
      <c r="Q3239" t="s">
        <v>8309</v>
      </c>
      <c r="R3239" t="s">
        <v>8310</v>
      </c>
      <c r="S3239" s="11">
        <f>(((J3239/60)/60)/24)+DATE(1970,1,1)</f>
        <v>42252.474351851852</v>
      </c>
      <c r="T3239" s="11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>ROUND(100*E3240/D3240,0)</f>
        <v>112</v>
      </c>
      <c r="P3240" s="16">
        <f>E3240/L3240</f>
        <v>39.810126582278478</v>
      </c>
      <c r="Q3240" t="s">
        <v>8309</v>
      </c>
      <c r="R3240" t="s">
        <v>8310</v>
      </c>
      <c r="S3240" s="11">
        <f>(((J3240/60)/60)/24)+DATE(1970,1,1)</f>
        <v>42156.510393518518</v>
      </c>
      <c r="T3240" s="11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>ROUND(100*E3241/D3241,0)</f>
        <v>106</v>
      </c>
      <c r="P3241" s="16">
        <f>E3241/L3241</f>
        <v>59.701730769230764</v>
      </c>
      <c r="Q3241" t="s">
        <v>8309</v>
      </c>
      <c r="R3241" t="s">
        <v>8310</v>
      </c>
      <c r="S3241" s="11">
        <f>(((J3241/60)/60)/24)+DATE(1970,1,1)</f>
        <v>42278.089039351849</v>
      </c>
      <c r="T3241" s="11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>ROUND(100*E3242/D3242,0)</f>
        <v>101</v>
      </c>
      <c r="P3242" s="16">
        <f>E3242/L3242</f>
        <v>88.735294117647058</v>
      </c>
      <c r="Q3242" t="s">
        <v>8309</v>
      </c>
      <c r="R3242" t="s">
        <v>8310</v>
      </c>
      <c r="S3242" s="11">
        <f>(((J3242/60)/60)/24)+DATE(1970,1,1)</f>
        <v>42754.693842592591</v>
      </c>
      <c r="T3242" s="11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>ROUND(100*E3243/D3243,0)</f>
        <v>115</v>
      </c>
      <c r="P3243" s="16">
        <f>E3243/L3243</f>
        <v>58.688622754491021</v>
      </c>
      <c r="Q3243" t="s">
        <v>8309</v>
      </c>
      <c r="R3243" t="s">
        <v>8310</v>
      </c>
      <c r="S3243" s="11">
        <f>(((J3243/60)/60)/24)+DATE(1970,1,1)</f>
        <v>41893.324884259258</v>
      </c>
      <c r="T3243" s="11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>ROUND(100*E3244/D3244,0)</f>
        <v>127</v>
      </c>
      <c r="P3244" s="16">
        <f>E3244/L3244</f>
        <v>69.56513661202186</v>
      </c>
      <c r="Q3244" t="s">
        <v>8309</v>
      </c>
      <c r="R3244" t="s">
        <v>8310</v>
      </c>
      <c r="S3244" s="11">
        <f>(((J3244/60)/60)/24)+DATE(1970,1,1)</f>
        <v>41871.755694444444</v>
      </c>
      <c r="T3244" s="11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>ROUND(100*E3245/D3245,0)</f>
        <v>103</v>
      </c>
      <c r="P3245" s="16">
        <f>E3245/L3245</f>
        <v>115.87323943661971</v>
      </c>
      <c r="Q3245" t="s">
        <v>8309</v>
      </c>
      <c r="R3245" t="s">
        <v>8310</v>
      </c>
      <c r="S3245" s="11">
        <f>(((J3245/60)/60)/24)+DATE(1970,1,1)</f>
        <v>42262.096782407403</v>
      </c>
      <c r="T3245" s="11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>ROUND(100*E3246/D3246,0)</f>
        <v>103</v>
      </c>
      <c r="P3246" s="16">
        <f>E3246/L3246</f>
        <v>23.869565217391305</v>
      </c>
      <c r="Q3246" t="s">
        <v>8309</v>
      </c>
      <c r="R3246" t="s">
        <v>8310</v>
      </c>
      <c r="S3246" s="11">
        <f>(((J3246/60)/60)/24)+DATE(1970,1,1)</f>
        <v>42675.694236111114</v>
      </c>
      <c r="T3246" s="11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>ROUND(100*E3247/D3247,0)</f>
        <v>104</v>
      </c>
      <c r="P3247" s="16">
        <f>E3247/L3247</f>
        <v>81.125925925925927</v>
      </c>
      <c r="Q3247" t="s">
        <v>8309</v>
      </c>
      <c r="R3247" t="s">
        <v>8310</v>
      </c>
      <c r="S3247" s="11">
        <f>(((J3247/60)/60)/24)+DATE(1970,1,1)</f>
        <v>42135.60020833333</v>
      </c>
      <c r="T3247" s="11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>ROUND(100*E3248/D3248,0)</f>
        <v>111</v>
      </c>
      <c r="P3248" s="16">
        <f>E3248/L3248</f>
        <v>57.626943005181346</v>
      </c>
      <c r="Q3248" t="s">
        <v>8309</v>
      </c>
      <c r="R3248" t="s">
        <v>8310</v>
      </c>
      <c r="S3248" s="11">
        <f>(((J3248/60)/60)/24)+DATE(1970,1,1)</f>
        <v>42230.472222222219</v>
      </c>
      <c r="T3248" s="11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>ROUND(100*E3249/D3249,0)</f>
        <v>106</v>
      </c>
      <c r="P3249" s="16">
        <f>E3249/L3249</f>
        <v>46.429824561403507</v>
      </c>
      <c r="Q3249" t="s">
        <v>8309</v>
      </c>
      <c r="R3249" t="s">
        <v>8310</v>
      </c>
      <c r="S3249" s="11">
        <f>(((J3249/60)/60)/24)+DATE(1970,1,1)</f>
        <v>42167.434166666666</v>
      </c>
      <c r="T3249" s="11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>ROUND(100*E3250/D3250,0)</f>
        <v>101</v>
      </c>
      <c r="P3250" s="16">
        <f>E3250/L3250</f>
        <v>60.475000000000001</v>
      </c>
      <c r="Q3250" t="s">
        <v>8309</v>
      </c>
      <c r="R3250" t="s">
        <v>8310</v>
      </c>
      <c r="S3250" s="11">
        <f>(((J3250/60)/60)/24)+DATE(1970,1,1)</f>
        <v>42068.888391203705</v>
      </c>
      <c r="T3250" s="11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>ROUND(100*E3251/D3251,0)</f>
        <v>105</v>
      </c>
      <c r="P3251" s="16">
        <f>E3251/L3251</f>
        <v>65.579545454545453</v>
      </c>
      <c r="Q3251" t="s">
        <v>8309</v>
      </c>
      <c r="R3251" t="s">
        <v>8310</v>
      </c>
      <c r="S3251" s="11">
        <f>(((J3251/60)/60)/24)+DATE(1970,1,1)</f>
        <v>42145.746689814812</v>
      </c>
      <c r="T3251" s="11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>ROUND(100*E3252/D3252,0)</f>
        <v>102</v>
      </c>
      <c r="P3252" s="16">
        <f>E3252/L3252</f>
        <v>119.1924882629108</v>
      </c>
      <c r="Q3252" t="s">
        <v>8309</v>
      </c>
      <c r="R3252" t="s">
        <v>8310</v>
      </c>
      <c r="S3252" s="11">
        <f>(((J3252/60)/60)/24)+DATE(1970,1,1)</f>
        <v>41918.742175925923</v>
      </c>
      <c r="T3252" s="11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>ROUND(100*E3253/D3253,0)</f>
        <v>111</v>
      </c>
      <c r="P3253" s="16">
        <f>E3253/L3253</f>
        <v>83.05</v>
      </c>
      <c r="Q3253" t="s">
        <v>8309</v>
      </c>
      <c r="R3253" t="s">
        <v>8310</v>
      </c>
      <c r="S3253" s="11">
        <f>(((J3253/60)/60)/24)+DATE(1970,1,1)</f>
        <v>42146.731087962966</v>
      </c>
      <c r="T3253" s="11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>ROUND(100*E3254/D3254,0)</f>
        <v>128</v>
      </c>
      <c r="P3254" s="16">
        <f>E3254/L3254</f>
        <v>57.52</v>
      </c>
      <c r="Q3254" t="s">
        <v>8309</v>
      </c>
      <c r="R3254" t="s">
        <v>8310</v>
      </c>
      <c r="S3254" s="11">
        <f>(((J3254/60)/60)/24)+DATE(1970,1,1)</f>
        <v>42590.472685185188</v>
      </c>
      <c r="T3254" s="11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>ROUND(100*E3255/D3255,0)</f>
        <v>102</v>
      </c>
      <c r="P3255" s="16">
        <f>E3255/L3255</f>
        <v>177.08695652173913</v>
      </c>
      <c r="Q3255" t="s">
        <v>8309</v>
      </c>
      <c r="R3255" t="s">
        <v>8310</v>
      </c>
      <c r="S3255" s="11">
        <f>(((J3255/60)/60)/24)+DATE(1970,1,1)</f>
        <v>42602.576712962968</v>
      </c>
      <c r="T3255" s="11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>ROUND(100*E3256/D3256,0)</f>
        <v>101</v>
      </c>
      <c r="P3256" s="16">
        <f>E3256/L3256</f>
        <v>70.771505376344081</v>
      </c>
      <c r="Q3256" t="s">
        <v>8309</v>
      </c>
      <c r="R3256" t="s">
        <v>8310</v>
      </c>
      <c r="S3256" s="11">
        <f>(((J3256/60)/60)/24)+DATE(1970,1,1)</f>
        <v>42059.085752314815</v>
      </c>
      <c r="T3256" s="11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>ROUND(100*E3257/D3257,0)</f>
        <v>175</v>
      </c>
      <c r="P3257" s="16">
        <f>E3257/L3257</f>
        <v>29.166666666666668</v>
      </c>
      <c r="Q3257" t="s">
        <v>8309</v>
      </c>
      <c r="R3257" t="s">
        <v>8310</v>
      </c>
      <c r="S3257" s="11">
        <f>(((J3257/60)/60)/24)+DATE(1970,1,1)</f>
        <v>41889.768229166664</v>
      </c>
      <c r="T3257" s="11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>ROUND(100*E3258/D3258,0)</f>
        <v>128</v>
      </c>
      <c r="P3258" s="16">
        <f>E3258/L3258</f>
        <v>72.76136363636364</v>
      </c>
      <c r="Q3258" t="s">
        <v>8309</v>
      </c>
      <c r="R3258" t="s">
        <v>8310</v>
      </c>
      <c r="S3258" s="11">
        <f>(((J3258/60)/60)/24)+DATE(1970,1,1)</f>
        <v>42144.573807870373</v>
      </c>
      <c r="T3258" s="11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>ROUND(100*E3259/D3259,0)</f>
        <v>106</v>
      </c>
      <c r="P3259" s="16">
        <f>E3259/L3259</f>
        <v>51.853414634146333</v>
      </c>
      <c r="Q3259" t="s">
        <v>8309</v>
      </c>
      <c r="R3259" t="s">
        <v>8310</v>
      </c>
      <c r="S3259" s="11">
        <f>(((J3259/60)/60)/24)+DATE(1970,1,1)</f>
        <v>42758.559629629628</v>
      </c>
      <c r="T3259" s="11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>ROUND(100*E3260/D3260,0)</f>
        <v>105</v>
      </c>
      <c r="P3260" s="16">
        <f>E3260/L3260</f>
        <v>98.2</v>
      </c>
      <c r="Q3260" t="s">
        <v>8309</v>
      </c>
      <c r="R3260" t="s">
        <v>8310</v>
      </c>
      <c r="S3260" s="11">
        <f>(((J3260/60)/60)/24)+DATE(1970,1,1)</f>
        <v>41982.887280092589</v>
      </c>
      <c r="T3260" s="11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>ROUND(100*E3261/D3261,0)</f>
        <v>106</v>
      </c>
      <c r="P3261" s="16">
        <f>E3261/L3261</f>
        <v>251.7381443298969</v>
      </c>
      <c r="Q3261" t="s">
        <v>8309</v>
      </c>
      <c r="R3261" t="s">
        <v>8310</v>
      </c>
      <c r="S3261" s="11">
        <f>(((J3261/60)/60)/24)+DATE(1970,1,1)</f>
        <v>42614.760937500003</v>
      </c>
      <c r="T3261" s="11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>ROUND(100*E3262/D3262,0)</f>
        <v>109</v>
      </c>
      <c r="P3262" s="16">
        <f>E3262/L3262</f>
        <v>74.821917808219183</v>
      </c>
      <c r="Q3262" t="s">
        <v>8309</v>
      </c>
      <c r="R3262" t="s">
        <v>8310</v>
      </c>
      <c r="S3262" s="11">
        <f>(((J3262/60)/60)/24)+DATE(1970,1,1)</f>
        <v>42303.672662037032</v>
      </c>
      <c r="T3262" s="11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>ROUND(100*E3263/D3263,0)</f>
        <v>100</v>
      </c>
      <c r="P3263" s="16">
        <f>E3263/L3263</f>
        <v>67.65306122448979</v>
      </c>
      <c r="Q3263" t="s">
        <v>8309</v>
      </c>
      <c r="R3263" t="s">
        <v>8310</v>
      </c>
      <c r="S3263" s="11">
        <f>(((J3263/60)/60)/24)+DATE(1970,1,1)</f>
        <v>42171.725416666668</v>
      </c>
      <c r="T3263" s="11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>ROUND(100*E3264/D3264,0)</f>
        <v>103</v>
      </c>
      <c r="P3264" s="16">
        <f>E3264/L3264</f>
        <v>93.81343283582089</v>
      </c>
      <c r="Q3264" t="s">
        <v>8309</v>
      </c>
      <c r="R3264" t="s">
        <v>8310</v>
      </c>
      <c r="S3264" s="11">
        <f>(((J3264/60)/60)/24)+DATE(1970,1,1)</f>
        <v>41964.315532407403</v>
      </c>
      <c r="T3264" s="11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>ROUND(100*E3265/D3265,0)</f>
        <v>112</v>
      </c>
      <c r="P3265" s="16">
        <f>E3265/L3265</f>
        <v>41.237647058823526</v>
      </c>
      <c r="Q3265" t="s">
        <v>8309</v>
      </c>
      <c r="R3265" t="s">
        <v>8310</v>
      </c>
      <c r="S3265" s="11">
        <f>(((J3265/60)/60)/24)+DATE(1970,1,1)</f>
        <v>42284.516064814816</v>
      </c>
      <c r="T3265" s="11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>ROUND(100*E3266/D3266,0)</f>
        <v>103</v>
      </c>
      <c r="P3266" s="16">
        <f>E3266/L3266</f>
        <v>52.551020408163268</v>
      </c>
      <c r="Q3266" t="s">
        <v>8309</v>
      </c>
      <c r="R3266" t="s">
        <v>8310</v>
      </c>
      <c r="S3266" s="11">
        <f>(((J3266/60)/60)/24)+DATE(1970,1,1)</f>
        <v>42016.800208333334</v>
      </c>
      <c r="T3266" s="11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>ROUND(100*E3267/D3267,0)</f>
        <v>164</v>
      </c>
      <c r="P3267" s="16">
        <f>E3267/L3267</f>
        <v>70.285714285714292</v>
      </c>
      <c r="Q3267" t="s">
        <v>8309</v>
      </c>
      <c r="R3267" t="s">
        <v>8310</v>
      </c>
      <c r="S3267" s="11">
        <f>(((J3267/60)/60)/24)+DATE(1970,1,1)</f>
        <v>42311.711979166663</v>
      </c>
      <c r="T3267" s="11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>ROUND(100*E3268/D3268,0)</f>
        <v>131</v>
      </c>
      <c r="P3268" s="16">
        <f>E3268/L3268</f>
        <v>48.325153374233132</v>
      </c>
      <c r="Q3268" t="s">
        <v>8309</v>
      </c>
      <c r="R3268" t="s">
        <v>8310</v>
      </c>
      <c r="S3268" s="11">
        <f>(((J3268/60)/60)/24)+DATE(1970,1,1)</f>
        <v>42136.536134259266</v>
      </c>
      <c r="T3268" s="11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>ROUND(100*E3269/D3269,0)</f>
        <v>102</v>
      </c>
      <c r="P3269" s="16">
        <f>E3269/L3269</f>
        <v>53.177083333333336</v>
      </c>
      <c r="Q3269" t="s">
        <v>8309</v>
      </c>
      <c r="R3269" t="s">
        <v>8310</v>
      </c>
      <c r="S3269" s="11">
        <f>(((J3269/60)/60)/24)+DATE(1970,1,1)</f>
        <v>42172.757638888885</v>
      </c>
      <c r="T3269" s="11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>ROUND(100*E3270/D3270,0)</f>
        <v>128</v>
      </c>
      <c r="P3270" s="16">
        <f>E3270/L3270</f>
        <v>60.952380952380949</v>
      </c>
      <c r="Q3270" t="s">
        <v>8309</v>
      </c>
      <c r="R3270" t="s">
        <v>8310</v>
      </c>
      <c r="S3270" s="11">
        <f>(((J3270/60)/60)/24)+DATE(1970,1,1)</f>
        <v>42590.90425925926</v>
      </c>
      <c r="T3270" s="11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>ROUND(100*E3271/D3271,0)</f>
        <v>102</v>
      </c>
      <c r="P3271" s="16">
        <f>E3271/L3271</f>
        <v>116</v>
      </c>
      <c r="Q3271" t="s">
        <v>8309</v>
      </c>
      <c r="R3271" t="s">
        <v>8310</v>
      </c>
      <c r="S3271" s="11">
        <f>(((J3271/60)/60)/24)+DATE(1970,1,1)</f>
        <v>42137.395798611105</v>
      </c>
      <c r="T3271" s="11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>ROUND(100*E3272/D3272,0)</f>
        <v>102</v>
      </c>
      <c r="P3272" s="16">
        <f>E3272/L3272</f>
        <v>61</v>
      </c>
      <c r="Q3272" t="s">
        <v>8309</v>
      </c>
      <c r="R3272" t="s">
        <v>8310</v>
      </c>
      <c r="S3272" s="11">
        <f>(((J3272/60)/60)/24)+DATE(1970,1,1)</f>
        <v>42167.533159722225</v>
      </c>
      <c r="T3272" s="11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>ROUND(100*E3273/D3273,0)</f>
        <v>130</v>
      </c>
      <c r="P3273" s="16">
        <f>E3273/L3273</f>
        <v>38.235294117647058</v>
      </c>
      <c r="Q3273" t="s">
        <v>8309</v>
      </c>
      <c r="R3273" t="s">
        <v>8310</v>
      </c>
      <c r="S3273" s="11">
        <f>(((J3273/60)/60)/24)+DATE(1970,1,1)</f>
        <v>41915.437210648146</v>
      </c>
      <c r="T3273" s="11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>ROUND(100*E3274/D3274,0)</f>
        <v>154</v>
      </c>
      <c r="P3274" s="16">
        <f>E3274/L3274</f>
        <v>106.50344827586207</v>
      </c>
      <c r="Q3274" t="s">
        <v>8309</v>
      </c>
      <c r="R3274" t="s">
        <v>8310</v>
      </c>
      <c r="S3274" s="11">
        <f>(((J3274/60)/60)/24)+DATE(1970,1,1)</f>
        <v>42284.500104166669</v>
      </c>
      <c r="T3274" s="11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>ROUND(100*E3275/D3275,0)</f>
        <v>107</v>
      </c>
      <c r="P3275" s="16">
        <f>E3275/L3275</f>
        <v>204.57142857142858</v>
      </c>
      <c r="Q3275" t="s">
        <v>8309</v>
      </c>
      <c r="R3275" t="s">
        <v>8310</v>
      </c>
      <c r="S3275" s="11">
        <f>(((J3275/60)/60)/24)+DATE(1970,1,1)</f>
        <v>42611.801412037035</v>
      </c>
      <c r="T3275" s="11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>ROUND(100*E3276/D3276,0)</f>
        <v>101</v>
      </c>
      <c r="P3276" s="16">
        <f>E3276/L3276</f>
        <v>54.912587412587413</v>
      </c>
      <c r="Q3276" t="s">
        <v>8309</v>
      </c>
      <c r="R3276" t="s">
        <v>8310</v>
      </c>
      <c r="S3276" s="11">
        <f>(((J3276/60)/60)/24)+DATE(1970,1,1)</f>
        <v>42400.704537037032</v>
      </c>
      <c r="T3276" s="11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>ROUND(100*E3277/D3277,0)</f>
        <v>100</v>
      </c>
      <c r="P3277" s="16">
        <f>E3277/L3277</f>
        <v>150.41666666666666</v>
      </c>
      <c r="Q3277" t="s">
        <v>8309</v>
      </c>
      <c r="R3277" t="s">
        <v>8310</v>
      </c>
      <c r="S3277" s="11">
        <f>(((J3277/60)/60)/24)+DATE(1970,1,1)</f>
        <v>42017.88045138889</v>
      </c>
      <c r="T3277" s="11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>ROUND(100*E3278/D3278,0)</f>
        <v>117</v>
      </c>
      <c r="P3278" s="16">
        <f>E3278/L3278</f>
        <v>52.58</v>
      </c>
      <c r="Q3278" t="s">
        <v>8309</v>
      </c>
      <c r="R3278" t="s">
        <v>8310</v>
      </c>
      <c r="S3278" s="11">
        <f>(((J3278/60)/60)/24)+DATE(1970,1,1)</f>
        <v>42426.949988425928</v>
      </c>
      <c r="T3278" s="11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>ROUND(100*E3279/D3279,0)</f>
        <v>109</v>
      </c>
      <c r="P3279" s="16">
        <f>E3279/L3279</f>
        <v>54.3</v>
      </c>
      <c r="Q3279" t="s">
        <v>8309</v>
      </c>
      <c r="R3279" t="s">
        <v>8310</v>
      </c>
      <c r="S3279" s="11">
        <f>(((J3279/60)/60)/24)+DATE(1970,1,1)</f>
        <v>41931.682939814818</v>
      </c>
      <c r="T3279" s="11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>ROUND(100*E3280/D3280,0)</f>
        <v>103</v>
      </c>
      <c r="P3280" s="16">
        <f>E3280/L3280</f>
        <v>76.029411764705884</v>
      </c>
      <c r="Q3280" t="s">
        <v>8309</v>
      </c>
      <c r="R3280" t="s">
        <v>8310</v>
      </c>
      <c r="S3280" s="11">
        <f>(((J3280/60)/60)/24)+DATE(1970,1,1)</f>
        <v>42124.848414351851</v>
      </c>
      <c r="T3280" s="11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>ROUND(100*E3281/D3281,0)</f>
        <v>114</v>
      </c>
      <c r="P3281" s="16">
        <f>E3281/L3281</f>
        <v>105.2063492063492</v>
      </c>
      <c r="Q3281" t="s">
        <v>8309</v>
      </c>
      <c r="R3281" t="s">
        <v>8310</v>
      </c>
      <c r="S3281" s="11">
        <f>(((J3281/60)/60)/24)+DATE(1970,1,1)</f>
        <v>42431.102534722217</v>
      </c>
      <c r="T3281" s="11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>ROUND(100*E3282/D3282,0)</f>
        <v>103</v>
      </c>
      <c r="P3282" s="16">
        <f>E3282/L3282</f>
        <v>68.666666666666671</v>
      </c>
      <c r="Q3282" t="s">
        <v>8309</v>
      </c>
      <c r="R3282" t="s">
        <v>8310</v>
      </c>
      <c r="S3282" s="11">
        <f>(((J3282/60)/60)/24)+DATE(1970,1,1)</f>
        <v>42121.756921296299</v>
      </c>
      <c r="T3282" s="11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>ROUND(100*E3283/D3283,0)</f>
        <v>122</v>
      </c>
      <c r="P3283" s="16">
        <f>E3283/L3283</f>
        <v>129.36170212765958</v>
      </c>
      <c r="Q3283" t="s">
        <v>8309</v>
      </c>
      <c r="R3283" t="s">
        <v>8310</v>
      </c>
      <c r="S3283" s="11">
        <f>(((J3283/60)/60)/24)+DATE(1970,1,1)</f>
        <v>42219.019733796296</v>
      </c>
      <c r="T3283" s="11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>ROUND(100*E3284/D3284,0)</f>
        <v>103</v>
      </c>
      <c r="P3284" s="16">
        <f>E3284/L3284</f>
        <v>134.26371308016877</v>
      </c>
      <c r="Q3284" t="s">
        <v>8309</v>
      </c>
      <c r="R3284" t="s">
        <v>8310</v>
      </c>
      <c r="S3284" s="11">
        <f>(((J3284/60)/60)/24)+DATE(1970,1,1)</f>
        <v>42445.19430555556</v>
      </c>
      <c r="T3284" s="11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>ROUND(100*E3285/D3285,0)</f>
        <v>105</v>
      </c>
      <c r="P3285" s="16">
        <f>E3285/L3285</f>
        <v>17.829787234042552</v>
      </c>
      <c r="Q3285" t="s">
        <v>8309</v>
      </c>
      <c r="R3285" t="s">
        <v>8310</v>
      </c>
      <c r="S3285" s="11">
        <f>(((J3285/60)/60)/24)+DATE(1970,1,1)</f>
        <v>42379.74418981481</v>
      </c>
      <c r="T3285" s="11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>ROUND(100*E3286/D3286,0)</f>
        <v>102</v>
      </c>
      <c r="P3286" s="16">
        <f>E3286/L3286</f>
        <v>203.2</v>
      </c>
      <c r="Q3286" t="s">
        <v>8309</v>
      </c>
      <c r="R3286" t="s">
        <v>8310</v>
      </c>
      <c r="S3286" s="11">
        <f>(((J3286/60)/60)/24)+DATE(1970,1,1)</f>
        <v>42380.884872685187</v>
      </c>
      <c r="T3286" s="11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>ROUND(100*E3287/D3287,0)</f>
        <v>112</v>
      </c>
      <c r="P3287" s="16">
        <f>E3287/L3287</f>
        <v>69.18518518518519</v>
      </c>
      <c r="Q3287" t="s">
        <v>8309</v>
      </c>
      <c r="R3287" t="s">
        <v>8310</v>
      </c>
      <c r="S3287" s="11">
        <f>(((J3287/60)/60)/24)+DATE(1970,1,1)</f>
        <v>42762.942430555559</v>
      </c>
      <c r="T3287" s="11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>ROUND(100*E3288/D3288,0)</f>
        <v>102</v>
      </c>
      <c r="P3288" s="16">
        <f>E3288/L3288</f>
        <v>125.12295081967213</v>
      </c>
      <c r="Q3288" t="s">
        <v>8309</v>
      </c>
      <c r="R3288" t="s">
        <v>8310</v>
      </c>
      <c r="S3288" s="11">
        <f>(((J3288/60)/60)/24)+DATE(1970,1,1)</f>
        <v>42567.840069444443</v>
      </c>
      <c r="T3288" s="11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>ROUND(100*E3289/D3289,0)</f>
        <v>100</v>
      </c>
      <c r="P3289" s="16">
        <f>E3289/L3289</f>
        <v>73.529411764705884</v>
      </c>
      <c r="Q3289" t="s">
        <v>8309</v>
      </c>
      <c r="R3289" t="s">
        <v>8310</v>
      </c>
      <c r="S3289" s="11">
        <f>(((J3289/60)/60)/24)+DATE(1970,1,1)</f>
        <v>42311.750324074077</v>
      </c>
      <c r="T3289" s="11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>ROUND(100*E3290/D3290,0)</f>
        <v>100</v>
      </c>
      <c r="P3290" s="16">
        <f>E3290/L3290</f>
        <v>48.437149758454105</v>
      </c>
      <c r="Q3290" t="s">
        <v>8309</v>
      </c>
      <c r="R3290" t="s">
        <v>8310</v>
      </c>
      <c r="S3290" s="11">
        <f>(((J3290/60)/60)/24)+DATE(1970,1,1)</f>
        <v>42505.774479166663</v>
      </c>
      <c r="T3290" s="11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>ROUND(100*E3291/D3291,0)</f>
        <v>133</v>
      </c>
      <c r="P3291" s="16">
        <f>E3291/L3291</f>
        <v>26.608400000000003</v>
      </c>
      <c r="Q3291" t="s">
        <v>8309</v>
      </c>
      <c r="R3291" t="s">
        <v>8310</v>
      </c>
      <c r="S3291" s="11">
        <f>(((J3291/60)/60)/24)+DATE(1970,1,1)</f>
        <v>42758.368078703701</v>
      </c>
      <c r="T3291" s="11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>ROUND(100*E3292/D3292,0)</f>
        <v>121</v>
      </c>
      <c r="P3292" s="16">
        <f>E3292/L3292</f>
        <v>33.666666666666664</v>
      </c>
      <c r="Q3292" t="s">
        <v>8309</v>
      </c>
      <c r="R3292" t="s">
        <v>8310</v>
      </c>
      <c r="S3292" s="11">
        <f>(((J3292/60)/60)/24)+DATE(1970,1,1)</f>
        <v>42775.51494212963</v>
      </c>
      <c r="T3292" s="11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>ROUND(100*E3293/D3293,0)</f>
        <v>114</v>
      </c>
      <c r="P3293" s="16">
        <f>E3293/L3293</f>
        <v>40.714285714285715</v>
      </c>
      <c r="Q3293" t="s">
        <v>8309</v>
      </c>
      <c r="R3293" t="s">
        <v>8310</v>
      </c>
      <c r="S3293" s="11">
        <f>(((J3293/60)/60)/24)+DATE(1970,1,1)</f>
        <v>42232.702546296292</v>
      </c>
      <c r="T3293" s="11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>ROUND(100*E3294/D3294,0)</f>
        <v>286</v>
      </c>
      <c r="P3294" s="16">
        <f>E3294/L3294</f>
        <v>19.266666666666666</v>
      </c>
      <c r="Q3294" t="s">
        <v>8309</v>
      </c>
      <c r="R3294" t="s">
        <v>8310</v>
      </c>
      <c r="S3294" s="11">
        <f>(((J3294/60)/60)/24)+DATE(1970,1,1)</f>
        <v>42282.770231481481</v>
      </c>
      <c r="T3294" s="11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>ROUND(100*E3295/D3295,0)</f>
        <v>170</v>
      </c>
      <c r="P3295" s="16">
        <f>E3295/L3295</f>
        <v>84.285714285714292</v>
      </c>
      <c r="Q3295" t="s">
        <v>8309</v>
      </c>
      <c r="R3295" t="s">
        <v>8310</v>
      </c>
      <c r="S3295" s="11">
        <f>(((J3295/60)/60)/24)+DATE(1970,1,1)</f>
        <v>42768.425370370373</v>
      </c>
      <c r="T3295" s="11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>ROUND(100*E3296/D3296,0)</f>
        <v>118</v>
      </c>
      <c r="P3296" s="16">
        <f>E3296/L3296</f>
        <v>29.583333333333332</v>
      </c>
      <c r="Q3296" t="s">
        <v>8309</v>
      </c>
      <c r="R3296" t="s">
        <v>8310</v>
      </c>
      <c r="S3296" s="11">
        <f>(((J3296/60)/60)/24)+DATE(1970,1,1)</f>
        <v>42141.541134259256</v>
      </c>
      <c r="T3296" s="11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>ROUND(100*E3297/D3297,0)</f>
        <v>103</v>
      </c>
      <c r="P3297" s="16">
        <f>E3297/L3297</f>
        <v>26.667037037037037</v>
      </c>
      <c r="Q3297" t="s">
        <v>8309</v>
      </c>
      <c r="R3297" t="s">
        <v>8310</v>
      </c>
      <c r="S3297" s="11">
        <f>(((J3297/60)/60)/24)+DATE(1970,1,1)</f>
        <v>42609.442465277782</v>
      </c>
      <c r="T3297" s="11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>ROUND(100*E3298/D3298,0)</f>
        <v>144</v>
      </c>
      <c r="P3298" s="16">
        <f>E3298/L3298</f>
        <v>45.978723404255319</v>
      </c>
      <c r="Q3298" t="s">
        <v>8309</v>
      </c>
      <c r="R3298" t="s">
        <v>8310</v>
      </c>
      <c r="S3298" s="11">
        <f>(((J3298/60)/60)/24)+DATE(1970,1,1)</f>
        <v>42309.756620370375</v>
      </c>
      <c r="T3298" s="11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>ROUND(100*E3299/D3299,0)</f>
        <v>100</v>
      </c>
      <c r="P3299" s="16">
        <f>E3299/L3299</f>
        <v>125.09090909090909</v>
      </c>
      <c r="Q3299" t="s">
        <v>8309</v>
      </c>
      <c r="R3299" t="s">
        <v>8310</v>
      </c>
      <c r="S3299" s="11">
        <f>(((J3299/60)/60)/24)+DATE(1970,1,1)</f>
        <v>42193.771481481483</v>
      </c>
      <c r="T3299" s="11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>ROUND(100*E3300/D3300,0)</f>
        <v>102</v>
      </c>
      <c r="P3300" s="16">
        <f>E3300/L3300</f>
        <v>141.29166666666666</v>
      </c>
      <c r="Q3300" t="s">
        <v>8309</v>
      </c>
      <c r="R3300" t="s">
        <v>8310</v>
      </c>
      <c r="S3300" s="11">
        <f>(((J3300/60)/60)/24)+DATE(1970,1,1)</f>
        <v>42239.957962962959</v>
      </c>
      <c r="T3300" s="11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>ROUND(100*E3301/D3301,0)</f>
        <v>116</v>
      </c>
      <c r="P3301" s="16">
        <f>E3301/L3301</f>
        <v>55.333333333333336</v>
      </c>
      <c r="Q3301" t="s">
        <v>8309</v>
      </c>
      <c r="R3301" t="s">
        <v>8310</v>
      </c>
      <c r="S3301" s="11">
        <f>(((J3301/60)/60)/24)+DATE(1970,1,1)</f>
        <v>42261.917395833334</v>
      </c>
      <c r="T3301" s="11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>ROUND(100*E3302/D3302,0)</f>
        <v>136</v>
      </c>
      <c r="P3302" s="16">
        <f>E3302/L3302</f>
        <v>46.420454545454547</v>
      </c>
      <c r="Q3302" t="s">
        <v>8309</v>
      </c>
      <c r="R3302" t="s">
        <v>8310</v>
      </c>
      <c r="S3302" s="11">
        <f>(((J3302/60)/60)/24)+DATE(1970,1,1)</f>
        <v>42102.743773148148</v>
      </c>
      <c r="T3302" s="11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>ROUND(100*E3303/D3303,0)</f>
        <v>133</v>
      </c>
      <c r="P3303" s="16">
        <f>E3303/L3303</f>
        <v>57.2</v>
      </c>
      <c r="Q3303" t="s">
        <v>8309</v>
      </c>
      <c r="R3303" t="s">
        <v>8310</v>
      </c>
      <c r="S3303" s="11">
        <f>(((J3303/60)/60)/24)+DATE(1970,1,1)</f>
        <v>42538.73583333334</v>
      </c>
      <c r="T3303" s="11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>ROUND(100*E3304/D3304,0)</f>
        <v>103</v>
      </c>
      <c r="P3304" s="16">
        <f>E3304/L3304</f>
        <v>173.7</v>
      </c>
      <c r="Q3304" t="s">
        <v>8309</v>
      </c>
      <c r="R3304" t="s">
        <v>8310</v>
      </c>
      <c r="S3304" s="11">
        <f>(((J3304/60)/60)/24)+DATE(1970,1,1)</f>
        <v>42681.35157407407</v>
      </c>
      <c r="T3304" s="11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>ROUND(100*E3305/D3305,0)</f>
        <v>116</v>
      </c>
      <c r="P3305" s="16">
        <f>E3305/L3305</f>
        <v>59.6</v>
      </c>
      <c r="Q3305" t="s">
        <v>8309</v>
      </c>
      <c r="R3305" t="s">
        <v>8310</v>
      </c>
      <c r="S3305" s="11">
        <f>(((J3305/60)/60)/24)+DATE(1970,1,1)</f>
        <v>42056.65143518518</v>
      </c>
      <c r="T3305" s="11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>ROUND(100*E3306/D3306,0)</f>
        <v>105</v>
      </c>
      <c r="P3306" s="16">
        <f>E3306/L3306</f>
        <v>89.585714285714289</v>
      </c>
      <c r="Q3306" t="s">
        <v>8309</v>
      </c>
      <c r="R3306" t="s">
        <v>8310</v>
      </c>
      <c r="S3306" s="11">
        <f>(((J3306/60)/60)/24)+DATE(1970,1,1)</f>
        <v>42696.624444444446</v>
      </c>
      <c r="T3306" s="11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>ROUND(100*E3307/D3307,0)</f>
        <v>102</v>
      </c>
      <c r="P3307" s="16">
        <f>E3307/L3307</f>
        <v>204.05</v>
      </c>
      <c r="Q3307" t="s">
        <v>8309</v>
      </c>
      <c r="R3307" t="s">
        <v>8310</v>
      </c>
      <c r="S3307" s="11">
        <f>(((J3307/60)/60)/24)+DATE(1970,1,1)</f>
        <v>42186.855879629627</v>
      </c>
      <c r="T3307" s="11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>ROUND(100*E3308/D3308,0)</f>
        <v>175</v>
      </c>
      <c r="P3308" s="16">
        <f>E3308/L3308</f>
        <v>48.703703703703702</v>
      </c>
      <c r="Q3308" t="s">
        <v>8309</v>
      </c>
      <c r="R3308" t="s">
        <v>8310</v>
      </c>
      <c r="S3308" s="11">
        <f>(((J3308/60)/60)/24)+DATE(1970,1,1)</f>
        <v>42493.219236111108</v>
      </c>
      <c r="T3308" s="11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>ROUND(100*E3309/D3309,0)</f>
        <v>107</v>
      </c>
      <c r="P3309" s="16">
        <f>E3309/L3309</f>
        <v>53.339999999999996</v>
      </c>
      <c r="Q3309" t="s">
        <v>8309</v>
      </c>
      <c r="R3309" t="s">
        <v>8310</v>
      </c>
      <c r="S3309" s="11">
        <f>(((J3309/60)/60)/24)+DATE(1970,1,1)</f>
        <v>42475.057164351849</v>
      </c>
      <c r="T3309" s="11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>ROUND(100*E3310/D3310,0)</f>
        <v>122</v>
      </c>
      <c r="P3310" s="16">
        <f>E3310/L3310</f>
        <v>75.087719298245617</v>
      </c>
      <c r="Q3310" t="s">
        <v>8309</v>
      </c>
      <c r="R3310" t="s">
        <v>8310</v>
      </c>
      <c r="S3310" s="11">
        <f>(((J3310/60)/60)/24)+DATE(1970,1,1)</f>
        <v>42452.876909722225</v>
      </c>
      <c r="T3310" s="11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>ROUND(100*E3311/D3311,0)</f>
        <v>159</v>
      </c>
      <c r="P3311" s="16">
        <f>E3311/L3311</f>
        <v>18</v>
      </c>
      <c r="Q3311" t="s">
        <v>8309</v>
      </c>
      <c r="R3311" t="s">
        <v>8310</v>
      </c>
      <c r="S3311" s="11">
        <f>(((J3311/60)/60)/24)+DATE(1970,1,1)</f>
        <v>42628.650208333333</v>
      </c>
      <c r="T3311" s="11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>ROUND(100*E3312/D3312,0)</f>
        <v>100</v>
      </c>
      <c r="P3312" s="16">
        <f>E3312/L3312</f>
        <v>209.83870967741936</v>
      </c>
      <c r="Q3312" t="s">
        <v>8309</v>
      </c>
      <c r="R3312" t="s">
        <v>8310</v>
      </c>
      <c r="S3312" s="11">
        <f>(((J3312/60)/60)/24)+DATE(1970,1,1)</f>
        <v>42253.928530092591</v>
      </c>
      <c r="T3312" s="11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>ROUND(100*E3313/D3313,0)</f>
        <v>110</v>
      </c>
      <c r="P3313" s="16">
        <f>E3313/L3313</f>
        <v>61.022222222222226</v>
      </c>
      <c r="Q3313" t="s">
        <v>8309</v>
      </c>
      <c r="R3313" t="s">
        <v>8310</v>
      </c>
      <c r="S3313" s="11">
        <f>(((J3313/60)/60)/24)+DATE(1970,1,1)</f>
        <v>42264.29178240741</v>
      </c>
      <c r="T3313" s="11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>ROUND(100*E3314/D3314,0)</f>
        <v>100</v>
      </c>
      <c r="P3314" s="16">
        <f>E3314/L3314</f>
        <v>61</v>
      </c>
      <c r="Q3314" t="s">
        <v>8309</v>
      </c>
      <c r="R3314" t="s">
        <v>8310</v>
      </c>
      <c r="S3314" s="11">
        <f>(((J3314/60)/60)/24)+DATE(1970,1,1)</f>
        <v>42664.809560185182</v>
      </c>
      <c r="T3314" s="11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>ROUND(100*E3315/D3315,0)</f>
        <v>116</v>
      </c>
      <c r="P3315" s="16">
        <f>E3315/L3315</f>
        <v>80.034482758620683</v>
      </c>
      <c r="Q3315" t="s">
        <v>8309</v>
      </c>
      <c r="R3315" t="s">
        <v>8310</v>
      </c>
      <c r="S3315" s="11">
        <f>(((J3315/60)/60)/24)+DATE(1970,1,1)</f>
        <v>42382.244409722218</v>
      </c>
      <c r="T3315" s="11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>ROUND(100*E3316/D3316,0)</f>
        <v>211</v>
      </c>
      <c r="P3316" s="16">
        <f>E3316/L3316</f>
        <v>29.068965517241381</v>
      </c>
      <c r="Q3316" t="s">
        <v>8309</v>
      </c>
      <c r="R3316" t="s">
        <v>8310</v>
      </c>
      <c r="S3316" s="11">
        <f>(((J3316/60)/60)/24)+DATE(1970,1,1)</f>
        <v>42105.267488425925</v>
      </c>
      <c r="T3316" s="11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>ROUND(100*E3317/D3317,0)</f>
        <v>110</v>
      </c>
      <c r="P3317" s="16">
        <f>E3317/L3317</f>
        <v>49.438202247191015</v>
      </c>
      <c r="Q3317" t="s">
        <v>8309</v>
      </c>
      <c r="R3317" t="s">
        <v>8310</v>
      </c>
      <c r="S3317" s="11">
        <f>(((J3317/60)/60)/24)+DATE(1970,1,1)</f>
        <v>42466.303715277783</v>
      </c>
      <c r="T3317" s="11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>ROUND(100*E3318/D3318,0)</f>
        <v>100</v>
      </c>
      <c r="P3318" s="16">
        <f>E3318/L3318</f>
        <v>93.977440000000001</v>
      </c>
      <c r="Q3318" t="s">
        <v>8309</v>
      </c>
      <c r="R3318" t="s">
        <v>8310</v>
      </c>
      <c r="S3318" s="11">
        <f>(((J3318/60)/60)/24)+DATE(1970,1,1)</f>
        <v>41826.871238425927</v>
      </c>
      <c r="T3318" s="11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>ROUND(100*E3319/D3319,0)</f>
        <v>106</v>
      </c>
      <c r="P3319" s="16">
        <f>E3319/L3319</f>
        <v>61.944444444444443</v>
      </c>
      <c r="Q3319" t="s">
        <v>8309</v>
      </c>
      <c r="R3319" t="s">
        <v>8310</v>
      </c>
      <c r="S3319" s="11">
        <f>(((J3319/60)/60)/24)+DATE(1970,1,1)</f>
        <v>42499.039629629624</v>
      </c>
      <c r="T3319" s="11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>ROUND(100*E3320/D3320,0)</f>
        <v>126</v>
      </c>
      <c r="P3320" s="16">
        <f>E3320/L3320</f>
        <v>78.5</v>
      </c>
      <c r="Q3320" t="s">
        <v>8309</v>
      </c>
      <c r="R3320" t="s">
        <v>8310</v>
      </c>
      <c r="S3320" s="11">
        <f>(((J3320/60)/60)/24)+DATE(1970,1,1)</f>
        <v>42431.302002314813</v>
      </c>
      <c r="T3320" s="11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>ROUND(100*E3321/D3321,0)</f>
        <v>108</v>
      </c>
      <c r="P3321" s="16">
        <f>E3321/L3321</f>
        <v>33.75</v>
      </c>
      <c r="Q3321" t="s">
        <v>8309</v>
      </c>
      <c r="R3321" t="s">
        <v>8310</v>
      </c>
      <c r="S3321" s="11">
        <f>(((J3321/60)/60)/24)+DATE(1970,1,1)</f>
        <v>41990.585486111115</v>
      </c>
      <c r="T3321" s="11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>ROUND(100*E3322/D3322,0)</f>
        <v>101</v>
      </c>
      <c r="P3322" s="16">
        <f>E3322/L3322</f>
        <v>66.44736842105263</v>
      </c>
      <c r="Q3322" t="s">
        <v>8309</v>
      </c>
      <c r="R3322" t="s">
        <v>8310</v>
      </c>
      <c r="S3322" s="11">
        <f>(((J3322/60)/60)/24)+DATE(1970,1,1)</f>
        <v>42513.045798611114</v>
      </c>
      <c r="T3322" s="11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>ROUND(100*E3323/D3323,0)</f>
        <v>107</v>
      </c>
      <c r="P3323" s="16">
        <f>E3323/L3323</f>
        <v>35.799999999999997</v>
      </c>
      <c r="Q3323" t="s">
        <v>8309</v>
      </c>
      <c r="R3323" t="s">
        <v>8310</v>
      </c>
      <c r="S3323" s="11">
        <f>(((J3323/60)/60)/24)+DATE(1970,1,1)</f>
        <v>41914.100289351853</v>
      </c>
      <c r="T3323" s="11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>ROUND(100*E3324/D3324,0)</f>
        <v>102</v>
      </c>
      <c r="P3324" s="16">
        <f>E3324/L3324</f>
        <v>145.65217391304347</v>
      </c>
      <c r="Q3324" t="s">
        <v>8309</v>
      </c>
      <c r="R3324" t="s">
        <v>8310</v>
      </c>
      <c r="S3324" s="11">
        <f>(((J3324/60)/60)/24)+DATE(1970,1,1)</f>
        <v>42521.010370370372</v>
      </c>
      <c r="T3324" s="11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>ROUND(100*E3325/D3325,0)</f>
        <v>126</v>
      </c>
      <c r="P3325" s="16">
        <f>E3325/L3325</f>
        <v>25.693877551020407</v>
      </c>
      <c r="Q3325" t="s">
        <v>8309</v>
      </c>
      <c r="R3325" t="s">
        <v>8310</v>
      </c>
      <c r="S3325" s="11">
        <f>(((J3325/60)/60)/24)+DATE(1970,1,1)</f>
        <v>42608.36583333333</v>
      </c>
      <c r="T3325" s="11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>ROUND(100*E3326/D3326,0)</f>
        <v>102</v>
      </c>
      <c r="P3326" s="16">
        <f>E3326/L3326</f>
        <v>152.5</v>
      </c>
      <c r="Q3326" t="s">
        <v>8309</v>
      </c>
      <c r="R3326" t="s">
        <v>8310</v>
      </c>
      <c r="S3326" s="11">
        <f>(((J3326/60)/60)/24)+DATE(1970,1,1)</f>
        <v>42512.58321759259</v>
      </c>
      <c r="T3326" s="11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>ROUND(100*E3327/D3327,0)</f>
        <v>113</v>
      </c>
      <c r="P3327" s="16">
        <f>E3327/L3327</f>
        <v>30</v>
      </c>
      <c r="Q3327" t="s">
        <v>8309</v>
      </c>
      <c r="R3327" t="s">
        <v>8310</v>
      </c>
      <c r="S3327" s="11">
        <f>(((J3327/60)/60)/24)+DATE(1970,1,1)</f>
        <v>42064.785613425927</v>
      </c>
      <c r="T3327" s="11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>ROUND(100*E3328/D3328,0)</f>
        <v>101</v>
      </c>
      <c r="P3328" s="16">
        <f>E3328/L3328</f>
        <v>142.28070175438597</v>
      </c>
      <c r="Q3328" t="s">
        <v>8309</v>
      </c>
      <c r="R3328" t="s">
        <v>8310</v>
      </c>
      <c r="S3328" s="11">
        <f>(((J3328/60)/60)/24)+DATE(1970,1,1)</f>
        <v>42041.714178240742</v>
      </c>
      <c r="T3328" s="11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>ROUND(100*E3329/D3329,0)</f>
        <v>101</v>
      </c>
      <c r="P3329" s="16">
        <f>E3329/L3329</f>
        <v>24.545454545454547</v>
      </c>
      <c r="Q3329" t="s">
        <v>8309</v>
      </c>
      <c r="R3329" t="s">
        <v>8310</v>
      </c>
      <c r="S3329" s="11">
        <f>(((J3329/60)/60)/24)+DATE(1970,1,1)</f>
        <v>42468.374606481477</v>
      </c>
      <c r="T3329" s="11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>ROUND(100*E3330/D3330,0)</f>
        <v>146</v>
      </c>
      <c r="P3330" s="16">
        <f>E3330/L3330</f>
        <v>292.77777777777777</v>
      </c>
      <c r="Q3330" t="s">
        <v>8309</v>
      </c>
      <c r="R3330" t="s">
        <v>8310</v>
      </c>
      <c r="S3330" s="11">
        <f>(((J3330/60)/60)/24)+DATE(1970,1,1)</f>
        <v>41822.57503472222</v>
      </c>
      <c r="T3330" s="11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>ROUND(100*E3331/D3331,0)</f>
        <v>117</v>
      </c>
      <c r="P3331" s="16">
        <f>E3331/L3331</f>
        <v>44.92307692307692</v>
      </c>
      <c r="Q3331" t="s">
        <v>8309</v>
      </c>
      <c r="R3331" t="s">
        <v>8310</v>
      </c>
      <c r="S3331" s="11">
        <f>(((J3331/60)/60)/24)+DATE(1970,1,1)</f>
        <v>41837.323009259257</v>
      </c>
      <c r="T3331" s="11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>ROUND(100*E3332/D3332,0)</f>
        <v>106</v>
      </c>
      <c r="P3332" s="16">
        <f>E3332/L3332</f>
        <v>23.10144927536232</v>
      </c>
      <c r="Q3332" t="s">
        <v>8309</v>
      </c>
      <c r="R3332" t="s">
        <v>8310</v>
      </c>
      <c r="S3332" s="11">
        <f>(((J3332/60)/60)/24)+DATE(1970,1,1)</f>
        <v>42065.887361111112</v>
      </c>
      <c r="T3332" s="11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>ROUND(100*E3333/D3333,0)</f>
        <v>105</v>
      </c>
      <c r="P3333" s="16">
        <f>E3333/L3333</f>
        <v>80.400000000000006</v>
      </c>
      <c r="Q3333" t="s">
        <v>8309</v>
      </c>
      <c r="R3333" t="s">
        <v>8310</v>
      </c>
      <c r="S3333" s="11">
        <f>(((J3333/60)/60)/24)+DATE(1970,1,1)</f>
        <v>42248.697754629626</v>
      </c>
      <c r="T3333" s="11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>ROUND(100*E3334/D3334,0)</f>
        <v>100</v>
      </c>
      <c r="P3334" s="16">
        <f>E3334/L3334</f>
        <v>72.289156626506028</v>
      </c>
      <c r="Q3334" t="s">
        <v>8309</v>
      </c>
      <c r="R3334" t="s">
        <v>8310</v>
      </c>
      <c r="S3334" s="11">
        <f>(((J3334/60)/60)/24)+DATE(1970,1,1)</f>
        <v>41809.860300925924</v>
      </c>
      <c r="T3334" s="11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>ROUND(100*E3335/D3335,0)</f>
        <v>105</v>
      </c>
      <c r="P3335" s="16">
        <f>E3335/L3335</f>
        <v>32.972972972972975</v>
      </c>
      <c r="Q3335" t="s">
        <v>8309</v>
      </c>
      <c r="R3335" t="s">
        <v>8310</v>
      </c>
      <c r="S3335" s="11">
        <f>(((J3335/60)/60)/24)+DATE(1970,1,1)</f>
        <v>42148.676851851851</v>
      </c>
      <c r="T3335" s="11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>ROUND(100*E3336/D3336,0)</f>
        <v>139</v>
      </c>
      <c r="P3336" s="16">
        <f>E3336/L3336</f>
        <v>116.65217391304348</v>
      </c>
      <c r="Q3336" t="s">
        <v>8309</v>
      </c>
      <c r="R3336" t="s">
        <v>8310</v>
      </c>
      <c r="S3336" s="11">
        <f>(((J3336/60)/60)/24)+DATE(1970,1,1)</f>
        <v>42185.521087962959</v>
      </c>
      <c r="T3336" s="11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>ROUND(100*E3337/D3337,0)</f>
        <v>100</v>
      </c>
      <c r="P3337" s="16">
        <f>E3337/L3337</f>
        <v>79.61904761904762</v>
      </c>
      <c r="Q3337" t="s">
        <v>8309</v>
      </c>
      <c r="R3337" t="s">
        <v>8310</v>
      </c>
      <c r="S3337" s="11">
        <f>(((J3337/60)/60)/24)+DATE(1970,1,1)</f>
        <v>41827.674143518518</v>
      </c>
      <c r="T3337" s="11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>ROUND(100*E3338/D3338,0)</f>
        <v>100</v>
      </c>
      <c r="P3338" s="16">
        <f>E3338/L3338</f>
        <v>27.777777777777779</v>
      </c>
      <c r="Q3338" t="s">
        <v>8309</v>
      </c>
      <c r="R3338" t="s">
        <v>8310</v>
      </c>
      <c r="S3338" s="11">
        <f>(((J3338/60)/60)/24)+DATE(1970,1,1)</f>
        <v>42437.398680555561</v>
      </c>
      <c r="T3338" s="11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>ROUND(100*E3339/D3339,0)</f>
        <v>110</v>
      </c>
      <c r="P3339" s="16">
        <f>E3339/L3339</f>
        <v>81.029411764705884</v>
      </c>
      <c r="Q3339" t="s">
        <v>8309</v>
      </c>
      <c r="R3339" t="s">
        <v>8310</v>
      </c>
      <c r="S3339" s="11">
        <f>(((J3339/60)/60)/24)+DATE(1970,1,1)</f>
        <v>41901.282025462962</v>
      </c>
      <c r="T3339" s="11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>ROUND(100*E3340/D3340,0)</f>
        <v>102</v>
      </c>
      <c r="P3340" s="16">
        <f>E3340/L3340</f>
        <v>136.84821428571428</v>
      </c>
      <c r="Q3340" t="s">
        <v>8309</v>
      </c>
      <c r="R3340" t="s">
        <v>8310</v>
      </c>
      <c r="S3340" s="11">
        <f>(((J3340/60)/60)/24)+DATE(1970,1,1)</f>
        <v>42769.574999999997</v>
      </c>
      <c r="T3340" s="11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>ROUND(100*E3341/D3341,0)</f>
        <v>104</v>
      </c>
      <c r="P3341" s="16">
        <f>E3341/L3341</f>
        <v>177.61702127659575</v>
      </c>
      <c r="Q3341" t="s">
        <v>8309</v>
      </c>
      <c r="R3341" t="s">
        <v>8310</v>
      </c>
      <c r="S3341" s="11">
        <f>(((J3341/60)/60)/24)+DATE(1970,1,1)</f>
        <v>42549.665717592594</v>
      </c>
      <c r="T3341" s="11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>ROUND(100*E3342/D3342,0)</f>
        <v>138</v>
      </c>
      <c r="P3342" s="16">
        <f>E3342/L3342</f>
        <v>109.07894736842105</v>
      </c>
      <c r="Q3342" t="s">
        <v>8309</v>
      </c>
      <c r="R3342" t="s">
        <v>8310</v>
      </c>
      <c r="S3342" s="11">
        <f>(((J3342/60)/60)/24)+DATE(1970,1,1)</f>
        <v>42685.974004629628</v>
      </c>
      <c r="T3342" s="11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>ROUND(100*E3343/D3343,0)</f>
        <v>100</v>
      </c>
      <c r="P3343" s="16">
        <f>E3343/L3343</f>
        <v>119.64285714285714</v>
      </c>
      <c r="Q3343" t="s">
        <v>8309</v>
      </c>
      <c r="R3343" t="s">
        <v>8310</v>
      </c>
      <c r="S3343" s="11">
        <f>(((J3343/60)/60)/24)+DATE(1970,1,1)</f>
        <v>42510.798854166671</v>
      </c>
      <c r="T3343" s="11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>ROUND(100*E3344/D3344,0)</f>
        <v>102</v>
      </c>
      <c r="P3344" s="16">
        <f>E3344/L3344</f>
        <v>78.205128205128204</v>
      </c>
      <c r="Q3344" t="s">
        <v>8309</v>
      </c>
      <c r="R3344" t="s">
        <v>8310</v>
      </c>
      <c r="S3344" s="11">
        <f>(((J3344/60)/60)/24)+DATE(1970,1,1)</f>
        <v>42062.296412037031</v>
      </c>
      <c r="T3344" s="11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>ROUND(100*E3345/D3345,0)</f>
        <v>171</v>
      </c>
      <c r="P3345" s="16">
        <f>E3345/L3345</f>
        <v>52.173913043478258</v>
      </c>
      <c r="Q3345" t="s">
        <v>8309</v>
      </c>
      <c r="R3345" t="s">
        <v>8310</v>
      </c>
      <c r="S3345" s="11">
        <f>(((J3345/60)/60)/24)+DATE(1970,1,1)</f>
        <v>42452.916481481487</v>
      </c>
      <c r="T3345" s="11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>ROUND(100*E3346/D3346,0)</f>
        <v>101</v>
      </c>
      <c r="P3346" s="16">
        <f>E3346/L3346</f>
        <v>114.125</v>
      </c>
      <c r="Q3346" t="s">
        <v>8309</v>
      </c>
      <c r="R3346" t="s">
        <v>8310</v>
      </c>
      <c r="S3346" s="11">
        <f>(((J3346/60)/60)/24)+DATE(1970,1,1)</f>
        <v>41851.200150462959</v>
      </c>
      <c r="T3346" s="11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>ROUND(100*E3347/D3347,0)</f>
        <v>130</v>
      </c>
      <c r="P3347" s="16">
        <f>E3347/L3347</f>
        <v>50</v>
      </c>
      <c r="Q3347" t="s">
        <v>8309</v>
      </c>
      <c r="R3347" t="s">
        <v>8310</v>
      </c>
      <c r="S3347" s="11">
        <f>(((J3347/60)/60)/24)+DATE(1970,1,1)</f>
        <v>42053.106111111112</v>
      </c>
      <c r="T3347" s="11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>ROUND(100*E3348/D3348,0)</f>
        <v>110</v>
      </c>
      <c r="P3348" s="16">
        <f>E3348/L3348</f>
        <v>91.666666666666671</v>
      </c>
      <c r="Q3348" t="s">
        <v>8309</v>
      </c>
      <c r="R3348" t="s">
        <v>8310</v>
      </c>
      <c r="S3348" s="11">
        <f>(((J3348/60)/60)/24)+DATE(1970,1,1)</f>
        <v>42054.024421296301</v>
      </c>
      <c r="T3348" s="11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>ROUND(100*E3349/D3349,0)</f>
        <v>119</v>
      </c>
      <c r="P3349" s="16">
        <f>E3349/L3349</f>
        <v>108.59090909090909</v>
      </c>
      <c r="Q3349" t="s">
        <v>8309</v>
      </c>
      <c r="R3349" t="s">
        <v>8310</v>
      </c>
      <c r="S3349" s="11">
        <f>(((J3349/60)/60)/24)+DATE(1970,1,1)</f>
        <v>42484.551550925928</v>
      </c>
      <c r="T3349" s="11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>ROUND(100*E3350/D3350,0)</f>
        <v>100</v>
      </c>
      <c r="P3350" s="16">
        <f>E3350/L3350</f>
        <v>69.822784810126578</v>
      </c>
      <c r="Q3350" t="s">
        <v>8309</v>
      </c>
      <c r="R3350" t="s">
        <v>8310</v>
      </c>
      <c r="S3350" s="11">
        <f>(((J3350/60)/60)/24)+DATE(1970,1,1)</f>
        <v>42466.558796296296</v>
      </c>
      <c r="T3350" s="11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>ROUND(100*E3351/D3351,0)</f>
        <v>153</v>
      </c>
      <c r="P3351" s="16">
        <f>E3351/L3351</f>
        <v>109.57142857142857</v>
      </c>
      <c r="Q3351" t="s">
        <v>8309</v>
      </c>
      <c r="R3351" t="s">
        <v>8310</v>
      </c>
      <c r="S3351" s="11">
        <f>(((J3351/60)/60)/24)+DATE(1970,1,1)</f>
        <v>42513.110787037032</v>
      </c>
      <c r="T3351" s="11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>ROUND(100*E3352/D3352,0)</f>
        <v>104</v>
      </c>
      <c r="P3352" s="16">
        <f>E3352/L3352</f>
        <v>71.666666666666671</v>
      </c>
      <c r="Q3352" t="s">
        <v>8309</v>
      </c>
      <c r="R3352" t="s">
        <v>8310</v>
      </c>
      <c r="S3352" s="11">
        <f>(((J3352/60)/60)/24)+DATE(1970,1,1)</f>
        <v>42302.701516203699</v>
      </c>
      <c r="T3352" s="11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>ROUND(100*E3353/D3353,0)</f>
        <v>101</v>
      </c>
      <c r="P3353" s="16">
        <f>E3353/L3353</f>
        <v>93.611111111111114</v>
      </c>
      <c r="Q3353" t="s">
        <v>8309</v>
      </c>
      <c r="R3353" t="s">
        <v>8310</v>
      </c>
      <c r="S3353" s="11">
        <f>(((J3353/60)/60)/24)+DATE(1970,1,1)</f>
        <v>41806.395428240743</v>
      </c>
      <c r="T3353" s="11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>ROUND(100*E3354/D3354,0)</f>
        <v>108</v>
      </c>
      <c r="P3354" s="16">
        <f>E3354/L3354</f>
        <v>76.8</v>
      </c>
      <c r="Q3354" t="s">
        <v>8309</v>
      </c>
      <c r="R3354" t="s">
        <v>8310</v>
      </c>
      <c r="S3354" s="11">
        <f>(((J3354/60)/60)/24)+DATE(1970,1,1)</f>
        <v>42495.992800925931</v>
      </c>
      <c r="T3354" s="11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>ROUND(100*E3355/D3355,0)</f>
        <v>315</v>
      </c>
      <c r="P3355" s="16">
        <f>E3355/L3355</f>
        <v>35.795454545454547</v>
      </c>
      <c r="Q3355" t="s">
        <v>8309</v>
      </c>
      <c r="R3355" t="s">
        <v>8310</v>
      </c>
      <c r="S3355" s="11">
        <f>(((J3355/60)/60)/24)+DATE(1970,1,1)</f>
        <v>42479.432291666672</v>
      </c>
      <c r="T3355" s="11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>ROUND(100*E3356/D3356,0)</f>
        <v>102</v>
      </c>
      <c r="P3356" s="16">
        <f>E3356/L3356</f>
        <v>55.6</v>
      </c>
      <c r="Q3356" t="s">
        <v>8309</v>
      </c>
      <c r="R3356" t="s">
        <v>8310</v>
      </c>
      <c r="S3356" s="11">
        <f>(((J3356/60)/60)/24)+DATE(1970,1,1)</f>
        <v>42270.7269212963</v>
      </c>
      <c r="T3356" s="11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>ROUND(100*E3357/D3357,0)</f>
        <v>126</v>
      </c>
      <c r="P3357" s="16">
        <f>E3357/L3357</f>
        <v>147.33333333333334</v>
      </c>
      <c r="Q3357" t="s">
        <v>8309</v>
      </c>
      <c r="R3357" t="s">
        <v>8310</v>
      </c>
      <c r="S3357" s="11">
        <f>(((J3357/60)/60)/24)+DATE(1970,1,1)</f>
        <v>42489.619525462964</v>
      </c>
      <c r="T3357" s="11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>ROUND(100*E3358/D3358,0)</f>
        <v>101</v>
      </c>
      <c r="P3358" s="16">
        <f>E3358/L3358</f>
        <v>56.333333333333336</v>
      </c>
      <c r="Q3358" t="s">
        <v>8309</v>
      </c>
      <c r="R3358" t="s">
        <v>8310</v>
      </c>
      <c r="S3358" s="11">
        <f>(((J3358/60)/60)/24)+DATE(1970,1,1)</f>
        <v>42536.815648148149</v>
      </c>
      <c r="T3358" s="11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>ROUND(100*E3359/D3359,0)</f>
        <v>101</v>
      </c>
      <c r="P3359" s="16">
        <f>E3359/L3359</f>
        <v>96.19047619047619</v>
      </c>
      <c r="Q3359" t="s">
        <v>8309</v>
      </c>
      <c r="R3359" t="s">
        <v>8310</v>
      </c>
      <c r="S3359" s="11">
        <f>(((J3359/60)/60)/24)+DATE(1970,1,1)</f>
        <v>41822.417939814812</v>
      </c>
      <c r="T3359" s="11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>ROUND(100*E3360/D3360,0)</f>
        <v>103</v>
      </c>
      <c r="P3360" s="16">
        <f>E3360/L3360</f>
        <v>63.574074074074076</v>
      </c>
      <c r="Q3360" t="s">
        <v>8309</v>
      </c>
      <c r="R3360" t="s">
        <v>8310</v>
      </c>
      <c r="S3360" s="11">
        <f>(((J3360/60)/60)/24)+DATE(1970,1,1)</f>
        <v>41932.311099537037</v>
      </c>
      <c r="T3360" s="11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>ROUND(100*E3361/D3361,0)</f>
        <v>106</v>
      </c>
      <c r="P3361" s="16">
        <f>E3361/L3361</f>
        <v>184.78260869565219</v>
      </c>
      <c r="Q3361" t="s">
        <v>8309</v>
      </c>
      <c r="R3361" t="s">
        <v>8310</v>
      </c>
      <c r="S3361" s="11">
        <f>(((J3361/60)/60)/24)+DATE(1970,1,1)</f>
        <v>42746.057106481487</v>
      </c>
      <c r="T3361" s="11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>ROUND(100*E3362/D3362,0)</f>
        <v>101</v>
      </c>
      <c r="P3362" s="16">
        <f>E3362/L3362</f>
        <v>126.72222222222223</v>
      </c>
      <c r="Q3362" t="s">
        <v>8309</v>
      </c>
      <c r="R3362" t="s">
        <v>8310</v>
      </c>
      <c r="S3362" s="11">
        <f>(((J3362/60)/60)/24)+DATE(1970,1,1)</f>
        <v>42697.082673611112</v>
      </c>
      <c r="T3362" s="11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>ROUND(100*E3363/D3363,0)</f>
        <v>113</v>
      </c>
      <c r="P3363" s="16">
        <f>E3363/L3363</f>
        <v>83.42647058823529</v>
      </c>
      <c r="Q3363" t="s">
        <v>8309</v>
      </c>
      <c r="R3363" t="s">
        <v>8310</v>
      </c>
      <c r="S3363" s="11">
        <f>(((J3363/60)/60)/24)+DATE(1970,1,1)</f>
        <v>41866.025347222225</v>
      </c>
      <c r="T3363" s="11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>ROUND(100*E3364/D3364,0)</f>
        <v>218</v>
      </c>
      <c r="P3364" s="16">
        <f>E3364/L3364</f>
        <v>54.5</v>
      </c>
      <c r="Q3364" t="s">
        <v>8309</v>
      </c>
      <c r="R3364" t="s">
        <v>8310</v>
      </c>
      <c r="S3364" s="11">
        <f>(((J3364/60)/60)/24)+DATE(1970,1,1)</f>
        <v>42056.091631944444</v>
      </c>
      <c r="T3364" s="11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>ROUND(100*E3365/D3365,0)</f>
        <v>101</v>
      </c>
      <c r="P3365" s="16">
        <f>E3365/L3365</f>
        <v>302.30769230769232</v>
      </c>
      <c r="Q3365" t="s">
        <v>8309</v>
      </c>
      <c r="R3365" t="s">
        <v>8310</v>
      </c>
      <c r="S3365" s="11">
        <f>(((J3365/60)/60)/24)+DATE(1970,1,1)</f>
        <v>41851.771354166667</v>
      </c>
      <c r="T3365" s="11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>ROUND(100*E3366/D3366,0)</f>
        <v>106</v>
      </c>
      <c r="P3366" s="16">
        <f>E3366/L3366</f>
        <v>44.138888888888886</v>
      </c>
      <c r="Q3366" t="s">
        <v>8309</v>
      </c>
      <c r="R3366" t="s">
        <v>8310</v>
      </c>
      <c r="S3366" s="11">
        <f>(((J3366/60)/60)/24)+DATE(1970,1,1)</f>
        <v>42422.977418981478</v>
      </c>
      <c r="T3366" s="11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>ROUND(100*E3367/D3367,0)</f>
        <v>104</v>
      </c>
      <c r="P3367" s="16">
        <f>E3367/L3367</f>
        <v>866.66666666666663</v>
      </c>
      <c r="Q3367" t="s">
        <v>8309</v>
      </c>
      <c r="R3367" t="s">
        <v>8310</v>
      </c>
      <c r="S3367" s="11">
        <f>(((J3367/60)/60)/24)+DATE(1970,1,1)</f>
        <v>42321.101759259262</v>
      </c>
      <c r="T3367" s="11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>ROUND(100*E3368/D3368,0)</f>
        <v>221</v>
      </c>
      <c r="P3368" s="16">
        <f>E3368/L3368</f>
        <v>61.388888888888886</v>
      </c>
      <c r="Q3368" t="s">
        <v>8309</v>
      </c>
      <c r="R3368" t="s">
        <v>8310</v>
      </c>
      <c r="S3368" s="11">
        <f>(((J3368/60)/60)/24)+DATE(1970,1,1)</f>
        <v>42107.067557870367</v>
      </c>
      <c r="T3368" s="11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>ROUND(100*E3369/D3369,0)</f>
        <v>119</v>
      </c>
      <c r="P3369" s="16">
        <f>E3369/L3369</f>
        <v>29.666666666666668</v>
      </c>
      <c r="Q3369" t="s">
        <v>8309</v>
      </c>
      <c r="R3369" t="s">
        <v>8310</v>
      </c>
      <c r="S3369" s="11">
        <f>(((J3369/60)/60)/24)+DATE(1970,1,1)</f>
        <v>42192.933958333335</v>
      </c>
      <c r="T3369" s="11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>ROUND(100*E3370/D3370,0)</f>
        <v>105</v>
      </c>
      <c r="P3370" s="16">
        <f>E3370/L3370</f>
        <v>45.478260869565219</v>
      </c>
      <c r="Q3370" t="s">
        <v>8309</v>
      </c>
      <c r="R3370" t="s">
        <v>8310</v>
      </c>
      <c r="S3370" s="11">
        <f>(((J3370/60)/60)/24)+DATE(1970,1,1)</f>
        <v>41969.199756944443</v>
      </c>
      <c r="T3370" s="11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>ROUND(100*E3371/D3371,0)</f>
        <v>104</v>
      </c>
      <c r="P3371" s="16">
        <f>E3371/L3371</f>
        <v>96.203703703703709</v>
      </c>
      <c r="Q3371" t="s">
        <v>8309</v>
      </c>
      <c r="R3371" t="s">
        <v>8310</v>
      </c>
      <c r="S3371" s="11">
        <f>(((J3371/60)/60)/24)+DATE(1970,1,1)</f>
        <v>42690.041435185187</v>
      </c>
      <c r="T3371" s="11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>ROUND(100*E3372/D3372,0)</f>
        <v>118</v>
      </c>
      <c r="P3372" s="16">
        <f>E3372/L3372</f>
        <v>67.92307692307692</v>
      </c>
      <c r="Q3372" t="s">
        <v>8309</v>
      </c>
      <c r="R3372" t="s">
        <v>8310</v>
      </c>
      <c r="S3372" s="11">
        <f>(((J3372/60)/60)/24)+DATE(1970,1,1)</f>
        <v>42690.334317129629</v>
      </c>
      <c r="T3372" s="11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>ROUND(100*E3373/D3373,0)</f>
        <v>139</v>
      </c>
      <c r="P3373" s="16">
        <f>E3373/L3373</f>
        <v>30.777777777777779</v>
      </c>
      <c r="Q3373" t="s">
        <v>8309</v>
      </c>
      <c r="R3373" t="s">
        <v>8310</v>
      </c>
      <c r="S3373" s="11">
        <f>(((J3373/60)/60)/24)+DATE(1970,1,1)</f>
        <v>42312.874594907407</v>
      </c>
      <c r="T3373" s="11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>ROUND(100*E3374/D3374,0)</f>
        <v>104</v>
      </c>
      <c r="P3374" s="16">
        <f>E3374/L3374</f>
        <v>38.333333333333336</v>
      </c>
      <c r="Q3374" t="s">
        <v>8309</v>
      </c>
      <c r="R3374" t="s">
        <v>8310</v>
      </c>
      <c r="S3374" s="11">
        <f>(((J3374/60)/60)/24)+DATE(1970,1,1)</f>
        <v>41855.548101851848</v>
      </c>
      <c r="T3374" s="11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>ROUND(100*E3375/D3375,0)</f>
        <v>100</v>
      </c>
      <c r="P3375" s="16">
        <f>E3375/L3375</f>
        <v>66.833333333333329</v>
      </c>
      <c r="Q3375" t="s">
        <v>8309</v>
      </c>
      <c r="R3375" t="s">
        <v>8310</v>
      </c>
      <c r="S3375" s="11">
        <f>(((J3375/60)/60)/24)+DATE(1970,1,1)</f>
        <v>42179.854629629626</v>
      </c>
      <c r="T3375" s="11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>ROUND(100*E3376/D3376,0)</f>
        <v>107</v>
      </c>
      <c r="P3376" s="16">
        <f>E3376/L3376</f>
        <v>71.730769230769226</v>
      </c>
      <c r="Q3376" t="s">
        <v>8309</v>
      </c>
      <c r="R3376" t="s">
        <v>8310</v>
      </c>
      <c r="S3376" s="11">
        <f>(((J3376/60)/60)/24)+DATE(1970,1,1)</f>
        <v>42275.731666666667</v>
      </c>
      <c r="T3376" s="11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>ROUND(100*E3377/D3377,0)</f>
        <v>100</v>
      </c>
      <c r="P3377" s="16">
        <f>E3377/L3377</f>
        <v>176.47058823529412</v>
      </c>
      <c r="Q3377" t="s">
        <v>8309</v>
      </c>
      <c r="R3377" t="s">
        <v>8310</v>
      </c>
      <c r="S3377" s="11">
        <f>(((J3377/60)/60)/24)+DATE(1970,1,1)</f>
        <v>41765.610798611109</v>
      </c>
      <c r="T3377" s="11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>ROUND(100*E3378/D3378,0)</f>
        <v>100</v>
      </c>
      <c r="P3378" s="16">
        <f>E3378/L3378</f>
        <v>421.10526315789474</v>
      </c>
      <c r="Q3378" t="s">
        <v>8309</v>
      </c>
      <c r="R3378" t="s">
        <v>8310</v>
      </c>
      <c r="S3378" s="11">
        <f>(((J3378/60)/60)/24)+DATE(1970,1,1)</f>
        <v>42059.701319444444</v>
      </c>
      <c r="T3378" s="11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>ROUND(100*E3379/D3379,0)</f>
        <v>101</v>
      </c>
      <c r="P3379" s="16">
        <f>E3379/L3379</f>
        <v>104.98701298701299</v>
      </c>
      <c r="Q3379" t="s">
        <v>8309</v>
      </c>
      <c r="R3379" t="s">
        <v>8310</v>
      </c>
      <c r="S3379" s="11">
        <f>(((J3379/60)/60)/24)+DATE(1970,1,1)</f>
        <v>42053.732627314821</v>
      </c>
      <c r="T3379" s="11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>ROUND(100*E3380/D3380,0)</f>
        <v>108</v>
      </c>
      <c r="P3380" s="16">
        <f>E3380/L3380</f>
        <v>28.19047619047619</v>
      </c>
      <c r="Q3380" t="s">
        <v>8309</v>
      </c>
      <c r="R3380" t="s">
        <v>8310</v>
      </c>
      <c r="S3380" s="11">
        <f>(((J3380/60)/60)/24)+DATE(1970,1,1)</f>
        <v>41858.355393518519</v>
      </c>
      <c r="T3380" s="11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>ROUND(100*E3381/D3381,0)</f>
        <v>104</v>
      </c>
      <c r="P3381" s="16">
        <f>E3381/L3381</f>
        <v>54.55263157894737</v>
      </c>
      <c r="Q3381" t="s">
        <v>8309</v>
      </c>
      <c r="R3381" t="s">
        <v>8310</v>
      </c>
      <c r="S3381" s="11">
        <f>(((J3381/60)/60)/24)+DATE(1970,1,1)</f>
        <v>42225.513888888891</v>
      </c>
      <c r="T3381" s="11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>ROUND(100*E3382/D3382,0)</f>
        <v>104</v>
      </c>
      <c r="P3382" s="16">
        <f>E3382/L3382</f>
        <v>111.89285714285714</v>
      </c>
      <c r="Q3382" t="s">
        <v>8309</v>
      </c>
      <c r="R3382" t="s">
        <v>8310</v>
      </c>
      <c r="S3382" s="11">
        <f>(((J3382/60)/60)/24)+DATE(1970,1,1)</f>
        <v>41937.95344907407</v>
      </c>
      <c r="T3382" s="11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>ROUND(100*E3383/D3383,0)</f>
        <v>102</v>
      </c>
      <c r="P3383" s="16">
        <f>E3383/L3383</f>
        <v>85.208333333333329</v>
      </c>
      <c r="Q3383" t="s">
        <v>8309</v>
      </c>
      <c r="R3383" t="s">
        <v>8310</v>
      </c>
      <c r="S3383" s="11">
        <f>(((J3383/60)/60)/24)+DATE(1970,1,1)</f>
        <v>42044.184988425928</v>
      </c>
      <c r="T3383" s="11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>ROUND(100*E3384/D3384,0)</f>
        <v>101</v>
      </c>
      <c r="P3384" s="16">
        <f>E3384/L3384</f>
        <v>76.652173913043484</v>
      </c>
      <c r="Q3384" t="s">
        <v>8309</v>
      </c>
      <c r="R3384" t="s">
        <v>8310</v>
      </c>
      <c r="S3384" s="11">
        <f>(((J3384/60)/60)/24)+DATE(1970,1,1)</f>
        <v>42559.431203703702</v>
      </c>
      <c r="T3384" s="11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>ROUND(100*E3385/D3385,0)</f>
        <v>112</v>
      </c>
      <c r="P3385" s="16">
        <f>E3385/L3385</f>
        <v>65.166666666666671</v>
      </c>
      <c r="Q3385" t="s">
        <v>8309</v>
      </c>
      <c r="R3385" t="s">
        <v>8310</v>
      </c>
      <c r="S3385" s="11">
        <f>(((J3385/60)/60)/24)+DATE(1970,1,1)</f>
        <v>42524.782638888893</v>
      </c>
      <c r="T3385" s="11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>ROUND(100*E3386/D3386,0)</f>
        <v>100</v>
      </c>
      <c r="P3386" s="16">
        <f>E3386/L3386</f>
        <v>93.760312499999998</v>
      </c>
      <c r="Q3386" t="s">
        <v>8309</v>
      </c>
      <c r="R3386" t="s">
        <v>8310</v>
      </c>
      <c r="S3386" s="11">
        <f>(((J3386/60)/60)/24)+DATE(1970,1,1)</f>
        <v>42292.087592592594</v>
      </c>
      <c r="T3386" s="11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>ROUND(100*E3387/D3387,0)</f>
        <v>100</v>
      </c>
      <c r="P3387" s="16">
        <f>E3387/L3387</f>
        <v>133.33333333333334</v>
      </c>
      <c r="Q3387" t="s">
        <v>8309</v>
      </c>
      <c r="R3387" t="s">
        <v>8310</v>
      </c>
      <c r="S3387" s="11">
        <f>(((J3387/60)/60)/24)+DATE(1970,1,1)</f>
        <v>41953.8675</v>
      </c>
      <c r="T3387" s="11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>ROUND(100*E3388/D3388,0)</f>
        <v>105</v>
      </c>
      <c r="P3388" s="16">
        <f>E3388/L3388</f>
        <v>51.219512195121951</v>
      </c>
      <c r="Q3388" t="s">
        <v>8309</v>
      </c>
      <c r="R3388" t="s">
        <v>8310</v>
      </c>
      <c r="S3388" s="11">
        <f>(((J3388/60)/60)/24)+DATE(1970,1,1)</f>
        <v>41946.644745370373</v>
      </c>
      <c r="T3388" s="11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>ROUND(100*E3389/D3389,0)</f>
        <v>117</v>
      </c>
      <c r="P3389" s="16">
        <f>E3389/L3389</f>
        <v>100.17142857142858</v>
      </c>
      <c r="Q3389" t="s">
        <v>8309</v>
      </c>
      <c r="R3389" t="s">
        <v>8310</v>
      </c>
      <c r="S3389" s="11">
        <f>(((J3389/60)/60)/24)+DATE(1970,1,1)</f>
        <v>41947.762592592589</v>
      </c>
      <c r="T3389" s="11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>ROUND(100*E3390/D3390,0)</f>
        <v>104</v>
      </c>
      <c r="P3390" s="16">
        <f>E3390/L3390</f>
        <v>34.6</v>
      </c>
      <c r="Q3390" t="s">
        <v>8309</v>
      </c>
      <c r="R3390" t="s">
        <v>8310</v>
      </c>
      <c r="S3390" s="11">
        <f>(((J3390/60)/60)/24)+DATE(1970,1,1)</f>
        <v>42143.461122685185</v>
      </c>
      <c r="T3390" s="11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>ROUND(100*E3391/D3391,0)</f>
        <v>115</v>
      </c>
      <c r="P3391" s="16">
        <f>E3391/L3391</f>
        <v>184.67741935483872</v>
      </c>
      <c r="Q3391" t="s">
        <v>8309</v>
      </c>
      <c r="R3391" t="s">
        <v>8310</v>
      </c>
      <c r="S3391" s="11">
        <f>(((J3391/60)/60)/24)+DATE(1970,1,1)</f>
        <v>42494.563449074078</v>
      </c>
      <c r="T3391" s="11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>ROUND(100*E3392/D3392,0)</f>
        <v>102</v>
      </c>
      <c r="P3392" s="16">
        <f>E3392/L3392</f>
        <v>69.818181818181813</v>
      </c>
      <c r="Q3392" t="s">
        <v>8309</v>
      </c>
      <c r="R3392" t="s">
        <v>8310</v>
      </c>
      <c r="S3392" s="11">
        <f>(((J3392/60)/60)/24)+DATE(1970,1,1)</f>
        <v>41815.774826388886</v>
      </c>
      <c r="T3392" s="11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>ROUND(100*E3393/D3393,0)</f>
        <v>223</v>
      </c>
      <c r="P3393" s="16">
        <f>E3393/L3393</f>
        <v>61.944444444444443</v>
      </c>
      <c r="Q3393" t="s">
        <v>8309</v>
      </c>
      <c r="R3393" t="s">
        <v>8310</v>
      </c>
      <c r="S3393" s="11">
        <f>(((J3393/60)/60)/24)+DATE(1970,1,1)</f>
        <v>41830.545694444445</v>
      </c>
      <c r="T3393" s="11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>ROUND(100*E3394/D3394,0)</f>
        <v>100</v>
      </c>
      <c r="P3394" s="16">
        <f>E3394/L3394</f>
        <v>41.666666666666664</v>
      </c>
      <c r="Q3394" t="s">
        <v>8309</v>
      </c>
      <c r="R3394" t="s">
        <v>8310</v>
      </c>
      <c r="S3394" s="11">
        <f>(((J3394/60)/60)/24)+DATE(1970,1,1)</f>
        <v>42446.845543981486</v>
      </c>
      <c r="T3394" s="11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>ROUND(100*E3395/D3395,0)</f>
        <v>106</v>
      </c>
      <c r="P3395" s="16">
        <f>E3395/L3395</f>
        <v>36.06818181818182</v>
      </c>
      <c r="Q3395" t="s">
        <v>8309</v>
      </c>
      <c r="R3395" t="s">
        <v>8310</v>
      </c>
      <c r="S3395" s="11">
        <f>(((J3395/60)/60)/24)+DATE(1970,1,1)</f>
        <v>41923.921643518523</v>
      </c>
      <c r="T3395" s="11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>ROUND(100*E3396/D3396,0)</f>
        <v>142</v>
      </c>
      <c r="P3396" s="16">
        <f>E3396/L3396</f>
        <v>29</v>
      </c>
      <c r="Q3396" t="s">
        <v>8309</v>
      </c>
      <c r="R3396" t="s">
        <v>8310</v>
      </c>
      <c r="S3396" s="11">
        <f>(((J3396/60)/60)/24)+DATE(1970,1,1)</f>
        <v>41817.59542824074</v>
      </c>
      <c r="T3396" s="11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>ROUND(100*E3397/D3397,0)</f>
        <v>184</v>
      </c>
      <c r="P3397" s="16">
        <f>E3397/L3397</f>
        <v>24.210526315789473</v>
      </c>
      <c r="Q3397" t="s">
        <v>8309</v>
      </c>
      <c r="R3397" t="s">
        <v>8310</v>
      </c>
      <c r="S3397" s="11">
        <f>(((J3397/60)/60)/24)+DATE(1970,1,1)</f>
        <v>42140.712314814817</v>
      </c>
      <c r="T3397" s="11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>ROUND(100*E3398/D3398,0)</f>
        <v>104</v>
      </c>
      <c r="P3398" s="16">
        <f>E3398/L3398</f>
        <v>55.892857142857146</v>
      </c>
      <c r="Q3398" t="s">
        <v>8309</v>
      </c>
      <c r="R3398" t="s">
        <v>8310</v>
      </c>
      <c r="S3398" s="11">
        <f>(((J3398/60)/60)/24)+DATE(1970,1,1)</f>
        <v>41764.44663194444</v>
      </c>
      <c r="T3398" s="11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>ROUND(100*E3399/D3399,0)</f>
        <v>112</v>
      </c>
      <c r="P3399" s="16">
        <f>E3399/L3399</f>
        <v>11.666666666666666</v>
      </c>
      <c r="Q3399" t="s">
        <v>8309</v>
      </c>
      <c r="R3399" t="s">
        <v>8310</v>
      </c>
      <c r="S3399" s="11">
        <f>(((J3399/60)/60)/24)+DATE(1970,1,1)</f>
        <v>42378.478344907402</v>
      </c>
      <c r="T3399" s="11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>ROUND(100*E3400/D3400,0)</f>
        <v>111</v>
      </c>
      <c r="P3400" s="16">
        <f>E3400/L3400</f>
        <v>68.353846153846149</v>
      </c>
      <c r="Q3400" t="s">
        <v>8309</v>
      </c>
      <c r="R3400" t="s">
        <v>8310</v>
      </c>
      <c r="S3400" s="11">
        <f>(((J3400/60)/60)/24)+DATE(1970,1,1)</f>
        <v>41941.75203703704</v>
      </c>
      <c r="T3400" s="11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>ROUND(100*E3401/D3401,0)</f>
        <v>104</v>
      </c>
      <c r="P3401" s="16">
        <f>E3401/L3401</f>
        <v>27.065217391304348</v>
      </c>
      <c r="Q3401" t="s">
        <v>8309</v>
      </c>
      <c r="R3401" t="s">
        <v>8310</v>
      </c>
      <c r="S3401" s="11">
        <f>(((J3401/60)/60)/24)+DATE(1970,1,1)</f>
        <v>42026.920428240745</v>
      </c>
      <c r="T3401" s="11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>ROUND(100*E3402/D3402,0)</f>
        <v>100</v>
      </c>
      <c r="P3402" s="16">
        <f>E3402/L3402</f>
        <v>118.12941176470588</v>
      </c>
      <c r="Q3402" t="s">
        <v>8309</v>
      </c>
      <c r="R3402" t="s">
        <v>8310</v>
      </c>
      <c r="S3402" s="11">
        <f>(((J3402/60)/60)/24)+DATE(1970,1,1)</f>
        <v>41834.953865740739</v>
      </c>
      <c r="T3402" s="11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>ROUND(100*E3403/D3403,0)</f>
        <v>102</v>
      </c>
      <c r="P3403" s="16">
        <f>E3403/L3403</f>
        <v>44.757575757575758</v>
      </c>
      <c r="Q3403" t="s">
        <v>8309</v>
      </c>
      <c r="R3403" t="s">
        <v>8310</v>
      </c>
      <c r="S3403" s="11">
        <f>(((J3403/60)/60)/24)+DATE(1970,1,1)</f>
        <v>42193.723912037036</v>
      </c>
      <c r="T3403" s="11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>ROUND(100*E3404/D3404,0)</f>
        <v>110</v>
      </c>
      <c r="P3404" s="16">
        <f>E3404/L3404</f>
        <v>99.787878787878782</v>
      </c>
      <c r="Q3404" t="s">
        <v>8309</v>
      </c>
      <c r="R3404" t="s">
        <v>8310</v>
      </c>
      <c r="S3404" s="11">
        <f>(((J3404/60)/60)/24)+DATE(1970,1,1)</f>
        <v>42290.61855324074</v>
      </c>
      <c r="T3404" s="11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>ROUND(100*E3405/D3405,0)</f>
        <v>100</v>
      </c>
      <c r="P3405" s="16">
        <f>E3405/L3405</f>
        <v>117.64705882352941</v>
      </c>
      <c r="Q3405" t="s">
        <v>8309</v>
      </c>
      <c r="R3405" t="s">
        <v>8310</v>
      </c>
      <c r="S3405" s="11">
        <f>(((J3405/60)/60)/24)+DATE(1970,1,1)</f>
        <v>42150.462083333332</v>
      </c>
      <c r="T3405" s="11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>ROUND(100*E3406/D3406,0)</f>
        <v>122</v>
      </c>
      <c r="P3406" s="16">
        <f>E3406/L3406</f>
        <v>203.33333333333334</v>
      </c>
      <c r="Q3406" t="s">
        <v>8309</v>
      </c>
      <c r="R3406" t="s">
        <v>8310</v>
      </c>
      <c r="S3406" s="11">
        <f>(((J3406/60)/60)/24)+DATE(1970,1,1)</f>
        <v>42152.503495370373</v>
      </c>
      <c r="T3406" s="11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>ROUND(100*E3407/D3407,0)</f>
        <v>138</v>
      </c>
      <c r="P3407" s="16">
        <f>E3407/L3407</f>
        <v>28.323529411764707</v>
      </c>
      <c r="Q3407" t="s">
        <v>8309</v>
      </c>
      <c r="R3407" t="s">
        <v>8310</v>
      </c>
      <c r="S3407" s="11">
        <f>(((J3407/60)/60)/24)+DATE(1970,1,1)</f>
        <v>42410.017199074078</v>
      </c>
      <c r="T3407" s="11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>ROUND(100*E3408/D3408,0)</f>
        <v>100</v>
      </c>
      <c r="P3408" s="16">
        <f>E3408/L3408</f>
        <v>110.23076923076923</v>
      </c>
      <c r="Q3408" t="s">
        <v>8309</v>
      </c>
      <c r="R3408" t="s">
        <v>8310</v>
      </c>
      <c r="S3408" s="11">
        <f>(((J3408/60)/60)/24)+DATE(1970,1,1)</f>
        <v>41791.492777777778</v>
      </c>
      <c r="T3408" s="11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>ROUND(100*E3409/D3409,0)</f>
        <v>107</v>
      </c>
      <c r="P3409" s="16">
        <f>E3409/L3409</f>
        <v>31.970149253731343</v>
      </c>
      <c r="Q3409" t="s">
        <v>8309</v>
      </c>
      <c r="R3409" t="s">
        <v>8310</v>
      </c>
      <c r="S3409" s="11">
        <f>(((J3409/60)/60)/24)+DATE(1970,1,1)</f>
        <v>41796.422326388885</v>
      </c>
      <c r="T3409" s="11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>ROUND(100*E3410/D3410,0)</f>
        <v>211</v>
      </c>
      <c r="P3410" s="16">
        <f>E3410/L3410</f>
        <v>58.611111111111114</v>
      </c>
      <c r="Q3410" t="s">
        <v>8309</v>
      </c>
      <c r="R3410" t="s">
        <v>8310</v>
      </c>
      <c r="S3410" s="11">
        <f>(((J3410/60)/60)/24)+DATE(1970,1,1)</f>
        <v>41808.991944444446</v>
      </c>
      <c r="T3410" s="11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>ROUND(100*E3411/D3411,0)</f>
        <v>124</v>
      </c>
      <c r="P3411" s="16">
        <f>E3411/L3411</f>
        <v>29.428571428571427</v>
      </c>
      <c r="Q3411" t="s">
        <v>8309</v>
      </c>
      <c r="R3411" t="s">
        <v>8310</v>
      </c>
      <c r="S3411" s="11">
        <f>(((J3411/60)/60)/24)+DATE(1970,1,1)</f>
        <v>42544.814328703709</v>
      </c>
      <c r="T3411" s="11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>ROUND(100*E3412/D3412,0)</f>
        <v>109</v>
      </c>
      <c r="P3412" s="16">
        <f>E3412/L3412</f>
        <v>81.375</v>
      </c>
      <c r="Q3412" t="s">
        <v>8309</v>
      </c>
      <c r="R3412" t="s">
        <v>8310</v>
      </c>
      <c r="S3412" s="11">
        <f>(((J3412/60)/60)/24)+DATE(1970,1,1)</f>
        <v>42500.041550925926</v>
      </c>
      <c r="T3412" s="11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>ROUND(100*E3413/D3413,0)</f>
        <v>104</v>
      </c>
      <c r="P3413" s="16">
        <f>E3413/L3413</f>
        <v>199.16666666666666</v>
      </c>
      <c r="Q3413" t="s">
        <v>8309</v>
      </c>
      <c r="R3413" t="s">
        <v>8310</v>
      </c>
      <c r="S3413" s="11">
        <f>(((J3413/60)/60)/24)+DATE(1970,1,1)</f>
        <v>42265.022824074069</v>
      </c>
      <c r="T3413" s="11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>ROUND(100*E3414/D3414,0)</f>
        <v>100</v>
      </c>
      <c r="P3414" s="16">
        <f>E3414/L3414</f>
        <v>115.38461538461539</v>
      </c>
      <c r="Q3414" t="s">
        <v>8309</v>
      </c>
      <c r="R3414" t="s">
        <v>8310</v>
      </c>
      <c r="S3414" s="11">
        <f>(((J3414/60)/60)/24)+DATE(1970,1,1)</f>
        <v>41879.959050925929</v>
      </c>
      <c r="T3414" s="11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>ROUND(100*E3415/D3415,0)</f>
        <v>130</v>
      </c>
      <c r="P3415" s="16">
        <f>E3415/L3415</f>
        <v>46.428571428571431</v>
      </c>
      <c r="Q3415" t="s">
        <v>8309</v>
      </c>
      <c r="R3415" t="s">
        <v>8310</v>
      </c>
      <c r="S3415" s="11">
        <f>(((J3415/60)/60)/24)+DATE(1970,1,1)</f>
        <v>42053.733078703706</v>
      </c>
      <c r="T3415" s="11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>ROUND(100*E3416/D3416,0)</f>
        <v>104</v>
      </c>
      <c r="P3416" s="16">
        <f>E3416/L3416</f>
        <v>70.568181818181813</v>
      </c>
      <c r="Q3416" t="s">
        <v>8309</v>
      </c>
      <c r="R3416" t="s">
        <v>8310</v>
      </c>
      <c r="S3416" s="11">
        <f>(((J3416/60)/60)/24)+DATE(1970,1,1)</f>
        <v>42675.832465277781</v>
      </c>
      <c r="T3416" s="11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>ROUND(100*E3417/D3417,0)</f>
        <v>100</v>
      </c>
      <c r="P3417" s="16">
        <f>E3417/L3417</f>
        <v>22.222222222222221</v>
      </c>
      <c r="Q3417" t="s">
        <v>8309</v>
      </c>
      <c r="R3417" t="s">
        <v>8310</v>
      </c>
      <c r="S3417" s="11">
        <f>(((J3417/60)/60)/24)+DATE(1970,1,1)</f>
        <v>42467.144166666665</v>
      </c>
      <c r="T3417" s="11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>ROUND(100*E3418/D3418,0)</f>
        <v>120</v>
      </c>
      <c r="P3418" s="16">
        <f>E3418/L3418</f>
        <v>159.46666666666667</v>
      </c>
      <c r="Q3418" t="s">
        <v>8309</v>
      </c>
      <c r="R3418" t="s">
        <v>8310</v>
      </c>
      <c r="S3418" s="11">
        <f>(((J3418/60)/60)/24)+DATE(1970,1,1)</f>
        <v>42089.412557870368</v>
      </c>
      <c r="T3418" s="11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>ROUND(100*E3419/D3419,0)</f>
        <v>100</v>
      </c>
      <c r="P3419" s="16">
        <f>E3419/L3419</f>
        <v>37.777999999999999</v>
      </c>
      <c r="Q3419" t="s">
        <v>8309</v>
      </c>
      <c r="R3419" t="s">
        <v>8310</v>
      </c>
      <c r="S3419" s="11">
        <f>(((J3419/60)/60)/24)+DATE(1970,1,1)</f>
        <v>41894.91375</v>
      </c>
      <c r="T3419" s="11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>ROUND(100*E3420/D3420,0)</f>
        <v>101</v>
      </c>
      <c r="P3420" s="16">
        <f>E3420/L3420</f>
        <v>72.053571428571431</v>
      </c>
      <c r="Q3420" t="s">
        <v>8309</v>
      </c>
      <c r="R3420" t="s">
        <v>8310</v>
      </c>
      <c r="S3420" s="11">
        <f>(((J3420/60)/60)/24)+DATE(1970,1,1)</f>
        <v>41752.83457175926</v>
      </c>
      <c r="T3420" s="11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>ROUND(100*E3421/D3421,0)</f>
        <v>107</v>
      </c>
      <c r="P3421" s="16">
        <f>E3421/L3421</f>
        <v>63.695652173913047</v>
      </c>
      <c r="Q3421" t="s">
        <v>8309</v>
      </c>
      <c r="R3421" t="s">
        <v>8310</v>
      </c>
      <c r="S3421" s="11">
        <f>(((J3421/60)/60)/24)+DATE(1970,1,1)</f>
        <v>42448.821585648147</v>
      </c>
      <c r="T3421" s="11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>ROUND(100*E3422/D3422,0)</f>
        <v>138</v>
      </c>
      <c r="P3422" s="16">
        <f>E3422/L3422</f>
        <v>28.411764705882351</v>
      </c>
      <c r="Q3422" t="s">
        <v>8309</v>
      </c>
      <c r="R3422" t="s">
        <v>8310</v>
      </c>
      <c r="S3422" s="11">
        <f>(((J3422/60)/60)/24)+DATE(1970,1,1)</f>
        <v>42405.090300925927</v>
      </c>
      <c r="T3422" s="11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>ROUND(100*E3423/D3423,0)</f>
        <v>101</v>
      </c>
      <c r="P3423" s="16">
        <f>E3423/L3423</f>
        <v>103.21428571428571</v>
      </c>
      <c r="Q3423" t="s">
        <v>8309</v>
      </c>
      <c r="R3423" t="s">
        <v>8310</v>
      </c>
      <c r="S3423" s="11">
        <f>(((J3423/60)/60)/24)+DATE(1970,1,1)</f>
        <v>42037.791238425925</v>
      </c>
      <c r="T3423" s="11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>ROUND(100*E3424/D3424,0)</f>
        <v>109</v>
      </c>
      <c r="P3424" s="16">
        <f>E3424/L3424</f>
        <v>71.152173913043484</v>
      </c>
      <c r="Q3424" t="s">
        <v>8309</v>
      </c>
      <c r="R3424" t="s">
        <v>8310</v>
      </c>
      <c r="S3424" s="11">
        <f>(((J3424/60)/60)/24)+DATE(1970,1,1)</f>
        <v>42323.562222222223</v>
      </c>
      <c r="T3424" s="11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>ROUND(100*E3425/D3425,0)</f>
        <v>140</v>
      </c>
      <c r="P3425" s="16">
        <f>E3425/L3425</f>
        <v>35</v>
      </c>
      <c r="Q3425" t="s">
        <v>8309</v>
      </c>
      <c r="R3425" t="s">
        <v>8310</v>
      </c>
      <c r="S3425" s="11">
        <f>(((J3425/60)/60)/24)+DATE(1970,1,1)</f>
        <v>42088.911354166667</v>
      </c>
      <c r="T3425" s="11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>ROUND(100*E3426/D3426,0)</f>
        <v>104</v>
      </c>
      <c r="P3426" s="16">
        <f>E3426/L3426</f>
        <v>81.776315789473685</v>
      </c>
      <c r="Q3426" t="s">
        <v>8309</v>
      </c>
      <c r="R3426" t="s">
        <v>8310</v>
      </c>
      <c r="S3426" s="11">
        <f>(((J3426/60)/60)/24)+DATE(1970,1,1)</f>
        <v>42018.676898148144</v>
      </c>
      <c r="T3426" s="11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>ROUND(100*E3427/D3427,0)</f>
        <v>103</v>
      </c>
      <c r="P3427" s="16">
        <f>E3427/L3427</f>
        <v>297.02980769230766</v>
      </c>
      <c r="Q3427" t="s">
        <v>8309</v>
      </c>
      <c r="R3427" t="s">
        <v>8310</v>
      </c>
      <c r="S3427" s="11">
        <f>(((J3427/60)/60)/24)+DATE(1970,1,1)</f>
        <v>41884.617314814815</v>
      </c>
      <c r="T3427" s="11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>ROUND(100*E3428/D3428,0)</f>
        <v>108</v>
      </c>
      <c r="P3428" s="16">
        <f>E3428/L3428</f>
        <v>46.609195402298852</v>
      </c>
      <c r="Q3428" t="s">
        <v>8309</v>
      </c>
      <c r="R3428" t="s">
        <v>8310</v>
      </c>
      <c r="S3428" s="11">
        <f>(((J3428/60)/60)/24)+DATE(1970,1,1)</f>
        <v>41884.056747685187</v>
      </c>
      <c r="T3428" s="11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>ROUND(100*E3429/D3429,0)</f>
        <v>100</v>
      </c>
      <c r="P3429" s="16">
        <f>E3429/L3429</f>
        <v>51.724137931034484</v>
      </c>
      <c r="Q3429" t="s">
        <v>8309</v>
      </c>
      <c r="R3429" t="s">
        <v>8310</v>
      </c>
      <c r="S3429" s="11">
        <f>(((J3429/60)/60)/24)+DATE(1970,1,1)</f>
        <v>41792.645277777774</v>
      </c>
      <c r="T3429" s="11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>ROUND(100*E3430/D3430,0)</f>
        <v>103</v>
      </c>
      <c r="P3430" s="16">
        <f>E3430/L3430</f>
        <v>40.294117647058826</v>
      </c>
      <c r="Q3430" t="s">
        <v>8309</v>
      </c>
      <c r="R3430" t="s">
        <v>8310</v>
      </c>
      <c r="S3430" s="11">
        <f>(((J3430/60)/60)/24)+DATE(1970,1,1)</f>
        <v>42038.720451388886</v>
      </c>
      <c r="T3430" s="11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>ROUND(100*E3431/D3431,0)</f>
        <v>130</v>
      </c>
      <c r="P3431" s="16">
        <f>E3431/L3431</f>
        <v>16.25</v>
      </c>
      <c r="Q3431" t="s">
        <v>8309</v>
      </c>
      <c r="R3431" t="s">
        <v>8310</v>
      </c>
      <c r="S3431" s="11">
        <f>(((J3431/60)/60)/24)+DATE(1970,1,1)</f>
        <v>42662.021539351852</v>
      </c>
      <c r="T3431" s="11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>ROUND(100*E3432/D3432,0)</f>
        <v>109</v>
      </c>
      <c r="P3432" s="16">
        <f>E3432/L3432</f>
        <v>30.152638888888887</v>
      </c>
      <c r="Q3432" t="s">
        <v>8309</v>
      </c>
      <c r="R3432" t="s">
        <v>8310</v>
      </c>
      <c r="S3432" s="11">
        <f>(((J3432/60)/60)/24)+DATE(1970,1,1)</f>
        <v>41820.945613425924</v>
      </c>
      <c r="T3432" s="11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>ROUND(100*E3433/D3433,0)</f>
        <v>100</v>
      </c>
      <c r="P3433" s="16">
        <f>E3433/L3433</f>
        <v>95.238095238095241</v>
      </c>
      <c r="Q3433" t="s">
        <v>8309</v>
      </c>
      <c r="R3433" t="s">
        <v>8310</v>
      </c>
      <c r="S3433" s="11">
        <f>(((J3433/60)/60)/24)+DATE(1970,1,1)</f>
        <v>41839.730937500004</v>
      </c>
      <c r="T3433" s="11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>ROUND(100*E3434/D3434,0)</f>
        <v>110</v>
      </c>
      <c r="P3434" s="16">
        <f>E3434/L3434</f>
        <v>52.214285714285715</v>
      </c>
      <c r="Q3434" t="s">
        <v>8309</v>
      </c>
      <c r="R3434" t="s">
        <v>8310</v>
      </c>
      <c r="S3434" s="11">
        <f>(((J3434/60)/60)/24)+DATE(1970,1,1)</f>
        <v>42380.581180555557</v>
      </c>
      <c r="T3434" s="11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>ROUND(100*E3435/D3435,0)</f>
        <v>100</v>
      </c>
      <c r="P3435" s="16">
        <f>E3435/L3435</f>
        <v>134.1549295774648</v>
      </c>
      <c r="Q3435" t="s">
        <v>8309</v>
      </c>
      <c r="R3435" t="s">
        <v>8310</v>
      </c>
      <c r="S3435" s="11">
        <f>(((J3435/60)/60)/24)+DATE(1970,1,1)</f>
        <v>41776.063136574077</v>
      </c>
      <c r="T3435" s="11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>ROUND(100*E3436/D3436,0)</f>
        <v>106</v>
      </c>
      <c r="P3436" s="16">
        <f>E3436/L3436</f>
        <v>62.827380952380949</v>
      </c>
      <c r="Q3436" t="s">
        <v>8309</v>
      </c>
      <c r="R3436" t="s">
        <v>8310</v>
      </c>
      <c r="S3436" s="11">
        <f>(((J3436/60)/60)/24)+DATE(1970,1,1)</f>
        <v>41800.380428240744</v>
      </c>
      <c r="T3436" s="11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>ROUND(100*E3437/D3437,0)</f>
        <v>112</v>
      </c>
      <c r="P3437" s="16">
        <f>E3437/L3437</f>
        <v>58.94736842105263</v>
      </c>
      <c r="Q3437" t="s">
        <v>8309</v>
      </c>
      <c r="R3437" t="s">
        <v>8310</v>
      </c>
      <c r="S3437" s="11">
        <f>(((J3437/60)/60)/24)+DATE(1970,1,1)</f>
        <v>42572.61681712963</v>
      </c>
      <c r="T3437" s="11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>ROUND(100*E3438/D3438,0)</f>
        <v>106</v>
      </c>
      <c r="P3438" s="16">
        <f>E3438/L3438</f>
        <v>143.1081081081081</v>
      </c>
      <c r="Q3438" t="s">
        <v>8309</v>
      </c>
      <c r="R3438" t="s">
        <v>8310</v>
      </c>
      <c r="S3438" s="11">
        <f>(((J3438/60)/60)/24)+DATE(1970,1,1)</f>
        <v>41851.541585648149</v>
      </c>
      <c r="T3438" s="11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>ROUND(100*E3439/D3439,0)</f>
        <v>101</v>
      </c>
      <c r="P3439" s="16">
        <f>E3439/L3439</f>
        <v>84.166666666666671</v>
      </c>
      <c r="Q3439" t="s">
        <v>8309</v>
      </c>
      <c r="R3439" t="s">
        <v>8310</v>
      </c>
      <c r="S3439" s="11">
        <f>(((J3439/60)/60)/24)+DATE(1970,1,1)</f>
        <v>42205.710879629631</v>
      </c>
      <c r="T3439" s="11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>ROUND(100*E3440/D3440,0)</f>
        <v>104</v>
      </c>
      <c r="P3440" s="16">
        <f>E3440/L3440</f>
        <v>186.07142857142858</v>
      </c>
      <c r="Q3440" t="s">
        <v>8309</v>
      </c>
      <c r="R3440" t="s">
        <v>8310</v>
      </c>
      <c r="S3440" s="11">
        <f>(((J3440/60)/60)/24)+DATE(1970,1,1)</f>
        <v>42100.927858796291</v>
      </c>
      <c r="T3440" s="11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>ROUND(100*E3441/D3441,0)</f>
        <v>135</v>
      </c>
      <c r="P3441" s="16">
        <f>E3441/L3441</f>
        <v>89.785555555555561</v>
      </c>
      <c r="Q3441" t="s">
        <v>8309</v>
      </c>
      <c r="R3441" t="s">
        <v>8310</v>
      </c>
      <c r="S3441" s="11">
        <f>(((J3441/60)/60)/24)+DATE(1970,1,1)</f>
        <v>42374.911226851851</v>
      </c>
      <c r="T3441" s="11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>ROUND(100*E3442/D3442,0)</f>
        <v>105</v>
      </c>
      <c r="P3442" s="16">
        <f>E3442/L3442</f>
        <v>64.157560975609755</v>
      </c>
      <c r="Q3442" t="s">
        <v>8309</v>
      </c>
      <c r="R3442" t="s">
        <v>8310</v>
      </c>
      <c r="S3442" s="11">
        <f>(((J3442/60)/60)/24)+DATE(1970,1,1)</f>
        <v>41809.12300925926</v>
      </c>
      <c r="T3442" s="11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>ROUND(100*E3443/D3443,0)</f>
        <v>103</v>
      </c>
      <c r="P3443" s="16">
        <f>E3443/L3443</f>
        <v>59.651162790697676</v>
      </c>
      <c r="Q3443" t="s">
        <v>8309</v>
      </c>
      <c r="R3443" t="s">
        <v>8310</v>
      </c>
      <c r="S3443" s="11">
        <f>(((J3443/60)/60)/24)+DATE(1970,1,1)</f>
        <v>42294.429641203707</v>
      </c>
      <c r="T3443" s="11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>ROUND(100*E3444/D3444,0)</f>
        <v>100</v>
      </c>
      <c r="P3444" s="16">
        <f>E3444/L3444</f>
        <v>31.25</v>
      </c>
      <c r="Q3444" t="s">
        <v>8309</v>
      </c>
      <c r="R3444" t="s">
        <v>8310</v>
      </c>
      <c r="S3444" s="11">
        <f>(((J3444/60)/60)/24)+DATE(1970,1,1)</f>
        <v>42124.841111111105</v>
      </c>
      <c r="T3444" s="11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>ROUND(100*E3445/D3445,0)</f>
        <v>186</v>
      </c>
      <c r="P3445" s="16">
        <f>E3445/L3445</f>
        <v>41.222222222222221</v>
      </c>
      <c r="Q3445" t="s">
        <v>8309</v>
      </c>
      <c r="R3445" t="s">
        <v>8310</v>
      </c>
      <c r="S3445" s="11">
        <f>(((J3445/60)/60)/24)+DATE(1970,1,1)</f>
        <v>41861.524837962963</v>
      </c>
      <c r="T3445" s="11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>ROUND(100*E3446/D3446,0)</f>
        <v>289</v>
      </c>
      <c r="P3446" s="16">
        <f>E3446/L3446</f>
        <v>43.35</v>
      </c>
      <c r="Q3446" t="s">
        <v>8309</v>
      </c>
      <c r="R3446" t="s">
        <v>8310</v>
      </c>
      <c r="S3446" s="11">
        <f>(((J3446/60)/60)/24)+DATE(1970,1,1)</f>
        <v>42521.291504629626</v>
      </c>
      <c r="T3446" s="11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>ROUND(100*E3447/D3447,0)</f>
        <v>100</v>
      </c>
      <c r="P3447" s="16">
        <f>E3447/L3447</f>
        <v>64.516129032258064</v>
      </c>
      <c r="Q3447" t="s">
        <v>8309</v>
      </c>
      <c r="R3447" t="s">
        <v>8310</v>
      </c>
      <c r="S3447" s="11">
        <f>(((J3447/60)/60)/24)+DATE(1970,1,1)</f>
        <v>42272.530509259261</v>
      </c>
      <c r="T3447" s="11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>ROUND(100*E3448/D3448,0)</f>
        <v>108</v>
      </c>
      <c r="P3448" s="16">
        <f>E3448/L3448</f>
        <v>43.28</v>
      </c>
      <c r="Q3448" t="s">
        <v>8309</v>
      </c>
      <c r="R3448" t="s">
        <v>8310</v>
      </c>
      <c r="S3448" s="11">
        <f>(((J3448/60)/60)/24)+DATE(1970,1,1)</f>
        <v>42016.832465277781</v>
      </c>
      <c r="T3448" s="11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>ROUND(100*E3449/D3449,0)</f>
        <v>108</v>
      </c>
      <c r="P3449" s="16">
        <f>E3449/L3449</f>
        <v>77</v>
      </c>
      <c r="Q3449" t="s">
        <v>8309</v>
      </c>
      <c r="R3449" t="s">
        <v>8310</v>
      </c>
      <c r="S3449" s="11">
        <f>(((J3449/60)/60)/24)+DATE(1970,1,1)</f>
        <v>42402.889027777783</v>
      </c>
      <c r="T3449" s="11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>ROUND(100*E3450/D3450,0)</f>
        <v>110</v>
      </c>
      <c r="P3450" s="16">
        <f>E3450/L3450</f>
        <v>51.222222222222221</v>
      </c>
      <c r="Q3450" t="s">
        <v>8309</v>
      </c>
      <c r="R3450" t="s">
        <v>8310</v>
      </c>
      <c r="S3450" s="11">
        <f>(((J3450/60)/60)/24)+DATE(1970,1,1)</f>
        <v>41960.119085648148</v>
      </c>
      <c r="T3450" s="11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>ROUND(100*E3451/D3451,0)</f>
        <v>171</v>
      </c>
      <c r="P3451" s="16">
        <f>E3451/L3451</f>
        <v>68.25</v>
      </c>
      <c r="Q3451" t="s">
        <v>8309</v>
      </c>
      <c r="R3451" t="s">
        <v>8310</v>
      </c>
      <c r="S3451" s="11">
        <f>(((J3451/60)/60)/24)+DATE(1970,1,1)</f>
        <v>42532.052523148144</v>
      </c>
      <c r="T3451" s="11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>ROUND(100*E3452/D3452,0)</f>
        <v>152</v>
      </c>
      <c r="P3452" s="16">
        <f>E3452/L3452</f>
        <v>19.487179487179485</v>
      </c>
      <c r="Q3452" t="s">
        <v>8309</v>
      </c>
      <c r="R3452" t="s">
        <v>8310</v>
      </c>
      <c r="S3452" s="11">
        <f>(((J3452/60)/60)/24)+DATE(1970,1,1)</f>
        <v>42036.704525462963</v>
      </c>
      <c r="T3452" s="11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>ROUND(100*E3453/D3453,0)</f>
        <v>101</v>
      </c>
      <c r="P3453" s="16">
        <f>E3453/L3453</f>
        <v>41.125</v>
      </c>
      <c r="Q3453" t="s">
        <v>8309</v>
      </c>
      <c r="R3453" t="s">
        <v>8310</v>
      </c>
      <c r="S3453" s="11">
        <f>(((J3453/60)/60)/24)+DATE(1970,1,1)</f>
        <v>42088.723692129628</v>
      </c>
      <c r="T3453" s="11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>ROUND(100*E3454/D3454,0)</f>
        <v>153</v>
      </c>
      <c r="P3454" s="16">
        <f>E3454/L3454</f>
        <v>41.405405405405403</v>
      </c>
      <c r="Q3454" t="s">
        <v>8309</v>
      </c>
      <c r="R3454" t="s">
        <v>8310</v>
      </c>
      <c r="S3454" s="11">
        <f>(((J3454/60)/60)/24)+DATE(1970,1,1)</f>
        <v>41820.639189814814</v>
      </c>
      <c r="T3454" s="11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>ROUND(100*E3455/D3455,0)</f>
        <v>128</v>
      </c>
      <c r="P3455" s="16">
        <f>E3455/L3455</f>
        <v>27.5</v>
      </c>
      <c r="Q3455" t="s">
        <v>8309</v>
      </c>
      <c r="R3455" t="s">
        <v>8310</v>
      </c>
      <c r="S3455" s="11">
        <f>(((J3455/60)/60)/24)+DATE(1970,1,1)</f>
        <v>42535.97865740741</v>
      </c>
      <c r="T3455" s="11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>ROUND(100*E3456/D3456,0)</f>
        <v>101</v>
      </c>
      <c r="P3456" s="16">
        <f>E3456/L3456</f>
        <v>33.571428571428569</v>
      </c>
      <c r="Q3456" t="s">
        <v>8309</v>
      </c>
      <c r="R3456" t="s">
        <v>8310</v>
      </c>
      <c r="S3456" s="11">
        <f>(((J3456/60)/60)/24)+DATE(1970,1,1)</f>
        <v>41821.698599537034</v>
      </c>
      <c r="T3456" s="11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>ROUND(100*E3457/D3457,0)</f>
        <v>101</v>
      </c>
      <c r="P3457" s="16">
        <f>E3457/L3457</f>
        <v>145.86956521739131</v>
      </c>
      <c r="Q3457" t="s">
        <v>8309</v>
      </c>
      <c r="R3457" t="s">
        <v>8310</v>
      </c>
      <c r="S3457" s="11">
        <f>(((J3457/60)/60)/24)+DATE(1970,1,1)</f>
        <v>42626.7503125</v>
      </c>
      <c r="T3457" s="11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>ROUND(100*E3458/D3458,0)</f>
        <v>191</v>
      </c>
      <c r="P3458" s="16">
        <f>E3458/L3458</f>
        <v>358.6875</v>
      </c>
      <c r="Q3458" t="s">
        <v>8309</v>
      </c>
      <c r="R3458" t="s">
        <v>8310</v>
      </c>
      <c r="S3458" s="11">
        <f>(((J3458/60)/60)/24)+DATE(1970,1,1)</f>
        <v>41821.205636574072</v>
      </c>
      <c r="T3458" s="11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>ROUND(100*E3459/D3459,0)</f>
        <v>140</v>
      </c>
      <c r="P3459" s="16">
        <f>E3459/L3459</f>
        <v>50.981818181818184</v>
      </c>
      <c r="Q3459" t="s">
        <v>8309</v>
      </c>
      <c r="R3459" t="s">
        <v>8310</v>
      </c>
      <c r="S3459" s="11">
        <f>(((J3459/60)/60)/24)+DATE(1970,1,1)</f>
        <v>42016.706678240742</v>
      </c>
      <c r="T3459" s="11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>ROUND(100*E3460/D3460,0)</f>
        <v>124</v>
      </c>
      <c r="P3460" s="16">
        <f>E3460/L3460</f>
        <v>45.037037037037038</v>
      </c>
      <c r="Q3460" t="s">
        <v>8309</v>
      </c>
      <c r="R3460" t="s">
        <v>8310</v>
      </c>
      <c r="S3460" s="11">
        <f>(((J3460/60)/60)/24)+DATE(1970,1,1)</f>
        <v>42011.202581018515</v>
      </c>
      <c r="T3460" s="11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>ROUND(100*E3461/D3461,0)</f>
        <v>126</v>
      </c>
      <c r="P3461" s="16">
        <f>E3461/L3461</f>
        <v>17.527777777777779</v>
      </c>
      <c r="Q3461" t="s">
        <v>8309</v>
      </c>
      <c r="R3461" t="s">
        <v>8310</v>
      </c>
      <c r="S3461" s="11">
        <f>(((J3461/60)/60)/24)+DATE(1970,1,1)</f>
        <v>42480.479861111111</v>
      </c>
      <c r="T3461" s="11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>ROUND(100*E3462/D3462,0)</f>
        <v>190</v>
      </c>
      <c r="P3462" s="16">
        <f>E3462/L3462</f>
        <v>50</v>
      </c>
      <c r="Q3462" t="s">
        <v>8309</v>
      </c>
      <c r="R3462" t="s">
        <v>8310</v>
      </c>
      <c r="S3462" s="11">
        <f>(((J3462/60)/60)/24)+DATE(1970,1,1)</f>
        <v>41852.527222222219</v>
      </c>
      <c r="T3462" s="11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>ROUND(100*E3463/D3463,0)</f>
        <v>139</v>
      </c>
      <c r="P3463" s="16">
        <f>E3463/L3463</f>
        <v>57.916666666666664</v>
      </c>
      <c r="Q3463" t="s">
        <v>8309</v>
      </c>
      <c r="R3463" t="s">
        <v>8310</v>
      </c>
      <c r="S3463" s="11">
        <f>(((J3463/60)/60)/24)+DATE(1970,1,1)</f>
        <v>42643.632858796293</v>
      </c>
      <c r="T3463" s="11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>ROUND(100*E3464/D3464,0)</f>
        <v>202</v>
      </c>
      <c r="P3464" s="16">
        <f>E3464/L3464</f>
        <v>29.705882352941178</v>
      </c>
      <c r="Q3464" t="s">
        <v>8309</v>
      </c>
      <c r="R3464" t="s">
        <v>8310</v>
      </c>
      <c r="S3464" s="11">
        <f>(((J3464/60)/60)/24)+DATE(1970,1,1)</f>
        <v>42179.898472222223</v>
      </c>
      <c r="T3464" s="11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>ROUND(100*E3465/D3465,0)</f>
        <v>103</v>
      </c>
      <c r="P3465" s="16">
        <f>E3465/L3465</f>
        <v>90.684210526315795</v>
      </c>
      <c r="Q3465" t="s">
        <v>8309</v>
      </c>
      <c r="R3465" t="s">
        <v>8310</v>
      </c>
      <c r="S3465" s="11">
        <f>(((J3465/60)/60)/24)+DATE(1970,1,1)</f>
        <v>42612.918807870374</v>
      </c>
      <c r="T3465" s="11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>ROUND(100*E3466/D3466,0)</f>
        <v>102</v>
      </c>
      <c r="P3466" s="16">
        <f>E3466/L3466</f>
        <v>55.012688172043013</v>
      </c>
      <c r="Q3466" t="s">
        <v>8309</v>
      </c>
      <c r="R3466" t="s">
        <v>8310</v>
      </c>
      <c r="S3466" s="11">
        <f>(((J3466/60)/60)/24)+DATE(1970,1,1)</f>
        <v>42575.130057870367</v>
      </c>
      <c r="T3466" s="11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>ROUND(100*E3467/D3467,0)</f>
        <v>103</v>
      </c>
      <c r="P3467" s="16">
        <f>E3467/L3467</f>
        <v>57.222222222222221</v>
      </c>
      <c r="Q3467" t="s">
        <v>8309</v>
      </c>
      <c r="R3467" t="s">
        <v>8310</v>
      </c>
      <c r="S3467" s="11">
        <f>(((J3467/60)/60)/24)+DATE(1970,1,1)</f>
        <v>42200.625833333332</v>
      </c>
      <c r="T3467" s="11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>ROUND(100*E3468/D3468,0)</f>
        <v>127</v>
      </c>
      <c r="P3468" s="16">
        <f>E3468/L3468</f>
        <v>72.950819672131146</v>
      </c>
      <c r="Q3468" t="s">
        <v>8309</v>
      </c>
      <c r="R3468" t="s">
        <v>8310</v>
      </c>
      <c r="S3468" s="11">
        <f>(((J3468/60)/60)/24)+DATE(1970,1,1)</f>
        <v>42420.019097222219</v>
      </c>
      <c r="T3468" s="11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>ROUND(100*E3469/D3469,0)</f>
        <v>101</v>
      </c>
      <c r="P3469" s="16">
        <f>E3469/L3469</f>
        <v>64.468085106382972</v>
      </c>
      <c r="Q3469" t="s">
        <v>8309</v>
      </c>
      <c r="R3469" t="s">
        <v>8310</v>
      </c>
      <c r="S3469" s="11">
        <f>(((J3469/60)/60)/24)+DATE(1970,1,1)</f>
        <v>42053.671666666662</v>
      </c>
      <c r="T3469" s="11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>ROUND(100*E3470/D3470,0)</f>
        <v>122</v>
      </c>
      <c r="P3470" s="16">
        <f>E3470/L3470</f>
        <v>716.35294117647061</v>
      </c>
      <c r="Q3470" t="s">
        <v>8309</v>
      </c>
      <c r="R3470" t="s">
        <v>8310</v>
      </c>
      <c r="S3470" s="11">
        <f>(((J3470/60)/60)/24)+DATE(1970,1,1)</f>
        <v>42605.765381944439</v>
      </c>
      <c r="T3470" s="11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>ROUND(100*E3471/D3471,0)</f>
        <v>113</v>
      </c>
      <c r="P3471" s="16">
        <f>E3471/L3471</f>
        <v>50.396825396825399</v>
      </c>
      <c r="Q3471" t="s">
        <v>8309</v>
      </c>
      <c r="R3471" t="s">
        <v>8310</v>
      </c>
      <c r="S3471" s="11">
        <f>(((J3471/60)/60)/24)+DATE(1970,1,1)</f>
        <v>42458.641724537039</v>
      </c>
      <c r="T3471" s="11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>ROUND(100*E3472/D3472,0)</f>
        <v>150</v>
      </c>
      <c r="P3472" s="16">
        <f>E3472/L3472</f>
        <v>41.666666666666664</v>
      </c>
      <c r="Q3472" t="s">
        <v>8309</v>
      </c>
      <c r="R3472" t="s">
        <v>8310</v>
      </c>
      <c r="S3472" s="11">
        <f>(((J3472/60)/60)/24)+DATE(1970,1,1)</f>
        <v>42529.022013888884</v>
      </c>
      <c r="T3472" s="11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>ROUND(100*E3473/D3473,0)</f>
        <v>215</v>
      </c>
      <c r="P3473" s="16">
        <f>E3473/L3473</f>
        <v>35.766666666666666</v>
      </c>
      <c r="Q3473" t="s">
        <v>8309</v>
      </c>
      <c r="R3473" t="s">
        <v>8310</v>
      </c>
      <c r="S3473" s="11">
        <f>(((J3473/60)/60)/24)+DATE(1970,1,1)</f>
        <v>41841.820486111108</v>
      </c>
      <c r="T3473" s="11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>ROUND(100*E3474/D3474,0)</f>
        <v>102</v>
      </c>
      <c r="P3474" s="16">
        <f>E3474/L3474</f>
        <v>88.739130434782609</v>
      </c>
      <c r="Q3474" t="s">
        <v>8309</v>
      </c>
      <c r="R3474" t="s">
        <v>8310</v>
      </c>
      <c r="S3474" s="11">
        <f>(((J3474/60)/60)/24)+DATE(1970,1,1)</f>
        <v>41928.170497685183</v>
      </c>
      <c r="T3474" s="11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>ROUND(100*E3475/D3475,0)</f>
        <v>100</v>
      </c>
      <c r="P3475" s="16">
        <f>E3475/L3475</f>
        <v>148.4848484848485</v>
      </c>
      <c r="Q3475" t="s">
        <v>8309</v>
      </c>
      <c r="R3475" t="s">
        <v>8310</v>
      </c>
      <c r="S3475" s="11">
        <f>(((J3475/60)/60)/24)+DATE(1970,1,1)</f>
        <v>42062.834444444445</v>
      </c>
      <c r="T3475" s="11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>ROUND(100*E3476/D3476,0)</f>
        <v>101</v>
      </c>
      <c r="P3476" s="16">
        <f>E3476/L3476</f>
        <v>51.794871794871796</v>
      </c>
      <c r="Q3476" t="s">
        <v>8309</v>
      </c>
      <c r="R3476" t="s">
        <v>8310</v>
      </c>
      <c r="S3476" s="11">
        <f>(((J3476/60)/60)/24)+DATE(1970,1,1)</f>
        <v>42541.501516203702</v>
      </c>
      <c r="T3476" s="11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>ROUND(100*E3477/D3477,0)</f>
        <v>113</v>
      </c>
      <c r="P3477" s="16">
        <f>E3477/L3477</f>
        <v>20</v>
      </c>
      <c r="Q3477" t="s">
        <v>8309</v>
      </c>
      <c r="R3477" t="s">
        <v>8310</v>
      </c>
      <c r="S3477" s="11">
        <f>(((J3477/60)/60)/24)+DATE(1970,1,1)</f>
        <v>41918.880833333329</v>
      </c>
      <c r="T3477" s="11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>ROUND(100*E3478/D3478,0)</f>
        <v>104</v>
      </c>
      <c r="P3478" s="16">
        <f>E3478/L3478</f>
        <v>52</v>
      </c>
      <c r="Q3478" t="s">
        <v>8309</v>
      </c>
      <c r="R3478" t="s">
        <v>8310</v>
      </c>
      <c r="S3478" s="11">
        <f>(((J3478/60)/60)/24)+DATE(1970,1,1)</f>
        <v>41921.279976851853</v>
      </c>
      <c r="T3478" s="11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>ROUND(100*E3479/D3479,0)</f>
        <v>115</v>
      </c>
      <c r="P3479" s="16">
        <f>E3479/L3479</f>
        <v>53.230769230769234</v>
      </c>
      <c r="Q3479" t="s">
        <v>8309</v>
      </c>
      <c r="R3479" t="s">
        <v>8310</v>
      </c>
      <c r="S3479" s="11">
        <f>(((J3479/60)/60)/24)+DATE(1970,1,1)</f>
        <v>42128.736608796295</v>
      </c>
      <c r="T3479" s="11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>ROUND(100*E3480/D3480,0)</f>
        <v>113</v>
      </c>
      <c r="P3480" s="16">
        <f>E3480/L3480</f>
        <v>39.596491228070178</v>
      </c>
      <c r="Q3480" t="s">
        <v>8309</v>
      </c>
      <c r="R3480" t="s">
        <v>8310</v>
      </c>
      <c r="S3480" s="11">
        <f>(((J3480/60)/60)/24)+DATE(1970,1,1)</f>
        <v>42053.916921296302</v>
      </c>
      <c r="T3480" s="11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>ROUND(100*E3481/D3481,0)</f>
        <v>128</v>
      </c>
      <c r="P3481" s="16">
        <f>E3481/L3481</f>
        <v>34.25</v>
      </c>
      <c r="Q3481" t="s">
        <v>8309</v>
      </c>
      <c r="R3481" t="s">
        <v>8310</v>
      </c>
      <c r="S3481" s="11">
        <f>(((J3481/60)/60)/24)+DATE(1970,1,1)</f>
        <v>41781.855092592588</v>
      </c>
      <c r="T3481" s="11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>ROUND(100*E3482/D3482,0)</f>
        <v>143</v>
      </c>
      <c r="P3482" s="16">
        <f>E3482/L3482</f>
        <v>164.61538461538461</v>
      </c>
      <c r="Q3482" t="s">
        <v>8309</v>
      </c>
      <c r="R3482" t="s">
        <v>8310</v>
      </c>
      <c r="S3482" s="11">
        <f>(((J3482/60)/60)/24)+DATE(1970,1,1)</f>
        <v>42171.317442129628</v>
      </c>
      <c r="T3482" s="11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>ROUND(100*E3483/D3483,0)</f>
        <v>119</v>
      </c>
      <c r="P3483" s="16">
        <f>E3483/L3483</f>
        <v>125.05263157894737</v>
      </c>
      <c r="Q3483" t="s">
        <v>8309</v>
      </c>
      <c r="R3483" t="s">
        <v>8310</v>
      </c>
      <c r="S3483" s="11">
        <f>(((J3483/60)/60)/24)+DATE(1970,1,1)</f>
        <v>41989.24754629629</v>
      </c>
      <c r="T3483" s="11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>ROUND(100*E3484/D3484,0)</f>
        <v>138</v>
      </c>
      <c r="P3484" s="16">
        <f>E3484/L3484</f>
        <v>51.875</v>
      </c>
      <c r="Q3484" t="s">
        <v>8309</v>
      </c>
      <c r="R3484" t="s">
        <v>8310</v>
      </c>
      <c r="S3484" s="11">
        <f>(((J3484/60)/60)/24)+DATE(1970,1,1)</f>
        <v>41796.771597222221</v>
      </c>
      <c r="T3484" s="11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>ROUND(100*E3485/D3485,0)</f>
        <v>160</v>
      </c>
      <c r="P3485" s="16">
        <f>E3485/L3485</f>
        <v>40.285714285714285</v>
      </c>
      <c r="Q3485" t="s">
        <v>8309</v>
      </c>
      <c r="R3485" t="s">
        <v>8310</v>
      </c>
      <c r="S3485" s="11">
        <f>(((J3485/60)/60)/24)+DATE(1970,1,1)</f>
        <v>41793.668761574074</v>
      </c>
      <c r="T3485" s="11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>ROUND(100*E3486/D3486,0)</f>
        <v>114</v>
      </c>
      <c r="P3486" s="16">
        <f>E3486/L3486</f>
        <v>64.909090909090907</v>
      </c>
      <c r="Q3486" t="s">
        <v>8309</v>
      </c>
      <c r="R3486" t="s">
        <v>8310</v>
      </c>
      <c r="S3486" s="11">
        <f>(((J3486/60)/60)/24)+DATE(1970,1,1)</f>
        <v>42506.760405092587</v>
      </c>
      <c r="T3486" s="11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>ROUND(100*E3487/D3487,0)</f>
        <v>101</v>
      </c>
      <c r="P3487" s="16">
        <f>E3487/L3487</f>
        <v>55.333333333333336</v>
      </c>
      <c r="Q3487" t="s">
        <v>8309</v>
      </c>
      <c r="R3487" t="s">
        <v>8310</v>
      </c>
      <c r="S3487" s="11">
        <f>(((J3487/60)/60)/24)+DATE(1970,1,1)</f>
        <v>42372.693055555559</v>
      </c>
      <c r="T3487" s="11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>ROUND(100*E3488/D3488,0)</f>
        <v>155</v>
      </c>
      <c r="P3488" s="16">
        <f>E3488/L3488</f>
        <v>83.142857142857139</v>
      </c>
      <c r="Q3488" t="s">
        <v>8309</v>
      </c>
      <c r="R3488" t="s">
        <v>8310</v>
      </c>
      <c r="S3488" s="11">
        <f>(((J3488/60)/60)/24)+DATE(1970,1,1)</f>
        <v>42126.87501157407</v>
      </c>
      <c r="T3488" s="11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>ROUND(100*E3489/D3489,0)</f>
        <v>128</v>
      </c>
      <c r="P3489" s="16">
        <f>E3489/L3489</f>
        <v>38.712121212121211</v>
      </c>
      <c r="Q3489" t="s">
        <v>8309</v>
      </c>
      <c r="R3489" t="s">
        <v>8310</v>
      </c>
      <c r="S3489" s="11">
        <f>(((J3489/60)/60)/24)+DATE(1970,1,1)</f>
        <v>42149.940416666665</v>
      </c>
      <c r="T3489" s="11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>ROUND(100*E3490/D3490,0)</f>
        <v>121</v>
      </c>
      <c r="P3490" s="16">
        <f>E3490/L3490</f>
        <v>125.37931034482759</v>
      </c>
      <c r="Q3490" t="s">
        <v>8309</v>
      </c>
      <c r="R3490" t="s">
        <v>8310</v>
      </c>
      <c r="S3490" s="11">
        <f>(((J3490/60)/60)/24)+DATE(1970,1,1)</f>
        <v>42087.768055555556</v>
      </c>
      <c r="T3490" s="11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>ROUND(100*E3491/D3491,0)</f>
        <v>113</v>
      </c>
      <c r="P3491" s="16">
        <f>E3491/L3491</f>
        <v>78.263888888888886</v>
      </c>
      <c r="Q3491" t="s">
        <v>8309</v>
      </c>
      <c r="R3491" t="s">
        <v>8310</v>
      </c>
      <c r="S3491" s="11">
        <f>(((J3491/60)/60)/24)+DATE(1970,1,1)</f>
        <v>41753.635775462964</v>
      </c>
      <c r="T3491" s="11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>ROUND(100*E3492/D3492,0)</f>
        <v>128</v>
      </c>
      <c r="P3492" s="16">
        <f>E3492/L3492</f>
        <v>47.222222222222221</v>
      </c>
      <c r="Q3492" t="s">
        <v>8309</v>
      </c>
      <c r="R3492" t="s">
        <v>8310</v>
      </c>
      <c r="S3492" s="11">
        <f>(((J3492/60)/60)/24)+DATE(1970,1,1)</f>
        <v>42443.802361111113</v>
      </c>
      <c r="T3492" s="11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>ROUND(100*E3493/D3493,0)</f>
        <v>158</v>
      </c>
      <c r="P3493" s="16">
        <f>E3493/L3493</f>
        <v>79.099999999999994</v>
      </c>
      <c r="Q3493" t="s">
        <v>8309</v>
      </c>
      <c r="R3493" t="s">
        <v>8310</v>
      </c>
      <c r="S3493" s="11">
        <f>(((J3493/60)/60)/24)+DATE(1970,1,1)</f>
        <v>42121.249814814815</v>
      </c>
      <c r="T3493" s="11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>ROUND(100*E3494/D3494,0)</f>
        <v>105</v>
      </c>
      <c r="P3494" s="16">
        <f>E3494/L3494</f>
        <v>114.29199999999999</v>
      </c>
      <c r="Q3494" t="s">
        <v>8309</v>
      </c>
      <c r="R3494" t="s">
        <v>8310</v>
      </c>
      <c r="S3494" s="11">
        <f>(((J3494/60)/60)/24)+DATE(1970,1,1)</f>
        <v>42268.009224537032</v>
      </c>
      <c r="T3494" s="11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>ROUND(100*E3495/D3495,0)</f>
        <v>100</v>
      </c>
      <c r="P3495" s="16">
        <f>E3495/L3495</f>
        <v>51.724137931034484</v>
      </c>
      <c r="Q3495" t="s">
        <v>8309</v>
      </c>
      <c r="R3495" t="s">
        <v>8310</v>
      </c>
      <c r="S3495" s="11">
        <f>(((J3495/60)/60)/24)+DATE(1970,1,1)</f>
        <v>41848.866157407407</v>
      </c>
      <c r="T3495" s="11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>ROUND(100*E3496/D3496,0)</f>
        <v>100</v>
      </c>
      <c r="P3496" s="16">
        <f>E3496/L3496</f>
        <v>30.76923076923077</v>
      </c>
      <c r="Q3496" t="s">
        <v>8309</v>
      </c>
      <c r="R3496" t="s">
        <v>8310</v>
      </c>
      <c r="S3496" s="11">
        <f>(((J3496/60)/60)/24)+DATE(1970,1,1)</f>
        <v>42689.214988425927</v>
      </c>
      <c r="T3496" s="11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>ROUND(100*E3497/D3497,0)</f>
        <v>107</v>
      </c>
      <c r="P3497" s="16">
        <f>E3497/L3497</f>
        <v>74.208333333333329</v>
      </c>
      <c r="Q3497" t="s">
        <v>8309</v>
      </c>
      <c r="R3497" t="s">
        <v>8310</v>
      </c>
      <c r="S3497" s="11">
        <f>(((J3497/60)/60)/24)+DATE(1970,1,1)</f>
        <v>41915.762835648151</v>
      </c>
      <c r="T3497" s="11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>ROUND(100*E3498/D3498,0)</f>
        <v>124</v>
      </c>
      <c r="P3498" s="16">
        <f>E3498/L3498</f>
        <v>47.846153846153847</v>
      </c>
      <c r="Q3498" t="s">
        <v>8309</v>
      </c>
      <c r="R3498" t="s">
        <v>8310</v>
      </c>
      <c r="S3498" s="11">
        <f>(((J3498/60)/60)/24)+DATE(1970,1,1)</f>
        <v>42584.846828703703</v>
      </c>
      <c r="T3498" s="11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>ROUND(100*E3499/D3499,0)</f>
        <v>109</v>
      </c>
      <c r="P3499" s="16">
        <f>E3499/L3499</f>
        <v>34.408163265306122</v>
      </c>
      <c r="Q3499" t="s">
        <v>8309</v>
      </c>
      <c r="R3499" t="s">
        <v>8310</v>
      </c>
      <c r="S3499" s="11">
        <f>(((J3499/60)/60)/24)+DATE(1970,1,1)</f>
        <v>42511.741944444439</v>
      </c>
      <c r="T3499" s="11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>ROUND(100*E3500/D3500,0)</f>
        <v>102</v>
      </c>
      <c r="P3500" s="16">
        <f>E3500/L3500</f>
        <v>40.238095238095241</v>
      </c>
      <c r="Q3500" t="s">
        <v>8309</v>
      </c>
      <c r="R3500" t="s">
        <v>8310</v>
      </c>
      <c r="S3500" s="11">
        <f>(((J3500/60)/60)/24)+DATE(1970,1,1)</f>
        <v>42459.15861111111</v>
      </c>
      <c r="T3500" s="11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>ROUND(100*E3501/D3501,0)</f>
        <v>106</v>
      </c>
      <c r="P3501" s="16">
        <f>E3501/L3501</f>
        <v>60.285714285714285</v>
      </c>
      <c r="Q3501" t="s">
        <v>8309</v>
      </c>
      <c r="R3501" t="s">
        <v>8310</v>
      </c>
      <c r="S3501" s="11">
        <f>(((J3501/60)/60)/24)+DATE(1970,1,1)</f>
        <v>42132.036168981482</v>
      </c>
      <c r="T3501" s="11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>ROUND(100*E3502/D3502,0)</f>
        <v>106</v>
      </c>
      <c r="P3502" s="16">
        <f>E3502/L3502</f>
        <v>25.30952380952381</v>
      </c>
      <c r="Q3502" t="s">
        <v>8309</v>
      </c>
      <c r="R3502" t="s">
        <v>8310</v>
      </c>
      <c r="S3502" s="11">
        <f>(((J3502/60)/60)/24)+DATE(1970,1,1)</f>
        <v>42419.91942129629</v>
      </c>
      <c r="T3502" s="11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>ROUND(100*E3503/D3503,0)</f>
        <v>101</v>
      </c>
      <c r="P3503" s="16">
        <f>E3503/L3503</f>
        <v>35.952380952380949</v>
      </c>
      <c r="Q3503" t="s">
        <v>8309</v>
      </c>
      <c r="R3503" t="s">
        <v>8310</v>
      </c>
      <c r="S3503" s="11">
        <f>(((J3503/60)/60)/24)+DATE(1970,1,1)</f>
        <v>42233.763831018514</v>
      </c>
      <c r="T3503" s="11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>ROUND(100*E3504/D3504,0)</f>
        <v>105</v>
      </c>
      <c r="P3504" s="16">
        <f>E3504/L3504</f>
        <v>136</v>
      </c>
      <c r="Q3504" t="s">
        <v>8309</v>
      </c>
      <c r="R3504" t="s">
        <v>8310</v>
      </c>
      <c r="S3504" s="11">
        <f>(((J3504/60)/60)/24)+DATE(1970,1,1)</f>
        <v>42430.839398148149</v>
      </c>
      <c r="T3504" s="11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>ROUND(100*E3505/D3505,0)</f>
        <v>108</v>
      </c>
      <c r="P3505" s="16">
        <f>E3505/L3505</f>
        <v>70.763157894736835</v>
      </c>
      <c r="Q3505" t="s">
        <v>8309</v>
      </c>
      <c r="R3505" t="s">
        <v>8310</v>
      </c>
      <c r="S3505" s="11">
        <f>(((J3505/60)/60)/24)+DATE(1970,1,1)</f>
        <v>42545.478333333333</v>
      </c>
      <c r="T3505" s="11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>ROUND(100*E3506/D3506,0)</f>
        <v>100</v>
      </c>
      <c r="P3506" s="16">
        <f>E3506/L3506</f>
        <v>125</v>
      </c>
      <c r="Q3506" t="s">
        <v>8309</v>
      </c>
      <c r="R3506" t="s">
        <v>8310</v>
      </c>
      <c r="S3506" s="11">
        <f>(((J3506/60)/60)/24)+DATE(1970,1,1)</f>
        <v>42297.748738425929</v>
      </c>
      <c r="T3506" s="11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>ROUND(100*E3507/D3507,0)</f>
        <v>104</v>
      </c>
      <c r="P3507" s="16">
        <f>E3507/L3507</f>
        <v>66.512820512820511</v>
      </c>
      <c r="Q3507" t="s">
        <v>8309</v>
      </c>
      <c r="R3507" t="s">
        <v>8310</v>
      </c>
      <c r="S3507" s="11">
        <f>(((J3507/60)/60)/24)+DATE(1970,1,1)</f>
        <v>41760.935706018521</v>
      </c>
      <c r="T3507" s="11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>ROUND(100*E3508/D3508,0)</f>
        <v>102</v>
      </c>
      <c r="P3508" s="16">
        <f>E3508/L3508</f>
        <v>105</v>
      </c>
      <c r="Q3508" t="s">
        <v>8309</v>
      </c>
      <c r="R3508" t="s">
        <v>8310</v>
      </c>
      <c r="S3508" s="11">
        <f>(((J3508/60)/60)/24)+DATE(1970,1,1)</f>
        <v>41829.734259259261</v>
      </c>
      <c r="T3508" s="11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>ROUND(100*E3509/D3509,0)</f>
        <v>104</v>
      </c>
      <c r="P3509" s="16">
        <f>E3509/L3509</f>
        <v>145</v>
      </c>
      <c r="Q3509" t="s">
        <v>8309</v>
      </c>
      <c r="R3509" t="s">
        <v>8310</v>
      </c>
      <c r="S3509" s="11">
        <f>(((J3509/60)/60)/24)+DATE(1970,1,1)</f>
        <v>42491.92288194444</v>
      </c>
      <c r="T3509" s="11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>ROUND(100*E3510/D3510,0)</f>
        <v>180</v>
      </c>
      <c r="P3510" s="16">
        <f>E3510/L3510</f>
        <v>12</v>
      </c>
      <c r="Q3510" t="s">
        <v>8309</v>
      </c>
      <c r="R3510" t="s">
        <v>8310</v>
      </c>
      <c r="S3510" s="11">
        <f>(((J3510/60)/60)/24)+DATE(1970,1,1)</f>
        <v>42477.729780092588</v>
      </c>
      <c r="T3510" s="11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>ROUND(100*E3511/D3511,0)</f>
        <v>106</v>
      </c>
      <c r="P3511" s="16">
        <f>E3511/L3511</f>
        <v>96.666666666666671</v>
      </c>
      <c r="Q3511" t="s">
        <v>8309</v>
      </c>
      <c r="R3511" t="s">
        <v>8310</v>
      </c>
      <c r="S3511" s="11">
        <f>(((J3511/60)/60)/24)+DATE(1970,1,1)</f>
        <v>41950.859560185185</v>
      </c>
      <c r="T3511" s="11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>ROUND(100*E3512/D3512,0)</f>
        <v>101</v>
      </c>
      <c r="P3512" s="16">
        <f>E3512/L3512</f>
        <v>60.333333333333336</v>
      </c>
      <c r="Q3512" t="s">
        <v>8309</v>
      </c>
      <c r="R3512" t="s">
        <v>8310</v>
      </c>
      <c r="S3512" s="11">
        <f>(((J3512/60)/60)/24)+DATE(1970,1,1)</f>
        <v>41802.62090277778</v>
      </c>
      <c r="T3512" s="11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>ROUND(100*E3513/D3513,0)</f>
        <v>101</v>
      </c>
      <c r="P3513" s="16">
        <f>E3513/L3513</f>
        <v>79.89473684210526</v>
      </c>
      <c r="Q3513" t="s">
        <v>8309</v>
      </c>
      <c r="R3513" t="s">
        <v>8310</v>
      </c>
      <c r="S3513" s="11">
        <f>(((J3513/60)/60)/24)+DATE(1970,1,1)</f>
        <v>41927.873784722222</v>
      </c>
      <c r="T3513" s="11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>ROUND(100*E3514/D3514,0)</f>
        <v>100</v>
      </c>
      <c r="P3514" s="16">
        <f>E3514/L3514</f>
        <v>58.823529411764703</v>
      </c>
      <c r="Q3514" t="s">
        <v>8309</v>
      </c>
      <c r="R3514" t="s">
        <v>8310</v>
      </c>
      <c r="S3514" s="11">
        <f>(((J3514/60)/60)/24)+DATE(1970,1,1)</f>
        <v>42057.536944444444</v>
      </c>
      <c r="T3514" s="11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>ROUND(100*E3515/D3515,0)</f>
        <v>118</v>
      </c>
      <c r="P3515" s="16">
        <f>E3515/L3515</f>
        <v>75.340909090909093</v>
      </c>
      <c r="Q3515" t="s">
        <v>8309</v>
      </c>
      <c r="R3515" t="s">
        <v>8310</v>
      </c>
      <c r="S3515" s="11">
        <f>(((J3515/60)/60)/24)+DATE(1970,1,1)</f>
        <v>41781.096203703702</v>
      </c>
      <c r="T3515" s="11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>ROUND(100*E3516/D3516,0)</f>
        <v>110</v>
      </c>
      <c r="P3516" s="16">
        <f>E3516/L3516</f>
        <v>55</v>
      </c>
      <c r="Q3516" t="s">
        <v>8309</v>
      </c>
      <c r="R3516" t="s">
        <v>8310</v>
      </c>
      <c r="S3516" s="11">
        <f>(((J3516/60)/60)/24)+DATE(1970,1,1)</f>
        <v>42020.846666666665</v>
      </c>
      <c r="T3516" s="11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>ROUND(100*E3517/D3517,0)</f>
        <v>103</v>
      </c>
      <c r="P3517" s="16">
        <f>E3517/L3517</f>
        <v>66.956521739130437</v>
      </c>
      <c r="Q3517" t="s">
        <v>8309</v>
      </c>
      <c r="R3517" t="s">
        <v>8310</v>
      </c>
      <c r="S3517" s="11">
        <f>(((J3517/60)/60)/24)+DATE(1970,1,1)</f>
        <v>42125.772812499999</v>
      </c>
      <c r="T3517" s="11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>ROUND(100*E3518/D3518,0)</f>
        <v>100</v>
      </c>
      <c r="P3518" s="16">
        <f>E3518/L3518</f>
        <v>227.27272727272728</v>
      </c>
      <c r="Q3518" t="s">
        <v>8309</v>
      </c>
      <c r="R3518" t="s">
        <v>8310</v>
      </c>
      <c r="S3518" s="11">
        <f>(((J3518/60)/60)/24)+DATE(1970,1,1)</f>
        <v>41856.010069444441</v>
      </c>
      <c r="T3518" s="11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>ROUND(100*E3519/D3519,0)</f>
        <v>100</v>
      </c>
      <c r="P3519" s="16">
        <f>E3519/L3519</f>
        <v>307.69230769230768</v>
      </c>
      <c r="Q3519" t="s">
        <v>8309</v>
      </c>
      <c r="R3519" t="s">
        <v>8310</v>
      </c>
      <c r="S3519" s="11">
        <f>(((J3519/60)/60)/24)+DATE(1970,1,1)</f>
        <v>41794.817523148151</v>
      </c>
      <c r="T3519" s="11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>ROUND(100*E3520/D3520,0)</f>
        <v>110</v>
      </c>
      <c r="P3520" s="16">
        <f>E3520/L3520</f>
        <v>50.020909090909093</v>
      </c>
      <c r="Q3520" t="s">
        <v>8309</v>
      </c>
      <c r="R3520" t="s">
        <v>8310</v>
      </c>
      <c r="S3520" s="11">
        <f>(((J3520/60)/60)/24)+DATE(1970,1,1)</f>
        <v>41893.783553240741</v>
      </c>
      <c r="T3520" s="11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>ROUND(100*E3521/D3521,0)</f>
        <v>101</v>
      </c>
      <c r="P3521" s="16">
        <f>E3521/L3521</f>
        <v>72.392857142857139</v>
      </c>
      <c r="Q3521" t="s">
        <v>8309</v>
      </c>
      <c r="R3521" t="s">
        <v>8310</v>
      </c>
      <c r="S3521" s="11">
        <f>(((J3521/60)/60)/24)+DATE(1970,1,1)</f>
        <v>42037.598958333328</v>
      </c>
      <c r="T3521" s="11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>ROUND(100*E3522/D3522,0)</f>
        <v>101</v>
      </c>
      <c r="P3522" s="16">
        <f>E3522/L3522</f>
        <v>95.952380952380949</v>
      </c>
      <c r="Q3522" t="s">
        <v>8309</v>
      </c>
      <c r="R3522" t="s">
        <v>8310</v>
      </c>
      <c r="S3522" s="11">
        <f>(((J3522/60)/60)/24)+DATE(1970,1,1)</f>
        <v>42227.824212962965</v>
      </c>
      <c r="T3522" s="11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>ROUND(100*E3523/D3523,0)</f>
        <v>169</v>
      </c>
      <c r="P3523" s="16">
        <f>E3523/L3523</f>
        <v>45.615384615384613</v>
      </c>
      <c r="Q3523" t="s">
        <v>8309</v>
      </c>
      <c r="R3523" t="s">
        <v>8310</v>
      </c>
      <c r="S3523" s="11">
        <f>(((J3523/60)/60)/24)+DATE(1970,1,1)</f>
        <v>41881.361342592594</v>
      </c>
      <c r="T3523" s="11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>ROUND(100*E3524/D3524,0)</f>
        <v>100</v>
      </c>
      <c r="P3524" s="16">
        <f>E3524/L3524</f>
        <v>41.029411764705884</v>
      </c>
      <c r="Q3524" t="s">
        <v>8309</v>
      </c>
      <c r="R3524" t="s">
        <v>8310</v>
      </c>
      <c r="S3524" s="11">
        <f>(((J3524/60)/60)/24)+DATE(1970,1,1)</f>
        <v>42234.789884259255</v>
      </c>
      <c r="T3524" s="11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>ROUND(100*E3525/D3525,0)</f>
        <v>114</v>
      </c>
      <c r="P3525" s="16">
        <f>E3525/L3525</f>
        <v>56.825000000000003</v>
      </c>
      <c r="Q3525" t="s">
        <v>8309</v>
      </c>
      <c r="R3525" t="s">
        <v>8310</v>
      </c>
      <c r="S3525" s="11">
        <f>(((J3525/60)/60)/24)+DATE(1970,1,1)</f>
        <v>42581.397546296299</v>
      </c>
      <c r="T3525" s="11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>ROUND(100*E3526/D3526,0)</f>
        <v>102</v>
      </c>
      <c r="P3526" s="16">
        <f>E3526/L3526</f>
        <v>137.24324324324326</v>
      </c>
      <c r="Q3526" t="s">
        <v>8309</v>
      </c>
      <c r="R3526" t="s">
        <v>8310</v>
      </c>
      <c r="S3526" s="11">
        <f>(((J3526/60)/60)/24)+DATE(1970,1,1)</f>
        <v>41880.76357638889</v>
      </c>
      <c r="T3526" s="11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>ROUND(100*E3527/D3527,0)</f>
        <v>106</v>
      </c>
      <c r="P3527" s="16">
        <f>E3527/L3527</f>
        <v>75.714285714285708</v>
      </c>
      <c r="Q3527" t="s">
        <v>8309</v>
      </c>
      <c r="R3527" t="s">
        <v>8310</v>
      </c>
      <c r="S3527" s="11">
        <f>(((J3527/60)/60)/24)+DATE(1970,1,1)</f>
        <v>42214.6956712963</v>
      </c>
      <c r="T3527" s="11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>ROUND(100*E3528/D3528,0)</f>
        <v>102</v>
      </c>
      <c r="P3528" s="16">
        <f>E3528/L3528</f>
        <v>99</v>
      </c>
      <c r="Q3528" t="s">
        <v>8309</v>
      </c>
      <c r="R3528" t="s">
        <v>8310</v>
      </c>
      <c r="S3528" s="11">
        <f>(((J3528/60)/60)/24)+DATE(1970,1,1)</f>
        <v>42460.335312499999</v>
      </c>
      <c r="T3528" s="11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>ROUND(100*E3529/D3529,0)</f>
        <v>117</v>
      </c>
      <c r="P3529" s="16">
        <f>E3529/L3529</f>
        <v>81.569767441860463</v>
      </c>
      <c r="Q3529" t="s">
        <v>8309</v>
      </c>
      <c r="R3529" t="s">
        <v>8310</v>
      </c>
      <c r="S3529" s="11">
        <f>(((J3529/60)/60)/24)+DATE(1970,1,1)</f>
        <v>42167.023206018523</v>
      </c>
      <c r="T3529" s="11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>ROUND(100*E3530/D3530,0)</f>
        <v>101</v>
      </c>
      <c r="P3530" s="16">
        <f>E3530/L3530</f>
        <v>45.108108108108105</v>
      </c>
      <c r="Q3530" t="s">
        <v>8309</v>
      </c>
      <c r="R3530" t="s">
        <v>8310</v>
      </c>
      <c r="S3530" s="11">
        <f>(((J3530/60)/60)/24)+DATE(1970,1,1)</f>
        <v>42733.50136574074</v>
      </c>
      <c r="T3530" s="11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>ROUND(100*E3531/D3531,0)</f>
        <v>132</v>
      </c>
      <c r="P3531" s="16">
        <f>E3531/L3531</f>
        <v>36.666666666666664</v>
      </c>
      <c r="Q3531" t="s">
        <v>8309</v>
      </c>
      <c r="R3531" t="s">
        <v>8310</v>
      </c>
      <c r="S3531" s="11">
        <f>(((J3531/60)/60)/24)+DATE(1970,1,1)</f>
        <v>42177.761782407411</v>
      </c>
      <c r="T3531" s="11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>ROUND(100*E3532/D3532,0)</f>
        <v>100</v>
      </c>
      <c r="P3532" s="16">
        <f>E3532/L3532</f>
        <v>125</v>
      </c>
      <c r="Q3532" t="s">
        <v>8309</v>
      </c>
      <c r="R3532" t="s">
        <v>8310</v>
      </c>
      <c r="S3532" s="11">
        <f>(((J3532/60)/60)/24)+DATE(1970,1,1)</f>
        <v>42442.623344907406</v>
      </c>
      <c r="T3532" s="11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>ROUND(100*E3533/D3533,0)</f>
        <v>128</v>
      </c>
      <c r="P3533" s="16">
        <f>E3533/L3533</f>
        <v>49.230769230769234</v>
      </c>
      <c r="Q3533" t="s">
        <v>8309</v>
      </c>
      <c r="R3533" t="s">
        <v>8310</v>
      </c>
      <c r="S3533" s="11">
        <f>(((J3533/60)/60)/24)+DATE(1970,1,1)</f>
        <v>42521.654328703706</v>
      </c>
      <c r="T3533" s="11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>ROUND(100*E3534/D3534,0)</f>
        <v>119</v>
      </c>
      <c r="P3534" s="16">
        <f>E3534/L3534</f>
        <v>42.296296296296298</v>
      </c>
      <c r="Q3534" t="s">
        <v>8309</v>
      </c>
      <c r="R3534" t="s">
        <v>8310</v>
      </c>
      <c r="S3534" s="11">
        <f>(((J3534/60)/60)/24)+DATE(1970,1,1)</f>
        <v>41884.599849537037</v>
      </c>
      <c r="T3534" s="11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>ROUND(100*E3535/D3535,0)</f>
        <v>126</v>
      </c>
      <c r="P3535" s="16">
        <f>E3535/L3535</f>
        <v>78.875</v>
      </c>
      <c r="Q3535" t="s">
        <v>8309</v>
      </c>
      <c r="R3535" t="s">
        <v>8310</v>
      </c>
      <c r="S3535" s="11">
        <f>(((J3535/60)/60)/24)+DATE(1970,1,1)</f>
        <v>42289.761192129634</v>
      </c>
      <c r="T3535" s="11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>ROUND(100*E3536/D3536,0)</f>
        <v>156</v>
      </c>
      <c r="P3536" s="16">
        <f>E3536/L3536</f>
        <v>38.284313725490193</v>
      </c>
      <c r="Q3536" t="s">
        <v>8309</v>
      </c>
      <c r="R3536" t="s">
        <v>8310</v>
      </c>
      <c r="S3536" s="11">
        <f>(((J3536/60)/60)/24)+DATE(1970,1,1)</f>
        <v>42243.6252662037</v>
      </c>
      <c r="T3536" s="11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>ROUND(100*E3537/D3537,0)</f>
        <v>103</v>
      </c>
      <c r="P3537" s="16">
        <f>E3537/L3537</f>
        <v>44.847826086956523</v>
      </c>
      <c r="Q3537" t="s">
        <v>8309</v>
      </c>
      <c r="R3537" t="s">
        <v>8310</v>
      </c>
      <c r="S3537" s="11">
        <f>(((J3537/60)/60)/24)+DATE(1970,1,1)</f>
        <v>42248.640162037031</v>
      </c>
      <c r="T3537" s="11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>ROUND(100*E3538/D3538,0)</f>
        <v>153</v>
      </c>
      <c r="P3538" s="16">
        <f>E3538/L3538</f>
        <v>13.529411764705882</v>
      </c>
      <c r="Q3538" t="s">
        <v>8309</v>
      </c>
      <c r="R3538" t="s">
        <v>8310</v>
      </c>
      <c r="S3538" s="11">
        <f>(((J3538/60)/60)/24)+DATE(1970,1,1)</f>
        <v>42328.727141203708</v>
      </c>
      <c r="T3538" s="11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>ROUND(100*E3539/D3539,0)</f>
        <v>180</v>
      </c>
      <c r="P3539" s="16">
        <f>E3539/L3539</f>
        <v>43.5</v>
      </c>
      <c r="Q3539" t="s">
        <v>8309</v>
      </c>
      <c r="R3539" t="s">
        <v>8310</v>
      </c>
      <c r="S3539" s="11">
        <f>(((J3539/60)/60)/24)+DATE(1970,1,1)</f>
        <v>41923.354351851849</v>
      </c>
      <c r="T3539" s="11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>ROUND(100*E3540/D3540,0)</f>
        <v>128</v>
      </c>
      <c r="P3540" s="16">
        <f>E3540/L3540</f>
        <v>30.951807228915662</v>
      </c>
      <c r="Q3540" t="s">
        <v>8309</v>
      </c>
      <c r="R3540" t="s">
        <v>8310</v>
      </c>
      <c r="S3540" s="11">
        <f>(((J3540/60)/60)/24)+DATE(1970,1,1)</f>
        <v>42571.420601851853</v>
      </c>
      <c r="T3540" s="11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>ROUND(100*E3541/D3541,0)</f>
        <v>120</v>
      </c>
      <c r="P3541" s="16">
        <f>E3541/L3541</f>
        <v>55.230769230769234</v>
      </c>
      <c r="Q3541" t="s">
        <v>8309</v>
      </c>
      <c r="R3541" t="s">
        <v>8310</v>
      </c>
      <c r="S3541" s="11">
        <f>(((J3541/60)/60)/24)+DATE(1970,1,1)</f>
        <v>42600.756041666667</v>
      </c>
      <c r="T3541" s="11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>ROUND(100*E3542/D3542,0)</f>
        <v>123</v>
      </c>
      <c r="P3542" s="16">
        <f>E3542/L3542</f>
        <v>46.125</v>
      </c>
      <c r="Q3542" t="s">
        <v>8309</v>
      </c>
      <c r="R3542" t="s">
        <v>8310</v>
      </c>
      <c r="S3542" s="11">
        <f>(((J3542/60)/60)/24)+DATE(1970,1,1)</f>
        <v>42517.003368055557</v>
      </c>
      <c r="T3542" s="11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>ROUND(100*E3543/D3543,0)</f>
        <v>105</v>
      </c>
      <c r="P3543" s="16">
        <f>E3543/L3543</f>
        <v>39.375</v>
      </c>
      <c r="Q3543" t="s">
        <v>8309</v>
      </c>
      <c r="R3543" t="s">
        <v>8310</v>
      </c>
      <c r="S3543" s="11">
        <f>(((J3543/60)/60)/24)+DATE(1970,1,1)</f>
        <v>42222.730034722219</v>
      </c>
      <c r="T3543" s="11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>ROUND(100*E3544/D3544,0)</f>
        <v>102</v>
      </c>
      <c r="P3544" s="16">
        <f>E3544/L3544</f>
        <v>66.152941176470591</v>
      </c>
      <c r="Q3544" t="s">
        <v>8309</v>
      </c>
      <c r="R3544" t="s">
        <v>8310</v>
      </c>
      <c r="S3544" s="11">
        <f>(((J3544/60)/60)/24)+DATE(1970,1,1)</f>
        <v>41829.599791666667</v>
      </c>
      <c r="T3544" s="11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>ROUND(100*E3545/D3545,0)</f>
        <v>105</v>
      </c>
      <c r="P3545" s="16">
        <f>E3545/L3545</f>
        <v>54.137931034482762</v>
      </c>
      <c r="Q3545" t="s">
        <v>8309</v>
      </c>
      <c r="R3545" t="s">
        <v>8310</v>
      </c>
      <c r="S3545" s="11">
        <f>(((J3545/60)/60)/24)+DATE(1970,1,1)</f>
        <v>42150.755312499998</v>
      </c>
      <c r="T3545" s="11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>ROUND(100*E3546/D3546,0)</f>
        <v>100</v>
      </c>
      <c r="P3546" s="16">
        <f>E3546/L3546</f>
        <v>104.16666666666667</v>
      </c>
      <c r="Q3546" t="s">
        <v>8309</v>
      </c>
      <c r="R3546" t="s">
        <v>8310</v>
      </c>
      <c r="S3546" s="11">
        <f>(((J3546/60)/60)/24)+DATE(1970,1,1)</f>
        <v>42040.831678240742</v>
      </c>
      <c r="T3546" s="11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>ROUND(100*E3547/D3547,0)</f>
        <v>100</v>
      </c>
      <c r="P3547" s="16">
        <f>E3547/L3547</f>
        <v>31.375</v>
      </c>
      <c r="Q3547" t="s">
        <v>8309</v>
      </c>
      <c r="R3547" t="s">
        <v>8310</v>
      </c>
      <c r="S3547" s="11">
        <f>(((J3547/60)/60)/24)+DATE(1970,1,1)</f>
        <v>42075.807395833333</v>
      </c>
      <c r="T3547" s="11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>ROUND(100*E3548/D3548,0)</f>
        <v>102</v>
      </c>
      <c r="P3548" s="16">
        <f>E3548/L3548</f>
        <v>59.210526315789473</v>
      </c>
      <c r="Q3548" t="s">
        <v>8309</v>
      </c>
      <c r="R3548" t="s">
        <v>8310</v>
      </c>
      <c r="S3548" s="11">
        <f>(((J3548/60)/60)/24)+DATE(1970,1,1)</f>
        <v>42073.660694444443</v>
      </c>
      <c r="T3548" s="11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>ROUND(100*E3549/D3549,0)</f>
        <v>114</v>
      </c>
      <c r="P3549" s="16">
        <f>E3549/L3549</f>
        <v>119.17633928571429</v>
      </c>
      <c r="Q3549" t="s">
        <v>8309</v>
      </c>
      <c r="R3549" t="s">
        <v>8310</v>
      </c>
      <c r="S3549" s="11">
        <f>(((J3549/60)/60)/24)+DATE(1970,1,1)</f>
        <v>42480.078715277778</v>
      </c>
      <c r="T3549" s="11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>ROUND(100*E3550/D3550,0)</f>
        <v>102</v>
      </c>
      <c r="P3550" s="16">
        <f>E3550/L3550</f>
        <v>164.61538461538461</v>
      </c>
      <c r="Q3550" t="s">
        <v>8309</v>
      </c>
      <c r="R3550" t="s">
        <v>8310</v>
      </c>
      <c r="S3550" s="11">
        <f>(((J3550/60)/60)/24)+DATE(1970,1,1)</f>
        <v>42411.942291666666</v>
      </c>
      <c r="T3550" s="11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>ROUND(100*E3551/D3551,0)</f>
        <v>102</v>
      </c>
      <c r="P3551" s="16">
        <f>E3551/L3551</f>
        <v>24.285714285714285</v>
      </c>
      <c r="Q3551" t="s">
        <v>8309</v>
      </c>
      <c r="R3551" t="s">
        <v>8310</v>
      </c>
      <c r="S3551" s="11">
        <f>(((J3551/60)/60)/24)+DATE(1970,1,1)</f>
        <v>42223.394363425927</v>
      </c>
      <c r="T3551" s="11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>ROUND(100*E3552/D3552,0)</f>
        <v>105</v>
      </c>
      <c r="P3552" s="16">
        <f>E3552/L3552</f>
        <v>40.9375</v>
      </c>
      <c r="Q3552" t="s">
        <v>8309</v>
      </c>
      <c r="R3552" t="s">
        <v>8310</v>
      </c>
      <c r="S3552" s="11">
        <f>(((J3552/60)/60)/24)+DATE(1970,1,1)</f>
        <v>42462.893495370372</v>
      </c>
      <c r="T3552" s="11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>ROUND(100*E3553/D3553,0)</f>
        <v>102</v>
      </c>
      <c r="P3553" s="16">
        <f>E3553/L3553</f>
        <v>61.1</v>
      </c>
      <c r="Q3553" t="s">
        <v>8309</v>
      </c>
      <c r="R3553" t="s">
        <v>8310</v>
      </c>
      <c r="S3553" s="11">
        <f>(((J3553/60)/60)/24)+DATE(1970,1,1)</f>
        <v>41753.515856481477</v>
      </c>
      <c r="T3553" s="11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>ROUND(100*E3554/D3554,0)</f>
        <v>100</v>
      </c>
      <c r="P3554" s="16">
        <f>E3554/L3554</f>
        <v>38.65</v>
      </c>
      <c r="Q3554" t="s">
        <v>8309</v>
      </c>
      <c r="R3554" t="s">
        <v>8310</v>
      </c>
      <c r="S3554" s="11">
        <f>(((J3554/60)/60)/24)+DATE(1970,1,1)</f>
        <v>41788.587083333332</v>
      </c>
      <c r="T3554" s="11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>ROUND(100*E3555/D3555,0)</f>
        <v>106</v>
      </c>
      <c r="P3555" s="16">
        <f>E3555/L3555</f>
        <v>56.20192307692308</v>
      </c>
      <c r="Q3555" t="s">
        <v>8309</v>
      </c>
      <c r="R3555" t="s">
        <v>8310</v>
      </c>
      <c r="S3555" s="11">
        <f>(((J3555/60)/60)/24)+DATE(1970,1,1)</f>
        <v>42196.028703703705</v>
      </c>
      <c r="T3555" s="11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>ROUND(100*E3556/D3556,0)</f>
        <v>113</v>
      </c>
      <c r="P3556" s="16">
        <f>E3556/L3556</f>
        <v>107.00207547169811</v>
      </c>
      <c r="Q3556" t="s">
        <v>8309</v>
      </c>
      <c r="R3556" t="s">
        <v>8310</v>
      </c>
      <c r="S3556" s="11">
        <f>(((J3556/60)/60)/24)+DATE(1970,1,1)</f>
        <v>42016.050451388888</v>
      </c>
      <c r="T3556" s="11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>ROUND(100*E3557/D3557,0)</f>
        <v>100</v>
      </c>
      <c r="P3557" s="16">
        <f>E3557/L3557</f>
        <v>171.42857142857142</v>
      </c>
      <c r="Q3557" t="s">
        <v>8309</v>
      </c>
      <c r="R3557" t="s">
        <v>8310</v>
      </c>
      <c r="S3557" s="11">
        <f>(((J3557/60)/60)/24)+DATE(1970,1,1)</f>
        <v>42661.442060185189</v>
      </c>
      <c r="T3557" s="11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>ROUND(100*E3558/D3558,0)</f>
        <v>100</v>
      </c>
      <c r="P3558" s="16">
        <f>E3558/L3558</f>
        <v>110.5</v>
      </c>
      <c r="Q3558" t="s">
        <v>8309</v>
      </c>
      <c r="R3558" t="s">
        <v>8310</v>
      </c>
      <c r="S3558" s="11">
        <f>(((J3558/60)/60)/24)+DATE(1970,1,1)</f>
        <v>41808.649583333332</v>
      </c>
      <c r="T3558" s="11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>ROUND(100*E3559/D3559,0)</f>
        <v>100</v>
      </c>
      <c r="P3559" s="16">
        <f>E3559/L3559</f>
        <v>179.27598566308242</v>
      </c>
      <c r="Q3559" t="s">
        <v>8309</v>
      </c>
      <c r="R3559" t="s">
        <v>8310</v>
      </c>
      <c r="S3559" s="11">
        <f>(((J3559/60)/60)/24)+DATE(1970,1,1)</f>
        <v>41730.276747685188</v>
      </c>
      <c r="T3559" s="11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>ROUND(100*E3560/D3560,0)</f>
        <v>144</v>
      </c>
      <c r="P3560" s="16">
        <f>E3560/L3560</f>
        <v>22.90909090909091</v>
      </c>
      <c r="Q3560" t="s">
        <v>8309</v>
      </c>
      <c r="R3560" t="s">
        <v>8310</v>
      </c>
      <c r="S3560" s="11">
        <f>(((J3560/60)/60)/24)+DATE(1970,1,1)</f>
        <v>42139.816840277781</v>
      </c>
      <c r="T3560" s="11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>ROUND(100*E3561/D3561,0)</f>
        <v>104</v>
      </c>
      <c r="P3561" s="16">
        <f>E3561/L3561</f>
        <v>43.125</v>
      </c>
      <c r="Q3561" t="s">
        <v>8309</v>
      </c>
      <c r="R3561" t="s">
        <v>8310</v>
      </c>
      <c r="S3561" s="11">
        <f>(((J3561/60)/60)/24)+DATE(1970,1,1)</f>
        <v>42194.096157407403</v>
      </c>
      <c r="T3561" s="11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>ROUND(100*E3562/D3562,0)</f>
        <v>108</v>
      </c>
      <c r="P3562" s="16">
        <f>E3562/L3562</f>
        <v>46.891891891891895</v>
      </c>
      <c r="Q3562" t="s">
        <v>8309</v>
      </c>
      <c r="R3562" t="s">
        <v>8310</v>
      </c>
      <c r="S3562" s="11">
        <f>(((J3562/60)/60)/24)+DATE(1970,1,1)</f>
        <v>42115.889652777783</v>
      </c>
      <c r="T3562" s="11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>ROUND(100*E3563/D3563,0)</f>
        <v>102</v>
      </c>
      <c r="P3563" s="16">
        <f>E3563/L3563</f>
        <v>47.407407407407405</v>
      </c>
      <c r="Q3563" t="s">
        <v>8309</v>
      </c>
      <c r="R3563" t="s">
        <v>8310</v>
      </c>
      <c r="S3563" s="11">
        <f>(((J3563/60)/60)/24)+DATE(1970,1,1)</f>
        <v>42203.680300925931</v>
      </c>
      <c r="T3563" s="11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>ROUND(100*E3564/D3564,0)</f>
        <v>149</v>
      </c>
      <c r="P3564" s="16">
        <f>E3564/L3564</f>
        <v>15.129032258064516</v>
      </c>
      <c r="Q3564" t="s">
        <v>8309</v>
      </c>
      <c r="R3564" t="s">
        <v>8310</v>
      </c>
      <c r="S3564" s="11">
        <f>(((J3564/60)/60)/24)+DATE(1970,1,1)</f>
        <v>42433.761886574073</v>
      </c>
      <c r="T3564" s="11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>ROUND(100*E3565/D3565,0)</f>
        <v>105</v>
      </c>
      <c r="P3565" s="16">
        <f>E3565/L3565</f>
        <v>21.098000000000003</v>
      </c>
      <c r="Q3565" t="s">
        <v>8309</v>
      </c>
      <c r="R3565" t="s">
        <v>8310</v>
      </c>
      <c r="S3565" s="11">
        <f>(((J3565/60)/60)/24)+DATE(1970,1,1)</f>
        <v>42555.671944444446</v>
      </c>
      <c r="T3565" s="11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>ROUND(100*E3566/D3566,0)</f>
        <v>101</v>
      </c>
      <c r="P3566" s="16">
        <f>E3566/L3566</f>
        <v>59.117647058823529</v>
      </c>
      <c r="Q3566" t="s">
        <v>8309</v>
      </c>
      <c r="R3566" t="s">
        <v>8310</v>
      </c>
      <c r="S3566" s="11">
        <f>(((J3566/60)/60)/24)+DATE(1970,1,1)</f>
        <v>42236.623252314821</v>
      </c>
      <c r="T3566" s="11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>ROUND(100*E3567/D3567,0)</f>
        <v>131</v>
      </c>
      <c r="P3567" s="16">
        <f>E3567/L3567</f>
        <v>97.916666666666671</v>
      </c>
      <c r="Q3567" t="s">
        <v>8309</v>
      </c>
      <c r="R3567" t="s">
        <v>8310</v>
      </c>
      <c r="S3567" s="11">
        <f>(((J3567/60)/60)/24)+DATE(1970,1,1)</f>
        <v>41974.743148148147</v>
      </c>
      <c r="T3567" s="11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>ROUND(100*E3568/D3568,0)</f>
        <v>105</v>
      </c>
      <c r="P3568" s="16">
        <f>E3568/L3568</f>
        <v>55.131578947368418</v>
      </c>
      <c r="Q3568" t="s">
        <v>8309</v>
      </c>
      <c r="R3568" t="s">
        <v>8310</v>
      </c>
      <c r="S3568" s="11">
        <f>(((J3568/60)/60)/24)+DATE(1970,1,1)</f>
        <v>41997.507905092592</v>
      </c>
      <c r="T3568" s="11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>ROUND(100*E3569/D3569,0)</f>
        <v>109</v>
      </c>
      <c r="P3569" s="16">
        <f>E3569/L3569</f>
        <v>26.536585365853657</v>
      </c>
      <c r="Q3569" t="s">
        <v>8309</v>
      </c>
      <c r="R3569" t="s">
        <v>8310</v>
      </c>
      <c r="S3569" s="11">
        <f>(((J3569/60)/60)/24)+DATE(1970,1,1)</f>
        <v>42135.810694444444</v>
      </c>
      <c r="T3569" s="11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>ROUND(100*E3570/D3570,0)</f>
        <v>111</v>
      </c>
      <c r="P3570" s="16">
        <f>E3570/L3570</f>
        <v>58.421052631578945</v>
      </c>
      <c r="Q3570" t="s">
        <v>8309</v>
      </c>
      <c r="R3570" t="s">
        <v>8310</v>
      </c>
      <c r="S3570" s="11">
        <f>(((J3570/60)/60)/24)+DATE(1970,1,1)</f>
        <v>41869.740671296298</v>
      </c>
      <c r="T3570" s="11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>ROUND(100*E3571/D3571,0)</f>
        <v>100</v>
      </c>
      <c r="P3571" s="16">
        <f>E3571/L3571</f>
        <v>122.53658536585365</v>
      </c>
      <c r="Q3571" t="s">
        <v>8309</v>
      </c>
      <c r="R3571" t="s">
        <v>8310</v>
      </c>
      <c r="S3571" s="11">
        <f>(((J3571/60)/60)/24)+DATE(1970,1,1)</f>
        <v>41982.688611111109</v>
      </c>
      <c r="T3571" s="11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>ROUND(100*E3572/D3572,0)</f>
        <v>114</v>
      </c>
      <c r="P3572" s="16">
        <f>E3572/L3572</f>
        <v>87.961538461538467</v>
      </c>
      <c r="Q3572" t="s">
        <v>8309</v>
      </c>
      <c r="R3572" t="s">
        <v>8310</v>
      </c>
      <c r="S3572" s="11">
        <f>(((J3572/60)/60)/24)+DATE(1970,1,1)</f>
        <v>41976.331979166673</v>
      </c>
      <c r="T3572" s="11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>ROUND(100*E3573/D3573,0)</f>
        <v>122</v>
      </c>
      <c r="P3573" s="16">
        <f>E3573/L3573</f>
        <v>73.239999999999995</v>
      </c>
      <c r="Q3573" t="s">
        <v>8309</v>
      </c>
      <c r="R3573" t="s">
        <v>8310</v>
      </c>
      <c r="S3573" s="11">
        <f>(((J3573/60)/60)/24)+DATE(1970,1,1)</f>
        <v>41912.858946759261</v>
      </c>
      <c r="T3573" s="11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>ROUND(100*E3574/D3574,0)</f>
        <v>100</v>
      </c>
      <c r="P3574" s="16">
        <f>E3574/L3574</f>
        <v>55.555555555555557</v>
      </c>
      <c r="Q3574" t="s">
        <v>8309</v>
      </c>
      <c r="R3574" t="s">
        <v>8310</v>
      </c>
      <c r="S3574" s="11">
        <f>(((J3574/60)/60)/24)+DATE(1970,1,1)</f>
        <v>42146.570393518516</v>
      </c>
      <c r="T3574" s="11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>ROUND(100*E3575/D3575,0)</f>
        <v>103</v>
      </c>
      <c r="P3575" s="16">
        <f>E3575/L3575</f>
        <v>39.53846153846154</v>
      </c>
      <c r="Q3575" t="s">
        <v>8309</v>
      </c>
      <c r="R3575" t="s">
        <v>8310</v>
      </c>
      <c r="S3575" s="11">
        <f>(((J3575/60)/60)/24)+DATE(1970,1,1)</f>
        <v>41921.375532407408</v>
      </c>
      <c r="T3575" s="11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>ROUND(100*E3576/D3576,0)</f>
        <v>106</v>
      </c>
      <c r="P3576" s="16">
        <f>E3576/L3576</f>
        <v>136.77777777777777</v>
      </c>
      <c r="Q3576" t="s">
        <v>8309</v>
      </c>
      <c r="R3576" t="s">
        <v>8310</v>
      </c>
      <c r="S3576" s="11">
        <f>(((J3576/60)/60)/24)+DATE(1970,1,1)</f>
        <v>41926.942685185182</v>
      </c>
      <c r="T3576" s="11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>ROUND(100*E3577/D3577,0)</f>
        <v>101</v>
      </c>
      <c r="P3577" s="16">
        <f>E3577/L3577</f>
        <v>99.343137254901961</v>
      </c>
      <c r="Q3577" t="s">
        <v>8309</v>
      </c>
      <c r="R3577" t="s">
        <v>8310</v>
      </c>
      <c r="S3577" s="11">
        <f>(((J3577/60)/60)/24)+DATE(1970,1,1)</f>
        <v>42561.783877314811</v>
      </c>
      <c r="T3577" s="11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>ROUND(100*E3578/D3578,0)</f>
        <v>100</v>
      </c>
      <c r="P3578" s="16">
        <f>E3578/L3578</f>
        <v>20</v>
      </c>
      <c r="Q3578" t="s">
        <v>8309</v>
      </c>
      <c r="R3578" t="s">
        <v>8310</v>
      </c>
      <c r="S3578" s="11">
        <f>(((J3578/60)/60)/24)+DATE(1970,1,1)</f>
        <v>42649.54923611111</v>
      </c>
      <c r="T3578" s="11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>ROUND(100*E3579/D3579,0)</f>
        <v>130</v>
      </c>
      <c r="P3579" s="16">
        <f>E3579/L3579</f>
        <v>28.888888888888889</v>
      </c>
      <c r="Q3579" t="s">
        <v>8309</v>
      </c>
      <c r="R3579" t="s">
        <v>8310</v>
      </c>
      <c r="S3579" s="11">
        <f>(((J3579/60)/60)/24)+DATE(1970,1,1)</f>
        <v>42093.786840277782</v>
      </c>
      <c r="T3579" s="11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>ROUND(100*E3580/D3580,0)</f>
        <v>100</v>
      </c>
      <c r="P3580" s="16">
        <f>E3580/L3580</f>
        <v>40.545945945945945</v>
      </c>
      <c r="Q3580" t="s">
        <v>8309</v>
      </c>
      <c r="R3580" t="s">
        <v>8310</v>
      </c>
      <c r="S3580" s="11">
        <f>(((J3580/60)/60)/24)+DATE(1970,1,1)</f>
        <v>42460.733530092592</v>
      </c>
      <c r="T3580" s="11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>ROUND(100*E3581/D3581,0)</f>
        <v>100</v>
      </c>
      <c r="P3581" s="16">
        <f>E3581/L3581</f>
        <v>35.714285714285715</v>
      </c>
      <c r="Q3581" t="s">
        <v>8309</v>
      </c>
      <c r="R3581" t="s">
        <v>8310</v>
      </c>
      <c r="S3581" s="11">
        <f>(((J3581/60)/60)/24)+DATE(1970,1,1)</f>
        <v>42430.762222222227</v>
      </c>
      <c r="T3581" s="11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>ROUND(100*E3582/D3582,0)</f>
        <v>114</v>
      </c>
      <c r="P3582" s="16">
        <f>E3582/L3582</f>
        <v>37.962962962962962</v>
      </c>
      <c r="Q3582" t="s">
        <v>8309</v>
      </c>
      <c r="R3582" t="s">
        <v>8310</v>
      </c>
      <c r="S3582" s="11">
        <f>(((J3582/60)/60)/24)+DATE(1970,1,1)</f>
        <v>42026.176180555558</v>
      </c>
      <c r="T3582" s="11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>ROUND(100*E3583/D3583,0)</f>
        <v>100</v>
      </c>
      <c r="P3583" s="16">
        <f>E3583/L3583</f>
        <v>33.333333333333336</v>
      </c>
      <c r="Q3583" t="s">
        <v>8309</v>
      </c>
      <c r="R3583" t="s">
        <v>8310</v>
      </c>
      <c r="S3583" s="11">
        <f>(((J3583/60)/60)/24)+DATE(1970,1,1)</f>
        <v>41836.471180555556</v>
      </c>
      <c r="T3583" s="11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>ROUND(100*E3584/D3584,0)</f>
        <v>287</v>
      </c>
      <c r="P3584" s="16">
        <f>E3584/L3584</f>
        <v>58.571428571428569</v>
      </c>
      <c r="Q3584" t="s">
        <v>8309</v>
      </c>
      <c r="R3584" t="s">
        <v>8310</v>
      </c>
      <c r="S3584" s="11">
        <f>(((J3584/60)/60)/24)+DATE(1970,1,1)</f>
        <v>42451.095856481479</v>
      </c>
      <c r="T3584" s="11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>ROUND(100*E3585/D3585,0)</f>
        <v>109</v>
      </c>
      <c r="P3585" s="16">
        <f>E3585/L3585</f>
        <v>135.625</v>
      </c>
      <c r="Q3585" t="s">
        <v>8309</v>
      </c>
      <c r="R3585" t="s">
        <v>8310</v>
      </c>
      <c r="S3585" s="11">
        <f>(((J3585/60)/60)/24)+DATE(1970,1,1)</f>
        <v>42418.425983796296</v>
      </c>
      <c r="T3585" s="11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>ROUND(100*E3586/D3586,0)</f>
        <v>116</v>
      </c>
      <c r="P3586" s="16">
        <f>E3586/L3586</f>
        <v>30.9375</v>
      </c>
      <c r="Q3586" t="s">
        <v>8309</v>
      </c>
      <c r="R3586" t="s">
        <v>8310</v>
      </c>
      <c r="S3586" s="11">
        <f>(((J3586/60)/60)/24)+DATE(1970,1,1)</f>
        <v>42168.316481481481</v>
      </c>
      <c r="T3586" s="11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>ROUND(100*E3587/D3587,0)</f>
        <v>119</v>
      </c>
      <c r="P3587" s="16">
        <f>E3587/L3587</f>
        <v>176.08695652173913</v>
      </c>
      <c r="Q3587" t="s">
        <v>8309</v>
      </c>
      <c r="R3587" t="s">
        <v>8310</v>
      </c>
      <c r="S3587" s="11">
        <f>(((J3587/60)/60)/24)+DATE(1970,1,1)</f>
        <v>41964.716319444444</v>
      </c>
      <c r="T3587" s="11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>ROUND(100*E3588/D3588,0)</f>
        <v>109</v>
      </c>
      <c r="P3588" s="16">
        <f>E3588/L3588</f>
        <v>151.9814814814815</v>
      </c>
      <c r="Q3588" t="s">
        <v>8309</v>
      </c>
      <c r="R3588" t="s">
        <v>8310</v>
      </c>
      <c r="S3588" s="11">
        <f>(((J3588/60)/60)/24)+DATE(1970,1,1)</f>
        <v>42576.697569444441</v>
      </c>
      <c r="T3588" s="11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>ROUND(100*E3589/D3589,0)</f>
        <v>127</v>
      </c>
      <c r="P3589" s="16">
        <f>E3589/L3589</f>
        <v>22.607142857142858</v>
      </c>
      <c r="Q3589" t="s">
        <v>8309</v>
      </c>
      <c r="R3589" t="s">
        <v>8310</v>
      </c>
      <c r="S3589" s="11">
        <f>(((J3589/60)/60)/24)+DATE(1970,1,1)</f>
        <v>42503.539976851855</v>
      </c>
      <c r="T3589" s="11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>ROUND(100*E3590/D3590,0)</f>
        <v>101</v>
      </c>
      <c r="P3590" s="16">
        <f>E3590/L3590</f>
        <v>18.272727272727273</v>
      </c>
      <c r="Q3590" t="s">
        <v>8309</v>
      </c>
      <c r="R3590" t="s">
        <v>8310</v>
      </c>
      <c r="S3590" s="11">
        <f>(((J3590/60)/60)/24)+DATE(1970,1,1)</f>
        <v>42101.828819444447</v>
      </c>
      <c r="T3590" s="11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>ROUND(100*E3591/D3591,0)</f>
        <v>128</v>
      </c>
      <c r="P3591" s="16">
        <f>E3591/L3591</f>
        <v>82.258064516129039</v>
      </c>
      <c r="Q3591" t="s">
        <v>8309</v>
      </c>
      <c r="R3591" t="s">
        <v>8310</v>
      </c>
      <c r="S3591" s="11">
        <f>(((J3591/60)/60)/24)+DATE(1970,1,1)</f>
        <v>42125.647534722222</v>
      </c>
      <c r="T3591" s="11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>ROUND(100*E3592/D3592,0)</f>
        <v>100</v>
      </c>
      <c r="P3592" s="16">
        <f>E3592/L3592</f>
        <v>68.534246575342465</v>
      </c>
      <c r="Q3592" t="s">
        <v>8309</v>
      </c>
      <c r="R3592" t="s">
        <v>8310</v>
      </c>
      <c r="S3592" s="11">
        <f>(((J3592/60)/60)/24)+DATE(1970,1,1)</f>
        <v>41902.333726851852</v>
      </c>
      <c r="T3592" s="11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>ROUND(100*E3593/D3593,0)</f>
        <v>175</v>
      </c>
      <c r="P3593" s="16">
        <f>E3593/L3593</f>
        <v>68.055555555555557</v>
      </c>
      <c r="Q3593" t="s">
        <v>8309</v>
      </c>
      <c r="R3593" t="s">
        <v>8310</v>
      </c>
      <c r="S3593" s="11">
        <f>(((J3593/60)/60)/24)+DATE(1970,1,1)</f>
        <v>42003.948425925926</v>
      </c>
      <c r="T3593" s="11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>ROUND(100*E3594/D3594,0)</f>
        <v>127</v>
      </c>
      <c r="P3594" s="16">
        <f>E3594/L3594</f>
        <v>72.714285714285708</v>
      </c>
      <c r="Q3594" t="s">
        <v>8309</v>
      </c>
      <c r="R3594" t="s">
        <v>8310</v>
      </c>
      <c r="S3594" s="11">
        <f>(((J3594/60)/60)/24)+DATE(1970,1,1)</f>
        <v>41988.829942129625</v>
      </c>
      <c r="T3594" s="11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>ROUND(100*E3595/D3595,0)</f>
        <v>111</v>
      </c>
      <c r="P3595" s="16">
        <f>E3595/L3595</f>
        <v>77.186046511627907</v>
      </c>
      <c r="Q3595" t="s">
        <v>8309</v>
      </c>
      <c r="R3595" t="s">
        <v>8310</v>
      </c>
      <c r="S3595" s="11">
        <f>(((J3595/60)/60)/24)+DATE(1970,1,1)</f>
        <v>41974.898599537039</v>
      </c>
      <c r="T3595" s="11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>ROUND(100*E3596/D3596,0)</f>
        <v>126</v>
      </c>
      <c r="P3596" s="16">
        <f>E3596/L3596</f>
        <v>55.972222222222221</v>
      </c>
      <c r="Q3596" t="s">
        <v>8309</v>
      </c>
      <c r="R3596" t="s">
        <v>8310</v>
      </c>
      <c r="S3596" s="11">
        <f>(((J3596/60)/60)/24)+DATE(1970,1,1)</f>
        <v>42592.066921296297</v>
      </c>
      <c r="T3596" s="11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>ROUND(100*E3597/D3597,0)</f>
        <v>119</v>
      </c>
      <c r="P3597" s="16">
        <f>E3597/L3597</f>
        <v>49.693548387096776</v>
      </c>
      <c r="Q3597" t="s">
        <v>8309</v>
      </c>
      <c r="R3597" t="s">
        <v>8310</v>
      </c>
      <c r="S3597" s="11">
        <f>(((J3597/60)/60)/24)+DATE(1970,1,1)</f>
        <v>42050.008368055554</v>
      </c>
      <c r="T3597" s="11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>ROUND(100*E3598/D3598,0)</f>
        <v>108</v>
      </c>
      <c r="P3598" s="16">
        <f>E3598/L3598</f>
        <v>79</v>
      </c>
      <c r="Q3598" t="s">
        <v>8309</v>
      </c>
      <c r="R3598" t="s">
        <v>8310</v>
      </c>
      <c r="S3598" s="11">
        <f>(((J3598/60)/60)/24)+DATE(1970,1,1)</f>
        <v>41856.715069444443</v>
      </c>
      <c r="T3598" s="11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>ROUND(100*E3599/D3599,0)</f>
        <v>103</v>
      </c>
      <c r="P3599" s="16">
        <f>E3599/L3599</f>
        <v>77.727272727272734</v>
      </c>
      <c r="Q3599" t="s">
        <v>8309</v>
      </c>
      <c r="R3599" t="s">
        <v>8310</v>
      </c>
      <c r="S3599" s="11">
        <f>(((J3599/60)/60)/24)+DATE(1970,1,1)</f>
        <v>42417.585532407407</v>
      </c>
      <c r="T3599" s="11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>ROUND(100*E3600/D3600,0)</f>
        <v>110</v>
      </c>
      <c r="P3600" s="16">
        <f>E3600/L3600</f>
        <v>40.777777777777779</v>
      </c>
      <c r="Q3600" t="s">
        <v>8309</v>
      </c>
      <c r="R3600" t="s">
        <v>8310</v>
      </c>
      <c r="S3600" s="11">
        <f>(((J3600/60)/60)/24)+DATE(1970,1,1)</f>
        <v>41866.79886574074</v>
      </c>
      <c r="T3600" s="11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>ROUND(100*E3601/D3601,0)</f>
        <v>202</v>
      </c>
      <c r="P3601" s="16">
        <f>E3601/L3601</f>
        <v>59.411764705882355</v>
      </c>
      <c r="Q3601" t="s">
        <v>8309</v>
      </c>
      <c r="R3601" t="s">
        <v>8310</v>
      </c>
      <c r="S3601" s="11">
        <f>(((J3601/60)/60)/24)+DATE(1970,1,1)</f>
        <v>42220.79487268519</v>
      </c>
      <c r="T3601" s="11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>ROUND(100*E3602/D3602,0)</f>
        <v>130</v>
      </c>
      <c r="P3602" s="16">
        <f>E3602/L3602</f>
        <v>3.25</v>
      </c>
      <c r="Q3602" t="s">
        <v>8309</v>
      </c>
      <c r="R3602" t="s">
        <v>8310</v>
      </c>
      <c r="S3602" s="11">
        <f>(((J3602/60)/60)/24)+DATE(1970,1,1)</f>
        <v>42628.849120370374</v>
      </c>
      <c r="T3602" s="11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>ROUND(100*E3603/D3603,0)</f>
        <v>104</v>
      </c>
      <c r="P3603" s="16">
        <f>E3603/L3603</f>
        <v>39.377358490566039</v>
      </c>
      <c r="Q3603" t="s">
        <v>8309</v>
      </c>
      <c r="R3603" t="s">
        <v>8310</v>
      </c>
      <c r="S3603" s="11">
        <f>(((J3603/60)/60)/24)+DATE(1970,1,1)</f>
        <v>41990.99863425926</v>
      </c>
      <c r="T3603" s="11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>ROUND(100*E3604/D3604,0)</f>
        <v>100</v>
      </c>
      <c r="P3604" s="16">
        <f>E3604/L3604</f>
        <v>81.673469387755105</v>
      </c>
      <c r="Q3604" t="s">
        <v>8309</v>
      </c>
      <c r="R3604" t="s">
        <v>8310</v>
      </c>
      <c r="S3604" s="11">
        <f>(((J3604/60)/60)/24)+DATE(1970,1,1)</f>
        <v>42447.894432870366</v>
      </c>
      <c r="T3604" s="11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>ROUND(100*E3605/D3605,0)</f>
        <v>171</v>
      </c>
      <c r="P3605" s="16">
        <f>E3605/L3605</f>
        <v>44.912280701754383</v>
      </c>
      <c r="Q3605" t="s">
        <v>8309</v>
      </c>
      <c r="R3605" t="s">
        <v>8310</v>
      </c>
      <c r="S3605" s="11">
        <f>(((J3605/60)/60)/24)+DATE(1970,1,1)</f>
        <v>42283.864351851851</v>
      </c>
      <c r="T3605" s="11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>ROUND(100*E3606/D3606,0)</f>
        <v>113</v>
      </c>
      <c r="P3606" s="16">
        <f>E3606/L3606</f>
        <v>49.05797101449275</v>
      </c>
      <c r="Q3606" t="s">
        <v>8309</v>
      </c>
      <c r="R3606" t="s">
        <v>8310</v>
      </c>
      <c r="S3606" s="11">
        <f>(((J3606/60)/60)/24)+DATE(1970,1,1)</f>
        <v>42483.015694444446</v>
      </c>
      <c r="T3606" s="11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>ROUND(100*E3607/D3607,0)</f>
        <v>184</v>
      </c>
      <c r="P3607" s="16">
        <f>E3607/L3607</f>
        <v>30.666666666666668</v>
      </c>
      <c r="Q3607" t="s">
        <v>8309</v>
      </c>
      <c r="R3607" t="s">
        <v>8310</v>
      </c>
      <c r="S3607" s="11">
        <f>(((J3607/60)/60)/24)+DATE(1970,1,1)</f>
        <v>42383.793124999997</v>
      </c>
      <c r="T3607" s="11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>ROUND(100*E3608/D3608,0)</f>
        <v>130</v>
      </c>
      <c r="P3608" s="16">
        <f>E3608/L3608</f>
        <v>61.0625</v>
      </c>
      <c r="Q3608" t="s">
        <v>8309</v>
      </c>
      <c r="R3608" t="s">
        <v>8310</v>
      </c>
      <c r="S3608" s="11">
        <f>(((J3608/60)/60)/24)+DATE(1970,1,1)</f>
        <v>42566.604826388888</v>
      </c>
      <c r="T3608" s="11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>ROUND(100*E3609/D3609,0)</f>
        <v>105</v>
      </c>
      <c r="P3609" s="16">
        <f>E3609/L3609</f>
        <v>29</v>
      </c>
      <c r="Q3609" t="s">
        <v>8309</v>
      </c>
      <c r="R3609" t="s">
        <v>8310</v>
      </c>
      <c r="S3609" s="11">
        <f>(((J3609/60)/60)/24)+DATE(1970,1,1)</f>
        <v>42338.963912037041</v>
      </c>
      <c r="T3609" s="11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>ROUND(100*E3610/D3610,0)</f>
        <v>100</v>
      </c>
      <c r="P3610" s="16">
        <f>E3610/L3610</f>
        <v>29.62962962962963</v>
      </c>
      <c r="Q3610" t="s">
        <v>8309</v>
      </c>
      <c r="R3610" t="s">
        <v>8310</v>
      </c>
      <c r="S3610" s="11">
        <f>(((J3610/60)/60)/24)+DATE(1970,1,1)</f>
        <v>42506.709375000006</v>
      </c>
      <c r="T3610" s="11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>ROUND(100*E3611/D3611,0)</f>
        <v>153</v>
      </c>
      <c r="P3611" s="16">
        <f>E3611/L3611</f>
        <v>143.0952380952381</v>
      </c>
      <c r="Q3611" t="s">
        <v>8309</v>
      </c>
      <c r="R3611" t="s">
        <v>8310</v>
      </c>
      <c r="S3611" s="11">
        <f>(((J3611/60)/60)/24)+DATE(1970,1,1)</f>
        <v>42429.991724537031</v>
      </c>
      <c r="T3611" s="11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>ROUND(100*E3612/D3612,0)</f>
        <v>162</v>
      </c>
      <c r="P3612" s="16">
        <f>E3612/L3612</f>
        <v>52.354838709677416</v>
      </c>
      <c r="Q3612" t="s">
        <v>8309</v>
      </c>
      <c r="R3612" t="s">
        <v>8310</v>
      </c>
      <c r="S3612" s="11">
        <f>(((J3612/60)/60)/24)+DATE(1970,1,1)</f>
        <v>42203.432129629626</v>
      </c>
      <c r="T3612" s="11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>ROUND(100*E3613/D3613,0)</f>
        <v>136</v>
      </c>
      <c r="P3613" s="16">
        <f>E3613/L3613</f>
        <v>66.666666666666671</v>
      </c>
      <c r="Q3613" t="s">
        <v>8309</v>
      </c>
      <c r="R3613" t="s">
        <v>8310</v>
      </c>
      <c r="S3613" s="11">
        <f>(((J3613/60)/60)/24)+DATE(1970,1,1)</f>
        <v>42072.370381944449</v>
      </c>
      <c r="T3613" s="11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>ROUND(100*E3614/D3614,0)</f>
        <v>144</v>
      </c>
      <c r="P3614" s="16">
        <f>E3614/L3614</f>
        <v>126.66666666666667</v>
      </c>
      <c r="Q3614" t="s">
        <v>8309</v>
      </c>
      <c r="R3614" t="s">
        <v>8310</v>
      </c>
      <c r="S3614" s="11">
        <f>(((J3614/60)/60)/24)+DATE(1970,1,1)</f>
        <v>41789.726979166669</v>
      </c>
      <c r="T3614" s="11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>ROUND(100*E3615/D3615,0)</f>
        <v>100</v>
      </c>
      <c r="P3615" s="16">
        <f>E3615/L3615</f>
        <v>62.5</v>
      </c>
      <c r="Q3615" t="s">
        <v>8309</v>
      </c>
      <c r="R3615" t="s">
        <v>8310</v>
      </c>
      <c r="S3615" s="11">
        <f>(((J3615/60)/60)/24)+DATE(1970,1,1)</f>
        <v>41788.58997685185</v>
      </c>
      <c r="T3615" s="11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>ROUND(100*E3616/D3616,0)</f>
        <v>101</v>
      </c>
      <c r="P3616" s="16">
        <f>E3616/L3616</f>
        <v>35.492957746478872</v>
      </c>
      <c r="Q3616" t="s">
        <v>8309</v>
      </c>
      <c r="R3616" t="s">
        <v>8310</v>
      </c>
      <c r="S3616" s="11">
        <f>(((J3616/60)/60)/24)+DATE(1970,1,1)</f>
        <v>42144.041851851856</v>
      </c>
      <c r="T3616" s="11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>ROUND(100*E3617/D3617,0)</f>
        <v>107</v>
      </c>
      <c r="P3617" s="16">
        <f>E3617/L3617</f>
        <v>37.083333333333336</v>
      </c>
      <c r="Q3617" t="s">
        <v>8309</v>
      </c>
      <c r="R3617" t="s">
        <v>8310</v>
      </c>
      <c r="S3617" s="11">
        <f>(((J3617/60)/60)/24)+DATE(1970,1,1)</f>
        <v>42318.593703703707</v>
      </c>
      <c r="T3617" s="11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>ROUND(100*E3618/D3618,0)</f>
        <v>125</v>
      </c>
      <c r="P3618" s="16">
        <f>E3618/L3618</f>
        <v>69.333333333333329</v>
      </c>
      <c r="Q3618" t="s">
        <v>8309</v>
      </c>
      <c r="R3618" t="s">
        <v>8310</v>
      </c>
      <c r="S3618" s="11">
        <f>(((J3618/60)/60)/24)+DATE(1970,1,1)</f>
        <v>42052.949814814812</v>
      </c>
      <c r="T3618" s="11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>ROUND(100*E3619/D3619,0)</f>
        <v>119</v>
      </c>
      <c r="P3619" s="16">
        <f>E3619/L3619</f>
        <v>17.254901960784313</v>
      </c>
      <c r="Q3619" t="s">
        <v>8309</v>
      </c>
      <c r="R3619" t="s">
        <v>8310</v>
      </c>
      <c r="S3619" s="11">
        <f>(((J3619/60)/60)/24)+DATE(1970,1,1)</f>
        <v>42779.610289351855</v>
      </c>
      <c r="T3619" s="11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>ROUND(100*E3620/D3620,0)</f>
        <v>101</v>
      </c>
      <c r="P3620" s="16">
        <f>E3620/L3620</f>
        <v>36.071428571428569</v>
      </c>
      <c r="Q3620" t="s">
        <v>8309</v>
      </c>
      <c r="R3620" t="s">
        <v>8310</v>
      </c>
      <c r="S3620" s="11">
        <f>(((J3620/60)/60)/24)+DATE(1970,1,1)</f>
        <v>42128.627893518518</v>
      </c>
      <c r="T3620" s="11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>ROUND(100*E3621/D3621,0)</f>
        <v>113</v>
      </c>
      <c r="P3621" s="16">
        <f>E3621/L3621</f>
        <v>66.470588235294116</v>
      </c>
      <c r="Q3621" t="s">
        <v>8309</v>
      </c>
      <c r="R3621" t="s">
        <v>8310</v>
      </c>
      <c r="S3621" s="11">
        <f>(((J3621/60)/60)/24)+DATE(1970,1,1)</f>
        <v>42661.132245370376</v>
      </c>
      <c r="T3621" s="11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>ROUND(100*E3622/D3622,0)</f>
        <v>105</v>
      </c>
      <c r="P3622" s="16">
        <f>E3622/L3622</f>
        <v>56.065989847715734</v>
      </c>
      <c r="Q3622" t="s">
        <v>8309</v>
      </c>
      <c r="R3622" t="s">
        <v>8310</v>
      </c>
      <c r="S3622" s="11">
        <f>(((J3622/60)/60)/24)+DATE(1970,1,1)</f>
        <v>42037.938206018516</v>
      </c>
      <c r="T3622" s="11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>ROUND(100*E3623/D3623,0)</f>
        <v>110</v>
      </c>
      <c r="P3623" s="16">
        <f>E3623/L3623</f>
        <v>47.028571428571432</v>
      </c>
      <c r="Q3623" t="s">
        <v>8309</v>
      </c>
      <c r="R3623" t="s">
        <v>8310</v>
      </c>
      <c r="S3623" s="11">
        <f>(((J3623/60)/60)/24)+DATE(1970,1,1)</f>
        <v>42619.935694444444</v>
      </c>
      <c r="T3623" s="11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>ROUND(100*E3624/D3624,0)</f>
        <v>100</v>
      </c>
      <c r="P3624" s="16">
        <f>E3624/L3624</f>
        <v>47.666190476190479</v>
      </c>
      <c r="Q3624" t="s">
        <v>8309</v>
      </c>
      <c r="R3624" t="s">
        <v>8310</v>
      </c>
      <c r="S3624" s="11">
        <f>(((J3624/60)/60)/24)+DATE(1970,1,1)</f>
        <v>41877.221886574072</v>
      </c>
      <c r="T3624" s="11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>ROUND(100*E3625/D3625,0)</f>
        <v>120</v>
      </c>
      <c r="P3625" s="16">
        <f>E3625/L3625</f>
        <v>88.235294117647058</v>
      </c>
      <c r="Q3625" t="s">
        <v>8309</v>
      </c>
      <c r="R3625" t="s">
        <v>8310</v>
      </c>
      <c r="S3625" s="11">
        <f>(((J3625/60)/60)/24)+DATE(1970,1,1)</f>
        <v>41828.736921296295</v>
      </c>
      <c r="T3625" s="11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>ROUND(100*E3626/D3626,0)</f>
        <v>105</v>
      </c>
      <c r="P3626" s="16">
        <f>E3626/L3626</f>
        <v>80.717948717948715</v>
      </c>
      <c r="Q3626" t="s">
        <v>8309</v>
      </c>
      <c r="R3626" t="s">
        <v>8310</v>
      </c>
      <c r="S3626" s="11">
        <f>(((J3626/60)/60)/24)+DATE(1970,1,1)</f>
        <v>42545.774189814809</v>
      </c>
      <c r="T3626" s="11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>ROUND(100*E3627/D3627,0)</f>
        <v>103</v>
      </c>
      <c r="P3627" s="16">
        <f>E3627/L3627</f>
        <v>39.487179487179489</v>
      </c>
      <c r="Q3627" t="s">
        <v>8309</v>
      </c>
      <c r="R3627" t="s">
        <v>8310</v>
      </c>
      <c r="S3627" s="11">
        <f>(((J3627/60)/60)/24)+DATE(1970,1,1)</f>
        <v>42157.652511574073</v>
      </c>
      <c r="T3627" s="11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>ROUND(100*E3628/D3628,0)</f>
        <v>102</v>
      </c>
      <c r="P3628" s="16">
        <f>E3628/L3628</f>
        <v>84.854166666666671</v>
      </c>
      <c r="Q3628" t="s">
        <v>8309</v>
      </c>
      <c r="R3628" t="s">
        <v>8310</v>
      </c>
      <c r="S3628" s="11">
        <f>(((J3628/60)/60)/24)+DATE(1970,1,1)</f>
        <v>41846.667326388888</v>
      </c>
      <c r="T3628" s="11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>ROUND(100*E3629/D3629,0)</f>
        <v>100</v>
      </c>
      <c r="P3629" s="16">
        <f>E3629/L3629</f>
        <v>68.965517241379317</v>
      </c>
      <c r="Q3629" t="s">
        <v>8309</v>
      </c>
      <c r="R3629" t="s">
        <v>8310</v>
      </c>
      <c r="S3629" s="11">
        <f>(((J3629/60)/60)/24)+DATE(1970,1,1)</f>
        <v>42460.741747685184</v>
      </c>
      <c r="T3629" s="11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>ROUND(100*E3630/D3630,0)</f>
        <v>0</v>
      </c>
      <c r="P3630" s="5" t="e">
        <f>E3630/L3630</f>
        <v>#DIV/0!</v>
      </c>
      <c r="Q3630" t="s">
        <v>8309</v>
      </c>
      <c r="R3630" t="s">
        <v>8337</v>
      </c>
      <c r="S3630" s="11">
        <f>(((J3630/60)/60)/24)+DATE(1970,1,1)</f>
        <v>42291.833287037036</v>
      </c>
      <c r="T3630" s="11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>ROUND(100*E3631/D3631,0)</f>
        <v>0</v>
      </c>
      <c r="P3631" s="5">
        <f>E3631/L3631</f>
        <v>1</v>
      </c>
      <c r="Q3631" t="s">
        <v>8309</v>
      </c>
      <c r="R3631" t="s">
        <v>8337</v>
      </c>
      <c r="S3631" s="11">
        <f>(((J3631/60)/60)/24)+DATE(1970,1,1)</f>
        <v>42437.094490740739</v>
      </c>
      <c r="T3631" s="11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>ROUND(100*E3632/D3632,0)</f>
        <v>0</v>
      </c>
      <c r="P3632" s="5">
        <f>E3632/L3632</f>
        <v>1</v>
      </c>
      <c r="Q3632" t="s">
        <v>8309</v>
      </c>
      <c r="R3632" t="s">
        <v>8337</v>
      </c>
      <c r="S3632" s="11">
        <f>(((J3632/60)/60)/24)+DATE(1970,1,1)</f>
        <v>41942.84710648148</v>
      </c>
      <c r="T3632" s="11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>ROUND(100*E3633/D3633,0)</f>
        <v>51</v>
      </c>
      <c r="P3633" s="5">
        <f>E3633/L3633</f>
        <v>147.88135593220338</v>
      </c>
      <c r="Q3633" t="s">
        <v>8309</v>
      </c>
      <c r="R3633" t="s">
        <v>8337</v>
      </c>
      <c r="S3633" s="11">
        <f>(((J3633/60)/60)/24)+DATE(1970,1,1)</f>
        <v>41880.753437499996</v>
      </c>
      <c r="T3633" s="11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>ROUND(100*E3634/D3634,0)</f>
        <v>20</v>
      </c>
      <c r="P3634" s="5">
        <f>E3634/L3634</f>
        <v>100</v>
      </c>
      <c r="Q3634" t="s">
        <v>8309</v>
      </c>
      <c r="R3634" t="s">
        <v>8337</v>
      </c>
      <c r="S3634" s="11">
        <f>(((J3634/60)/60)/24)+DATE(1970,1,1)</f>
        <v>41946.936909722222</v>
      </c>
      <c r="T3634" s="11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>ROUND(100*E3635/D3635,0)</f>
        <v>35</v>
      </c>
      <c r="P3635" s="5">
        <f>E3635/L3635</f>
        <v>56.838709677419352</v>
      </c>
      <c r="Q3635" t="s">
        <v>8309</v>
      </c>
      <c r="R3635" t="s">
        <v>8337</v>
      </c>
      <c r="S3635" s="11">
        <f>(((J3635/60)/60)/24)+DATE(1970,1,1)</f>
        <v>42649.623460648145</v>
      </c>
      <c r="T3635" s="11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>ROUND(100*E3636/D3636,0)</f>
        <v>4</v>
      </c>
      <c r="P3636" s="5">
        <f>E3636/L3636</f>
        <v>176.94444444444446</v>
      </c>
      <c r="Q3636" t="s">
        <v>8309</v>
      </c>
      <c r="R3636" t="s">
        <v>8337</v>
      </c>
      <c r="S3636" s="11">
        <f>(((J3636/60)/60)/24)+DATE(1970,1,1)</f>
        <v>42701.166365740741</v>
      </c>
      <c r="T3636" s="11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>ROUND(100*E3637/D3637,0)</f>
        <v>36</v>
      </c>
      <c r="P3637" s="5">
        <f>E3637/L3637</f>
        <v>127.6</v>
      </c>
      <c r="Q3637" t="s">
        <v>8309</v>
      </c>
      <c r="R3637" t="s">
        <v>8337</v>
      </c>
      <c r="S3637" s="11">
        <f>(((J3637/60)/60)/24)+DATE(1970,1,1)</f>
        <v>42450.88282407407</v>
      </c>
      <c r="T3637" s="11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>ROUND(100*E3638/D3638,0)</f>
        <v>0</v>
      </c>
      <c r="P3638" s="5" t="e">
        <f>E3638/L3638</f>
        <v>#DIV/0!</v>
      </c>
      <c r="Q3638" t="s">
        <v>8309</v>
      </c>
      <c r="R3638" t="s">
        <v>8337</v>
      </c>
      <c r="S3638" s="11">
        <f>(((J3638/60)/60)/24)+DATE(1970,1,1)</f>
        <v>42226.694780092599</v>
      </c>
      <c r="T3638" s="11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>ROUND(100*E3639/D3639,0)</f>
        <v>31</v>
      </c>
      <c r="P3639" s="5">
        <f>E3639/L3639</f>
        <v>66.142857142857139</v>
      </c>
      <c r="Q3639" t="s">
        <v>8309</v>
      </c>
      <c r="R3639" t="s">
        <v>8337</v>
      </c>
      <c r="S3639" s="11">
        <f>(((J3639/60)/60)/24)+DATE(1970,1,1)</f>
        <v>41975.700636574074</v>
      </c>
      <c r="T3639" s="11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>ROUND(100*E3640/D3640,0)</f>
        <v>7</v>
      </c>
      <c r="P3640" s="5">
        <f>E3640/L3640</f>
        <v>108</v>
      </c>
      <c r="Q3640" t="s">
        <v>8309</v>
      </c>
      <c r="R3640" t="s">
        <v>8337</v>
      </c>
      <c r="S3640" s="11">
        <f>(((J3640/60)/60)/24)+DATE(1970,1,1)</f>
        <v>42053.672824074078</v>
      </c>
      <c r="T3640" s="11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>ROUND(100*E3641/D3641,0)</f>
        <v>0</v>
      </c>
      <c r="P3641" s="5">
        <f>E3641/L3641</f>
        <v>1</v>
      </c>
      <c r="Q3641" t="s">
        <v>8309</v>
      </c>
      <c r="R3641" t="s">
        <v>8337</v>
      </c>
      <c r="S3641" s="11">
        <f>(((J3641/60)/60)/24)+DATE(1970,1,1)</f>
        <v>42590.677152777775</v>
      </c>
      <c r="T3641" s="11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>ROUND(100*E3642/D3642,0)</f>
        <v>6</v>
      </c>
      <c r="P3642" s="5">
        <f>E3642/L3642</f>
        <v>18.333333333333332</v>
      </c>
      <c r="Q3642" t="s">
        <v>8309</v>
      </c>
      <c r="R3642" t="s">
        <v>8337</v>
      </c>
      <c r="S3642" s="11">
        <f>(((J3642/60)/60)/24)+DATE(1970,1,1)</f>
        <v>42104.781597222223</v>
      </c>
      <c r="T3642" s="11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>ROUND(100*E3643/D3643,0)</f>
        <v>0</v>
      </c>
      <c r="P3643" s="5" t="e">
        <f>E3643/L3643</f>
        <v>#DIV/0!</v>
      </c>
      <c r="Q3643" t="s">
        <v>8309</v>
      </c>
      <c r="R3643" t="s">
        <v>8337</v>
      </c>
      <c r="S3643" s="11">
        <f>(((J3643/60)/60)/24)+DATE(1970,1,1)</f>
        <v>41899.627071759263</v>
      </c>
      <c r="T3643" s="11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>ROUND(100*E3644/D3644,0)</f>
        <v>2</v>
      </c>
      <c r="P3644" s="5">
        <f>E3644/L3644</f>
        <v>7.5</v>
      </c>
      <c r="Q3644" t="s">
        <v>8309</v>
      </c>
      <c r="R3644" t="s">
        <v>8337</v>
      </c>
      <c r="S3644" s="11">
        <f>(((J3644/60)/60)/24)+DATE(1970,1,1)</f>
        <v>42297.816284722227</v>
      </c>
      <c r="T3644" s="11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>ROUND(100*E3645/D3645,0)</f>
        <v>0</v>
      </c>
      <c r="P3645" s="5" t="e">
        <f>E3645/L3645</f>
        <v>#DIV/0!</v>
      </c>
      <c r="Q3645" t="s">
        <v>8309</v>
      </c>
      <c r="R3645" t="s">
        <v>8337</v>
      </c>
      <c r="S3645" s="11">
        <f>(((J3645/60)/60)/24)+DATE(1970,1,1)</f>
        <v>42285.143969907411</v>
      </c>
      <c r="T3645" s="11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>ROUND(100*E3646/D3646,0)</f>
        <v>16</v>
      </c>
      <c r="P3646" s="5">
        <f>E3646/L3646</f>
        <v>68.416666666666671</v>
      </c>
      <c r="Q3646" t="s">
        <v>8309</v>
      </c>
      <c r="R3646" t="s">
        <v>8337</v>
      </c>
      <c r="S3646" s="11">
        <f>(((J3646/60)/60)/24)+DATE(1970,1,1)</f>
        <v>42409.241747685184</v>
      </c>
      <c r="T3646" s="11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>ROUND(100*E3647/D3647,0)</f>
        <v>0</v>
      </c>
      <c r="P3647" s="5">
        <f>E3647/L3647</f>
        <v>1</v>
      </c>
      <c r="Q3647" t="s">
        <v>8309</v>
      </c>
      <c r="R3647" t="s">
        <v>8337</v>
      </c>
      <c r="S3647" s="11">
        <f>(((J3647/60)/60)/24)+DATE(1970,1,1)</f>
        <v>42665.970347222217</v>
      </c>
      <c r="T3647" s="11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>ROUND(100*E3648/D3648,0)</f>
        <v>5</v>
      </c>
      <c r="P3648" s="5">
        <f>E3648/L3648</f>
        <v>60.125</v>
      </c>
      <c r="Q3648" t="s">
        <v>8309</v>
      </c>
      <c r="R3648" t="s">
        <v>8337</v>
      </c>
      <c r="S3648" s="11">
        <f>(((J3648/60)/60)/24)+DATE(1970,1,1)</f>
        <v>42140.421319444446</v>
      </c>
      <c r="T3648" s="11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>ROUND(100*E3649/D3649,0)</f>
        <v>6</v>
      </c>
      <c r="P3649" s="5">
        <f>E3649/L3649</f>
        <v>15</v>
      </c>
      <c r="Q3649" t="s">
        <v>8309</v>
      </c>
      <c r="R3649" t="s">
        <v>8337</v>
      </c>
      <c r="S3649" s="11">
        <f>(((J3649/60)/60)/24)+DATE(1970,1,1)</f>
        <v>42598.749155092592</v>
      </c>
      <c r="T3649" s="11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>ROUND(100*E3650/D3650,0)</f>
        <v>100</v>
      </c>
      <c r="P3650" s="16">
        <f>E3650/L3650</f>
        <v>550.04109589041093</v>
      </c>
      <c r="Q3650" t="s">
        <v>8309</v>
      </c>
      <c r="R3650" t="s">
        <v>8310</v>
      </c>
      <c r="S3650" s="11">
        <f>(((J3650/60)/60)/24)+DATE(1970,1,1)</f>
        <v>41887.292187500003</v>
      </c>
      <c r="T3650" s="11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>ROUND(100*E3651/D3651,0)</f>
        <v>104</v>
      </c>
      <c r="P3651" s="16">
        <f>E3651/L3651</f>
        <v>97.5</v>
      </c>
      <c r="Q3651" t="s">
        <v>8309</v>
      </c>
      <c r="R3651" t="s">
        <v>8310</v>
      </c>
      <c r="S3651" s="11">
        <f>(((J3651/60)/60)/24)+DATE(1970,1,1)</f>
        <v>41780.712893518517</v>
      </c>
      <c r="T3651" s="11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>ROUND(100*E3652/D3652,0)</f>
        <v>100</v>
      </c>
      <c r="P3652" s="16">
        <f>E3652/L3652</f>
        <v>29.411764705882351</v>
      </c>
      <c r="Q3652" t="s">
        <v>8309</v>
      </c>
      <c r="R3652" t="s">
        <v>8310</v>
      </c>
      <c r="S3652" s="11">
        <f>(((J3652/60)/60)/24)+DATE(1970,1,1)</f>
        <v>42381.478981481487</v>
      </c>
      <c r="T3652" s="11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>ROUND(100*E3653/D3653,0)</f>
        <v>104</v>
      </c>
      <c r="P3653" s="16">
        <f>E3653/L3653</f>
        <v>57.777777777777779</v>
      </c>
      <c r="Q3653" t="s">
        <v>8309</v>
      </c>
      <c r="R3653" t="s">
        <v>8310</v>
      </c>
      <c r="S3653" s="11">
        <f>(((J3653/60)/60)/24)+DATE(1970,1,1)</f>
        <v>41828.646319444444</v>
      </c>
      <c r="T3653" s="11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>ROUND(100*E3654/D3654,0)</f>
        <v>251</v>
      </c>
      <c r="P3654" s="16">
        <f>E3654/L3654</f>
        <v>44.235294117647058</v>
      </c>
      <c r="Q3654" t="s">
        <v>8309</v>
      </c>
      <c r="R3654" t="s">
        <v>8310</v>
      </c>
      <c r="S3654" s="11">
        <f>(((J3654/60)/60)/24)+DATE(1970,1,1)</f>
        <v>42596.644699074073</v>
      </c>
      <c r="T3654" s="11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>ROUND(100*E3655/D3655,0)</f>
        <v>101</v>
      </c>
      <c r="P3655" s="16">
        <f>E3655/L3655</f>
        <v>60.909090909090907</v>
      </c>
      <c r="Q3655" t="s">
        <v>8309</v>
      </c>
      <c r="R3655" t="s">
        <v>8310</v>
      </c>
      <c r="S3655" s="11">
        <f>(((J3655/60)/60)/24)+DATE(1970,1,1)</f>
        <v>42191.363506944443</v>
      </c>
      <c r="T3655" s="11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>ROUND(100*E3656/D3656,0)</f>
        <v>174</v>
      </c>
      <c r="P3656" s="16">
        <f>E3656/L3656</f>
        <v>68.84210526315789</v>
      </c>
      <c r="Q3656" t="s">
        <v>8309</v>
      </c>
      <c r="R3656" t="s">
        <v>8310</v>
      </c>
      <c r="S3656" s="11">
        <f>(((J3656/60)/60)/24)+DATE(1970,1,1)</f>
        <v>42440.416504629626</v>
      </c>
      <c r="T3656" s="11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>ROUND(100*E3657/D3657,0)</f>
        <v>116</v>
      </c>
      <c r="P3657" s="16">
        <f>E3657/L3657</f>
        <v>73.582278481012665</v>
      </c>
      <c r="Q3657" t="s">
        <v>8309</v>
      </c>
      <c r="R3657" t="s">
        <v>8310</v>
      </c>
      <c r="S3657" s="11">
        <f>(((J3657/60)/60)/24)+DATE(1970,1,1)</f>
        <v>42173.803217592591</v>
      </c>
      <c r="T3657" s="11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>ROUND(100*E3658/D3658,0)</f>
        <v>106</v>
      </c>
      <c r="P3658" s="16">
        <f>E3658/L3658</f>
        <v>115.02173913043478</v>
      </c>
      <c r="Q3658" t="s">
        <v>8309</v>
      </c>
      <c r="R3658" t="s">
        <v>8310</v>
      </c>
      <c r="S3658" s="11">
        <f>(((J3658/60)/60)/24)+DATE(1970,1,1)</f>
        <v>42737.910138888896</v>
      </c>
      <c r="T3658" s="11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>ROUND(100*E3659/D3659,0)</f>
        <v>111</v>
      </c>
      <c r="P3659" s="16">
        <f>E3659/L3659</f>
        <v>110.75</v>
      </c>
      <c r="Q3659" t="s">
        <v>8309</v>
      </c>
      <c r="R3659" t="s">
        <v>8310</v>
      </c>
      <c r="S3659" s="11">
        <f>(((J3659/60)/60)/24)+DATE(1970,1,1)</f>
        <v>42499.629849537043</v>
      </c>
      <c r="T3659" s="11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>ROUND(100*E3660/D3660,0)</f>
        <v>101</v>
      </c>
      <c r="P3660" s="16">
        <f>E3660/L3660</f>
        <v>75.5</v>
      </c>
      <c r="Q3660" t="s">
        <v>8309</v>
      </c>
      <c r="R3660" t="s">
        <v>8310</v>
      </c>
      <c r="S3660" s="11">
        <f>(((J3660/60)/60)/24)+DATE(1970,1,1)</f>
        <v>41775.858564814815</v>
      </c>
      <c r="T3660" s="11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>ROUND(100*E3661/D3661,0)</f>
        <v>102</v>
      </c>
      <c r="P3661" s="16">
        <f>E3661/L3661</f>
        <v>235.46153846153845</v>
      </c>
      <c r="Q3661" t="s">
        <v>8309</v>
      </c>
      <c r="R3661" t="s">
        <v>8310</v>
      </c>
      <c r="S3661" s="11">
        <f>(((J3661/60)/60)/24)+DATE(1970,1,1)</f>
        <v>42055.277199074073</v>
      </c>
      <c r="T3661" s="11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>ROUND(100*E3662/D3662,0)</f>
        <v>100</v>
      </c>
      <c r="P3662" s="16">
        <f>E3662/L3662</f>
        <v>11.363636363636363</v>
      </c>
      <c r="Q3662" t="s">
        <v>8309</v>
      </c>
      <c r="R3662" t="s">
        <v>8310</v>
      </c>
      <c r="S3662" s="11">
        <f>(((J3662/60)/60)/24)+DATE(1970,1,1)</f>
        <v>41971.881076388891</v>
      </c>
      <c r="T3662" s="11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>ROUND(100*E3663/D3663,0)</f>
        <v>111</v>
      </c>
      <c r="P3663" s="16">
        <f>E3663/L3663</f>
        <v>92.5</v>
      </c>
      <c r="Q3663" t="s">
        <v>8309</v>
      </c>
      <c r="R3663" t="s">
        <v>8310</v>
      </c>
      <c r="S3663" s="11">
        <f>(((J3663/60)/60)/24)+DATE(1970,1,1)</f>
        <v>42447.896666666667</v>
      </c>
      <c r="T3663" s="11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>ROUND(100*E3664/D3664,0)</f>
        <v>101</v>
      </c>
      <c r="P3664" s="16">
        <f>E3664/L3664</f>
        <v>202.85</v>
      </c>
      <c r="Q3664" t="s">
        <v>8309</v>
      </c>
      <c r="R3664" t="s">
        <v>8310</v>
      </c>
      <c r="S3664" s="11">
        <f>(((J3664/60)/60)/24)+DATE(1970,1,1)</f>
        <v>42064.220069444447</v>
      </c>
      <c r="T3664" s="11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>ROUND(100*E3665/D3665,0)</f>
        <v>104</v>
      </c>
      <c r="P3665" s="16">
        <f>E3665/L3665</f>
        <v>26</v>
      </c>
      <c r="Q3665" t="s">
        <v>8309</v>
      </c>
      <c r="R3665" t="s">
        <v>8310</v>
      </c>
      <c r="S3665" s="11">
        <f>(((J3665/60)/60)/24)+DATE(1970,1,1)</f>
        <v>42665.451736111107</v>
      </c>
      <c r="T3665" s="11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>ROUND(100*E3666/D3666,0)</f>
        <v>109</v>
      </c>
      <c r="P3666" s="16">
        <f>E3666/L3666</f>
        <v>46.05263157894737</v>
      </c>
      <c r="Q3666" t="s">
        <v>8309</v>
      </c>
      <c r="R3666" t="s">
        <v>8310</v>
      </c>
      <c r="S3666" s="11">
        <f>(((J3666/60)/60)/24)+DATE(1970,1,1)</f>
        <v>42523.248715277776</v>
      </c>
      <c r="T3666" s="11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>ROUND(100*E3667/D3667,0)</f>
        <v>115</v>
      </c>
      <c r="P3667" s="16">
        <f>E3667/L3667</f>
        <v>51</v>
      </c>
      <c r="Q3667" t="s">
        <v>8309</v>
      </c>
      <c r="R3667" t="s">
        <v>8310</v>
      </c>
      <c r="S3667" s="11">
        <f>(((J3667/60)/60)/24)+DATE(1970,1,1)</f>
        <v>42294.808124999996</v>
      </c>
      <c r="T3667" s="11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>ROUND(100*E3668/D3668,0)</f>
        <v>100</v>
      </c>
      <c r="P3668" s="16">
        <f>E3668/L3668</f>
        <v>31.578947368421051</v>
      </c>
      <c r="Q3668" t="s">
        <v>8309</v>
      </c>
      <c r="R3668" t="s">
        <v>8310</v>
      </c>
      <c r="S3668" s="11">
        <f>(((J3668/60)/60)/24)+DATE(1970,1,1)</f>
        <v>41822.90488425926</v>
      </c>
      <c r="T3668" s="11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>ROUND(100*E3669/D3669,0)</f>
        <v>103</v>
      </c>
      <c r="P3669" s="16">
        <f>E3669/L3669</f>
        <v>53.363965517241382</v>
      </c>
      <c r="Q3669" t="s">
        <v>8309</v>
      </c>
      <c r="R3669" t="s">
        <v>8310</v>
      </c>
      <c r="S3669" s="11">
        <f>(((J3669/60)/60)/24)+DATE(1970,1,1)</f>
        <v>42173.970127314817</v>
      </c>
      <c r="T3669" s="11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>ROUND(100*E3670/D3670,0)</f>
        <v>104</v>
      </c>
      <c r="P3670" s="16">
        <f>E3670/L3670</f>
        <v>36.964285714285715</v>
      </c>
      <c r="Q3670" t="s">
        <v>8309</v>
      </c>
      <c r="R3670" t="s">
        <v>8310</v>
      </c>
      <c r="S3670" s="11">
        <f>(((J3670/60)/60)/24)+DATE(1970,1,1)</f>
        <v>42185.556157407409</v>
      </c>
      <c r="T3670" s="11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>ROUND(100*E3671/D3671,0)</f>
        <v>138</v>
      </c>
      <c r="P3671" s="16">
        <f>E3671/L3671</f>
        <v>81.294117647058826</v>
      </c>
      <c r="Q3671" t="s">
        <v>8309</v>
      </c>
      <c r="R3671" t="s">
        <v>8310</v>
      </c>
      <c r="S3671" s="11">
        <f>(((J3671/60)/60)/24)+DATE(1970,1,1)</f>
        <v>42136.675196759257</v>
      </c>
      <c r="T3671" s="11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>ROUND(100*E3672/D3672,0)</f>
        <v>110</v>
      </c>
      <c r="P3672" s="16">
        <f>E3672/L3672</f>
        <v>20.083333333333332</v>
      </c>
      <c r="Q3672" t="s">
        <v>8309</v>
      </c>
      <c r="R3672" t="s">
        <v>8310</v>
      </c>
      <c r="S3672" s="11">
        <f>(((J3672/60)/60)/24)+DATE(1970,1,1)</f>
        <v>42142.514016203699</v>
      </c>
      <c r="T3672" s="11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>ROUND(100*E3673/D3673,0)</f>
        <v>101</v>
      </c>
      <c r="P3673" s="16">
        <f>E3673/L3673</f>
        <v>88.25</v>
      </c>
      <c r="Q3673" t="s">
        <v>8309</v>
      </c>
      <c r="R3673" t="s">
        <v>8310</v>
      </c>
      <c r="S3673" s="11">
        <f>(((J3673/60)/60)/24)+DATE(1970,1,1)</f>
        <v>41820.62809027778</v>
      </c>
      <c r="T3673" s="11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>ROUND(100*E3674/D3674,0)</f>
        <v>102</v>
      </c>
      <c r="P3674" s="16">
        <f>E3674/L3674</f>
        <v>53.438596491228068</v>
      </c>
      <c r="Q3674" t="s">
        <v>8309</v>
      </c>
      <c r="R3674" t="s">
        <v>8310</v>
      </c>
      <c r="S3674" s="11">
        <f>(((J3674/60)/60)/24)+DATE(1970,1,1)</f>
        <v>41878.946574074071</v>
      </c>
      <c r="T3674" s="11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>ROUND(100*E3675/D3675,0)</f>
        <v>114</v>
      </c>
      <c r="P3675" s="16">
        <f>E3675/L3675</f>
        <v>39.868421052631582</v>
      </c>
      <c r="Q3675" t="s">
        <v>8309</v>
      </c>
      <c r="R3675" t="s">
        <v>8310</v>
      </c>
      <c r="S3675" s="11">
        <f>(((J3675/60)/60)/24)+DATE(1970,1,1)</f>
        <v>41914.295104166667</v>
      </c>
      <c r="T3675" s="11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>ROUND(100*E3676/D3676,0)</f>
        <v>100</v>
      </c>
      <c r="P3676" s="16">
        <f>E3676/L3676</f>
        <v>145.16129032258064</v>
      </c>
      <c r="Q3676" t="s">
        <v>8309</v>
      </c>
      <c r="R3676" t="s">
        <v>8310</v>
      </c>
      <c r="S3676" s="11">
        <f>(((J3676/60)/60)/24)+DATE(1970,1,1)</f>
        <v>42556.873020833329</v>
      </c>
      <c r="T3676" s="11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>ROUND(100*E3677/D3677,0)</f>
        <v>140</v>
      </c>
      <c r="P3677" s="16">
        <f>E3677/L3677</f>
        <v>23.333333333333332</v>
      </c>
      <c r="Q3677" t="s">
        <v>8309</v>
      </c>
      <c r="R3677" t="s">
        <v>8310</v>
      </c>
      <c r="S3677" s="11">
        <f>(((J3677/60)/60)/24)+DATE(1970,1,1)</f>
        <v>42493.597013888888</v>
      </c>
      <c r="T3677" s="11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>ROUND(100*E3678/D3678,0)</f>
        <v>129</v>
      </c>
      <c r="P3678" s="16">
        <f>E3678/L3678</f>
        <v>64.375</v>
      </c>
      <c r="Q3678" t="s">
        <v>8309</v>
      </c>
      <c r="R3678" t="s">
        <v>8310</v>
      </c>
      <c r="S3678" s="11">
        <f>(((J3678/60)/60)/24)+DATE(1970,1,1)</f>
        <v>41876.815787037034</v>
      </c>
      <c r="T3678" s="11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>ROUND(100*E3679/D3679,0)</f>
        <v>103</v>
      </c>
      <c r="P3679" s="16">
        <f>E3679/L3679</f>
        <v>62.052763819095475</v>
      </c>
      <c r="Q3679" t="s">
        <v>8309</v>
      </c>
      <c r="R3679" t="s">
        <v>8310</v>
      </c>
      <c r="S3679" s="11">
        <f>(((J3679/60)/60)/24)+DATE(1970,1,1)</f>
        <v>41802.574282407404</v>
      </c>
      <c r="T3679" s="11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>ROUND(100*E3680/D3680,0)</f>
        <v>103</v>
      </c>
      <c r="P3680" s="16">
        <f>E3680/L3680</f>
        <v>66.129032258064512</v>
      </c>
      <c r="Q3680" t="s">
        <v>8309</v>
      </c>
      <c r="R3680" t="s">
        <v>8310</v>
      </c>
      <c r="S3680" s="11">
        <f>(((J3680/60)/60)/24)+DATE(1970,1,1)</f>
        <v>42120.531226851846</v>
      </c>
      <c r="T3680" s="11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>ROUND(100*E3681/D3681,0)</f>
        <v>110</v>
      </c>
      <c r="P3681" s="16">
        <f>E3681/L3681</f>
        <v>73.400000000000006</v>
      </c>
      <c r="Q3681" t="s">
        <v>8309</v>
      </c>
      <c r="R3681" t="s">
        <v>8310</v>
      </c>
      <c r="S3681" s="11">
        <f>(((J3681/60)/60)/24)+DATE(1970,1,1)</f>
        <v>41786.761354166665</v>
      </c>
      <c r="T3681" s="11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>ROUND(100*E3682/D3682,0)</f>
        <v>113</v>
      </c>
      <c r="P3682" s="16">
        <f>E3682/L3682</f>
        <v>99.5</v>
      </c>
      <c r="Q3682" t="s">
        <v>8309</v>
      </c>
      <c r="R3682" t="s">
        <v>8310</v>
      </c>
      <c r="S3682" s="11">
        <f>(((J3682/60)/60)/24)+DATE(1970,1,1)</f>
        <v>42627.454097222217</v>
      </c>
      <c r="T3682" s="11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>ROUND(100*E3683/D3683,0)</f>
        <v>112</v>
      </c>
      <c r="P3683" s="16">
        <f>E3683/L3683</f>
        <v>62.166666666666664</v>
      </c>
      <c r="Q3683" t="s">
        <v>8309</v>
      </c>
      <c r="R3683" t="s">
        <v>8310</v>
      </c>
      <c r="S3683" s="11">
        <f>(((J3683/60)/60)/24)+DATE(1970,1,1)</f>
        <v>42374.651504629626</v>
      </c>
      <c r="T3683" s="11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>ROUND(100*E3684/D3684,0)</f>
        <v>139</v>
      </c>
      <c r="P3684" s="16">
        <f>E3684/L3684</f>
        <v>62.328358208955223</v>
      </c>
      <c r="Q3684" t="s">
        <v>8309</v>
      </c>
      <c r="R3684" t="s">
        <v>8310</v>
      </c>
      <c r="S3684" s="11">
        <f>(((J3684/60)/60)/24)+DATE(1970,1,1)</f>
        <v>41772.685393518521</v>
      </c>
      <c r="T3684" s="11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>ROUND(100*E3685/D3685,0)</f>
        <v>111</v>
      </c>
      <c r="P3685" s="16">
        <f>E3685/L3685</f>
        <v>58.787878787878789</v>
      </c>
      <c r="Q3685" t="s">
        <v>8309</v>
      </c>
      <c r="R3685" t="s">
        <v>8310</v>
      </c>
      <c r="S3685" s="11">
        <f>(((J3685/60)/60)/24)+DATE(1970,1,1)</f>
        <v>42633.116851851853</v>
      </c>
      <c r="T3685" s="11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>ROUND(100*E3686/D3686,0)</f>
        <v>139</v>
      </c>
      <c r="P3686" s="16">
        <f>E3686/L3686</f>
        <v>45.347826086956523</v>
      </c>
      <c r="Q3686" t="s">
        <v>8309</v>
      </c>
      <c r="R3686" t="s">
        <v>8310</v>
      </c>
      <c r="S3686" s="11">
        <f>(((J3686/60)/60)/24)+DATE(1970,1,1)</f>
        <v>42219.180393518516</v>
      </c>
      <c r="T3686" s="11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>ROUND(100*E3687/D3687,0)</f>
        <v>106</v>
      </c>
      <c r="P3687" s="16">
        <f>E3687/L3687</f>
        <v>41.944444444444443</v>
      </c>
      <c r="Q3687" t="s">
        <v>8309</v>
      </c>
      <c r="R3687" t="s">
        <v>8310</v>
      </c>
      <c r="S3687" s="11">
        <f>(((J3687/60)/60)/24)+DATE(1970,1,1)</f>
        <v>41753.593275462961</v>
      </c>
      <c r="T3687" s="11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>ROUND(100*E3688/D3688,0)</f>
        <v>101</v>
      </c>
      <c r="P3688" s="16">
        <f>E3688/L3688</f>
        <v>59.166666666666664</v>
      </c>
      <c r="Q3688" t="s">
        <v>8309</v>
      </c>
      <c r="R3688" t="s">
        <v>8310</v>
      </c>
      <c r="S3688" s="11">
        <f>(((J3688/60)/60)/24)+DATE(1970,1,1)</f>
        <v>42230.662731481483</v>
      </c>
      <c r="T3688" s="11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>ROUND(100*E3689/D3689,0)</f>
        <v>100</v>
      </c>
      <c r="P3689" s="16">
        <f>E3689/L3689</f>
        <v>200.49</v>
      </c>
      <c r="Q3689" t="s">
        <v>8309</v>
      </c>
      <c r="R3689" t="s">
        <v>8310</v>
      </c>
      <c r="S3689" s="11">
        <f>(((J3689/60)/60)/24)+DATE(1970,1,1)</f>
        <v>41787.218229166669</v>
      </c>
      <c r="T3689" s="11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>ROUND(100*E3690/D3690,0)</f>
        <v>109</v>
      </c>
      <c r="P3690" s="16">
        <f>E3690/L3690</f>
        <v>83.974358974358978</v>
      </c>
      <c r="Q3690" t="s">
        <v>8309</v>
      </c>
      <c r="R3690" t="s">
        <v>8310</v>
      </c>
      <c r="S3690" s="11">
        <f>(((J3690/60)/60)/24)+DATE(1970,1,1)</f>
        <v>41829.787083333329</v>
      </c>
      <c r="T3690" s="11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>ROUND(100*E3691/D3691,0)</f>
        <v>118</v>
      </c>
      <c r="P3691" s="16">
        <f>E3691/L3691</f>
        <v>57.258064516129032</v>
      </c>
      <c r="Q3691" t="s">
        <v>8309</v>
      </c>
      <c r="R3691" t="s">
        <v>8310</v>
      </c>
      <c r="S3691" s="11">
        <f>(((J3691/60)/60)/24)+DATE(1970,1,1)</f>
        <v>42147.826840277776</v>
      </c>
      <c r="T3691" s="11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>ROUND(100*E3692/D3692,0)</f>
        <v>120</v>
      </c>
      <c r="P3692" s="16">
        <f>E3692/L3692</f>
        <v>58.064516129032256</v>
      </c>
      <c r="Q3692" t="s">
        <v>8309</v>
      </c>
      <c r="R3692" t="s">
        <v>8310</v>
      </c>
      <c r="S3692" s="11">
        <f>(((J3692/60)/60)/24)+DATE(1970,1,1)</f>
        <v>41940.598182870373</v>
      </c>
      <c r="T3692" s="11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>ROUND(100*E3693/D3693,0)</f>
        <v>128</v>
      </c>
      <c r="P3693" s="16">
        <f>E3693/L3693</f>
        <v>186.80291970802921</v>
      </c>
      <c r="Q3693" t="s">
        <v>8309</v>
      </c>
      <c r="R3693" t="s">
        <v>8310</v>
      </c>
      <c r="S3693" s="11">
        <f>(((J3693/60)/60)/24)+DATE(1970,1,1)</f>
        <v>42020.700567129628</v>
      </c>
      <c r="T3693" s="11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>ROUND(100*E3694/D3694,0)</f>
        <v>126</v>
      </c>
      <c r="P3694" s="16">
        <f>E3694/L3694</f>
        <v>74.117647058823536</v>
      </c>
      <c r="Q3694" t="s">
        <v>8309</v>
      </c>
      <c r="R3694" t="s">
        <v>8310</v>
      </c>
      <c r="S3694" s="11">
        <f>(((J3694/60)/60)/24)+DATE(1970,1,1)</f>
        <v>41891.96503472222</v>
      </c>
      <c r="T3694" s="11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>ROUND(100*E3695/D3695,0)</f>
        <v>129</v>
      </c>
      <c r="P3695" s="16">
        <f>E3695/L3695</f>
        <v>30.714285714285715</v>
      </c>
      <c r="Q3695" t="s">
        <v>8309</v>
      </c>
      <c r="R3695" t="s">
        <v>8310</v>
      </c>
      <c r="S3695" s="11">
        <f>(((J3695/60)/60)/24)+DATE(1970,1,1)</f>
        <v>42309.191307870366</v>
      </c>
      <c r="T3695" s="11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>ROUND(100*E3696/D3696,0)</f>
        <v>107</v>
      </c>
      <c r="P3696" s="16">
        <f>E3696/L3696</f>
        <v>62.666666666666664</v>
      </c>
      <c r="Q3696" t="s">
        <v>8309</v>
      </c>
      <c r="R3696" t="s">
        <v>8310</v>
      </c>
      <c r="S3696" s="11">
        <f>(((J3696/60)/60)/24)+DATE(1970,1,1)</f>
        <v>42490.133877314816</v>
      </c>
      <c r="T3696" s="11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>ROUND(100*E3697/D3697,0)</f>
        <v>100</v>
      </c>
      <c r="P3697" s="16">
        <f>E3697/L3697</f>
        <v>121.36363636363636</v>
      </c>
      <c r="Q3697" t="s">
        <v>8309</v>
      </c>
      <c r="R3697" t="s">
        <v>8310</v>
      </c>
      <c r="S3697" s="11">
        <f>(((J3697/60)/60)/24)+DATE(1970,1,1)</f>
        <v>41995.870486111111</v>
      </c>
      <c r="T3697" s="11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>ROUND(100*E3698/D3698,0)</f>
        <v>155</v>
      </c>
      <c r="P3698" s="16">
        <f>E3698/L3698</f>
        <v>39.743589743589745</v>
      </c>
      <c r="Q3698" t="s">
        <v>8309</v>
      </c>
      <c r="R3698" t="s">
        <v>8310</v>
      </c>
      <c r="S3698" s="11">
        <f>(((J3698/60)/60)/24)+DATE(1970,1,1)</f>
        <v>41988.617083333331</v>
      </c>
      <c r="T3698" s="11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>ROUND(100*E3699/D3699,0)</f>
        <v>108</v>
      </c>
      <c r="P3699" s="16">
        <f>E3699/L3699</f>
        <v>72</v>
      </c>
      <c r="Q3699" t="s">
        <v>8309</v>
      </c>
      <c r="R3699" t="s">
        <v>8310</v>
      </c>
      <c r="S3699" s="11">
        <f>(((J3699/60)/60)/24)+DATE(1970,1,1)</f>
        <v>42479.465833333335</v>
      </c>
      <c r="T3699" s="11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>ROUND(100*E3700/D3700,0)</f>
        <v>111</v>
      </c>
      <c r="P3700" s="16">
        <f>E3700/L3700</f>
        <v>40.632352941176471</v>
      </c>
      <c r="Q3700" t="s">
        <v>8309</v>
      </c>
      <c r="R3700" t="s">
        <v>8310</v>
      </c>
      <c r="S3700" s="11">
        <f>(((J3700/60)/60)/24)+DATE(1970,1,1)</f>
        <v>42401.806562500002</v>
      </c>
      <c r="T3700" s="11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>ROUND(100*E3701/D3701,0)</f>
        <v>101</v>
      </c>
      <c r="P3701" s="16">
        <f>E3701/L3701</f>
        <v>63</v>
      </c>
      <c r="Q3701" t="s">
        <v>8309</v>
      </c>
      <c r="R3701" t="s">
        <v>8310</v>
      </c>
      <c r="S3701" s="11">
        <f>(((J3701/60)/60)/24)+DATE(1970,1,1)</f>
        <v>41897.602037037039</v>
      </c>
      <c r="T3701" s="11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>ROUND(100*E3702/D3702,0)</f>
        <v>121</v>
      </c>
      <c r="P3702" s="16">
        <f>E3702/L3702</f>
        <v>33.666666666666664</v>
      </c>
      <c r="Q3702" t="s">
        <v>8309</v>
      </c>
      <c r="R3702" t="s">
        <v>8310</v>
      </c>
      <c r="S3702" s="11">
        <f>(((J3702/60)/60)/24)+DATE(1970,1,1)</f>
        <v>41882.585648148146</v>
      </c>
      <c r="T3702" s="11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>ROUND(100*E3703/D3703,0)</f>
        <v>100</v>
      </c>
      <c r="P3703" s="16">
        <f>E3703/L3703</f>
        <v>38.589743589743591</v>
      </c>
      <c r="Q3703" t="s">
        <v>8309</v>
      </c>
      <c r="R3703" t="s">
        <v>8310</v>
      </c>
      <c r="S3703" s="11">
        <f>(((J3703/60)/60)/24)+DATE(1970,1,1)</f>
        <v>42129.541585648149</v>
      </c>
      <c r="T3703" s="11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>ROUND(100*E3704/D3704,0)</f>
        <v>109</v>
      </c>
      <c r="P3704" s="16">
        <f>E3704/L3704</f>
        <v>155.95238095238096</v>
      </c>
      <c r="Q3704" t="s">
        <v>8309</v>
      </c>
      <c r="R3704" t="s">
        <v>8310</v>
      </c>
      <c r="S3704" s="11">
        <f>(((J3704/60)/60)/24)+DATE(1970,1,1)</f>
        <v>42524.53800925926</v>
      </c>
      <c r="T3704" s="11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>ROUND(100*E3705/D3705,0)</f>
        <v>123</v>
      </c>
      <c r="P3705" s="16">
        <f>E3705/L3705</f>
        <v>43.2</v>
      </c>
      <c r="Q3705" t="s">
        <v>8309</v>
      </c>
      <c r="R3705" t="s">
        <v>8310</v>
      </c>
      <c r="S3705" s="11">
        <f>(((J3705/60)/60)/24)+DATE(1970,1,1)</f>
        <v>42556.504490740743</v>
      </c>
      <c r="T3705" s="11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>ROUND(100*E3706/D3706,0)</f>
        <v>136</v>
      </c>
      <c r="P3706" s="16">
        <f>E3706/L3706</f>
        <v>15.148518518518518</v>
      </c>
      <c r="Q3706" t="s">
        <v>8309</v>
      </c>
      <c r="R3706" t="s">
        <v>8310</v>
      </c>
      <c r="S3706" s="11">
        <f>(((J3706/60)/60)/24)+DATE(1970,1,1)</f>
        <v>42461.689745370371</v>
      </c>
      <c r="T3706" s="11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>ROUND(100*E3707/D3707,0)</f>
        <v>103</v>
      </c>
      <c r="P3707" s="16">
        <f>E3707/L3707</f>
        <v>83.571428571428569</v>
      </c>
      <c r="Q3707" t="s">
        <v>8309</v>
      </c>
      <c r="R3707" t="s">
        <v>8310</v>
      </c>
      <c r="S3707" s="11">
        <f>(((J3707/60)/60)/24)+DATE(1970,1,1)</f>
        <v>41792.542986111112</v>
      </c>
      <c r="T3707" s="11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>ROUND(100*E3708/D3708,0)</f>
        <v>121</v>
      </c>
      <c r="P3708" s="16">
        <f>E3708/L3708</f>
        <v>140</v>
      </c>
      <c r="Q3708" t="s">
        <v>8309</v>
      </c>
      <c r="R3708" t="s">
        <v>8310</v>
      </c>
      <c r="S3708" s="11">
        <f>(((J3708/60)/60)/24)+DATE(1970,1,1)</f>
        <v>41879.913761574076</v>
      </c>
      <c r="T3708" s="11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>ROUND(100*E3709/D3709,0)</f>
        <v>186</v>
      </c>
      <c r="P3709" s="16">
        <f>E3709/L3709</f>
        <v>80.869565217391298</v>
      </c>
      <c r="Q3709" t="s">
        <v>8309</v>
      </c>
      <c r="R3709" t="s">
        <v>8310</v>
      </c>
      <c r="S3709" s="11">
        <f>(((J3709/60)/60)/24)+DATE(1970,1,1)</f>
        <v>42552.048356481479</v>
      </c>
      <c r="T3709" s="11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>ROUND(100*E3710/D3710,0)</f>
        <v>300</v>
      </c>
      <c r="P3710" s="16">
        <f>E3710/L3710</f>
        <v>53.846153846153847</v>
      </c>
      <c r="Q3710" t="s">
        <v>8309</v>
      </c>
      <c r="R3710" t="s">
        <v>8310</v>
      </c>
      <c r="S3710" s="11">
        <f>(((J3710/60)/60)/24)+DATE(1970,1,1)</f>
        <v>41810.142199074071</v>
      </c>
      <c r="T3710" s="11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>ROUND(100*E3711/D3711,0)</f>
        <v>108</v>
      </c>
      <c r="P3711" s="16">
        <f>E3711/L3711</f>
        <v>30.928571428571427</v>
      </c>
      <c r="Q3711" t="s">
        <v>8309</v>
      </c>
      <c r="R3711" t="s">
        <v>8310</v>
      </c>
      <c r="S3711" s="11">
        <f>(((J3711/60)/60)/24)+DATE(1970,1,1)</f>
        <v>41785.707708333335</v>
      </c>
      <c r="T3711" s="11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>ROUND(100*E3712/D3712,0)</f>
        <v>141</v>
      </c>
      <c r="P3712" s="16">
        <f>E3712/L3712</f>
        <v>67.962962962962962</v>
      </c>
      <c r="Q3712" t="s">
        <v>8309</v>
      </c>
      <c r="R3712" t="s">
        <v>8310</v>
      </c>
      <c r="S3712" s="11">
        <f>(((J3712/60)/60)/24)+DATE(1970,1,1)</f>
        <v>42072.576249999998</v>
      </c>
      <c r="T3712" s="11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>ROUND(100*E3713/D3713,0)</f>
        <v>114</v>
      </c>
      <c r="P3713" s="16">
        <f>E3713/L3713</f>
        <v>27.142857142857142</v>
      </c>
      <c r="Q3713" t="s">
        <v>8309</v>
      </c>
      <c r="R3713" t="s">
        <v>8310</v>
      </c>
      <c r="S3713" s="11">
        <f>(((J3713/60)/60)/24)+DATE(1970,1,1)</f>
        <v>41779.724224537036</v>
      </c>
      <c r="T3713" s="11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>ROUND(100*E3714/D3714,0)</f>
        <v>154</v>
      </c>
      <c r="P3714" s="16">
        <f>E3714/L3714</f>
        <v>110.86538461538461</v>
      </c>
      <c r="Q3714" t="s">
        <v>8309</v>
      </c>
      <c r="R3714" t="s">
        <v>8310</v>
      </c>
      <c r="S3714" s="11">
        <f>(((J3714/60)/60)/24)+DATE(1970,1,1)</f>
        <v>42134.172071759262</v>
      </c>
      <c r="T3714" s="11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>ROUND(100*E3715/D3715,0)</f>
        <v>102</v>
      </c>
      <c r="P3715" s="16">
        <f>E3715/L3715</f>
        <v>106.84210526315789</v>
      </c>
      <c r="Q3715" t="s">
        <v>8309</v>
      </c>
      <c r="R3715" t="s">
        <v>8310</v>
      </c>
      <c r="S3715" s="11">
        <f>(((J3715/60)/60)/24)+DATE(1970,1,1)</f>
        <v>42505.738032407404</v>
      </c>
      <c r="T3715" s="11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>ROUND(100*E3716/D3716,0)</f>
        <v>102</v>
      </c>
      <c r="P3716" s="16">
        <f>E3716/L3716</f>
        <v>105.51546391752578</v>
      </c>
      <c r="Q3716" t="s">
        <v>8309</v>
      </c>
      <c r="R3716" t="s">
        <v>8310</v>
      </c>
      <c r="S3716" s="11">
        <f>(((J3716/60)/60)/24)+DATE(1970,1,1)</f>
        <v>42118.556331018524</v>
      </c>
      <c r="T3716" s="11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>ROUND(100*E3717/D3717,0)</f>
        <v>103</v>
      </c>
      <c r="P3717" s="16">
        <f>E3717/L3717</f>
        <v>132.96296296296296</v>
      </c>
      <c r="Q3717" t="s">
        <v>8309</v>
      </c>
      <c r="R3717" t="s">
        <v>8310</v>
      </c>
      <c r="S3717" s="11">
        <f>(((J3717/60)/60)/24)+DATE(1970,1,1)</f>
        <v>42036.995590277773</v>
      </c>
      <c r="T3717" s="11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>ROUND(100*E3718/D3718,0)</f>
        <v>156</v>
      </c>
      <c r="P3718" s="16">
        <f>E3718/L3718</f>
        <v>51.916666666666664</v>
      </c>
      <c r="Q3718" t="s">
        <v>8309</v>
      </c>
      <c r="R3718" t="s">
        <v>8310</v>
      </c>
      <c r="S3718" s="11">
        <f>(((J3718/60)/60)/24)+DATE(1970,1,1)</f>
        <v>42360.887835648144</v>
      </c>
      <c r="T3718" s="11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>ROUND(100*E3719/D3719,0)</f>
        <v>101</v>
      </c>
      <c r="P3719" s="16">
        <f>E3719/L3719</f>
        <v>310</v>
      </c>
      <c r="Q3719" t="s">
        <v>8309</v>
      </c>
      <c r="R3719" t="s">
        <v>8310</v>
      </c>
      <c r="S3719" s="11">
        <f>(((J3719/60)/60)/24)+DATE(1970,1,1)</f>
        <v>42102.866307870368</v>
      </c>
      <c r="T3719" s="11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>ROUND(100*E3720/D3720,0)</f>
        <v>239</v>
      </c>
      <c r="P3720" s="16">
        <f>E3720/L3720</f>
        <v>26.021739130434781</v>
      </c>
      <c r="Q3720" t="s">
        <v>8309</v>
      </c>
      <c r="R3720" t="s">
        <v>8310</v>
      </c>
      <c r="S3720" s="11">
        <f>(((J3720/60)/60)/24)+DATE(1970,1,1)</f>
        <v>42032.716145833328</v>
      </c>
      <c r="T3720" s="11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>ROUND(100*E3721/D3721,0)</f>
        <v>210</v>
      </c>
      <c r="P3721" s="16">
        <f>E3721/L3721</f>
        <v>105</v>
      </c>
      <c r="Q3721" t="s">
        <v>8309</v>
      </c>
      <c r="R3721" t="s">
        <v>8310</v>
      </c>
      <c r="S3721" s="11">
        <f>(((J3721/60)/60)/24)+DATE(1970,1,1)</f>
        <v>42147.729930555557</v>
      </c>
      <c r="T3721" s="11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>ROUND(100*E3722/D3722,0)</f>
        <v>105</v>
      </c>
      <c r="P3722" s="16">
        <f>E3722/L3722</f>
        <v>86.224999999999994</v>
      </c>
      <c r="Q3722" t="s">
        <v>8309</v>
      </c>
      <c r="R3722" t="s">
        <v>8310</v>
      </c>
      <c r="S3722" s="11">
        <f>(((J3722/60)/60)/24)+DATE(1970,1,1)</f>
        <v>42165.993125000001</v>
      </c>
      <c r="T3722" s="11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>ROUND(100*E3723/D3723,0)</f>
        <v>101</v>
      </c>
      <c r="P3723" s="16">
        <f>E3723/L3723</f>
        <v>114.54545454545455</v>
      </c>
      <c r="Q3723" t="s">
        <v>8309</v>
      </c>
      <c r="R3723" t="s">
        <v>8310</v>
      </c>
      <c r="S3723" s="11">
        <f>(((J3723/60)/60)/24)+DATE(1970,1,1)</f>
        <v>41927.936157407406</v>
      </c>
      <c r="T3723" s="11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>ROUND(100*E3724/D3724,0)</f>
        <v>111</v>
      </c>
      <c r="P3724" s="16">
        <f>E3724/L3724</f>
        <v>47.657142857142858</v>
      </c>
      <c r="Q3724" t="s">
        <v>8309</v>
      </c>
      <c r="R3724" t="s">
        <v>8310</v>
      </c>
      <c r="S3724" s="11">
        <f>(((J3724/60)/60)/24)+DATE(1970,1,1)</f>
        <v>42381.671840277777</v>
      </c>
      <c r="T3724" s="11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>ROUND(100*E3725/D3725,0)</f>
        <v>102</v>
      </c>
      <c r="P3725" s="16">
        <f>E3725/L3725</f>
        <v>72.888888888888886</v>
      </c>
      <c r="Q3725" t="s">
        <v>8309</v>
      </c>
      <c r="R3725" t="s">
        <v>8310</v>
      </c>
      <c r="S3725" s="11">
        <f>(((J3725/60)/60)/24)+DATE(1970,1,1)</f>
        <v>41943.753032407411</v>
      </c>
      <c r="T3725" s="11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>ROUND(100*E3726/D3726,0)</f>
        <v>103</v>
      </c>
      <c r="P3726" s="16">
        <f>E3726/L3726</f>
        <v>49.545505617977533</v>
      </c>
      <c r="Q3726" t="s">
        <v>8309</v>
      </c>
      <c r="R3726" t="s">
        <v>8310</v>
      </c>
      <c r="S3726" s="11">
        <f>(((J3726/60)/60)/24)+DATE(1970,1,1)</f>
        <v>42465.491435185191</v>
      </c>
      <c r="T3726" s="11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>ROUND(100*E3727/D3727,0)</f>
        <v>127</v>
      </c>
      <c r="P3727" s="16">
        <f>E3727/L3727</f>
        <v>25.4</v>
      </c>
      <c r="Q3727" t="s">
        <v>8309</v>
      </c>
      <c r="R3727" t="s">
        <v>8310</v>
      </c>
      <c r="S3727" s="11">
        <f>(((J3727/60)/60)/24)+DATE(1970,1,1)</f>
        <v>42401.945219907408</v>
      </c>
      <c r="T3727" s="11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>ROUND(100*E3728/D3728,0)</f>
        <v>339</v>
      </c>
      <c r="P3728" s="16">
        <f>E3728/L3728</f>
        <v>62.586956521739133</v>
      </c>
      <c r="Q3728" t="s">
        <v>8309</v>
      </c>
      <c r="R3728" t="s">
        <v>8310</v>
      </c>
      <c r="S3728" s="11">
        <f>(((J3728/60)/60)/24)+DATE(1970,1,1)</f>
        <v>42462.140868055561</v>
      </c>
      <c r="T3728" s="11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>ROUND(100*E3729/D3729,0)</f>
        <v>101</v>
      </c>
      <c r="P3729" s="16">
        <f>E3729/L3729</f>
        <v>61.060606060606062</v>
      </c>
      <c r="Q3729" t="s">
        <v>8309</v>
      </c>
      <c r="R3729" t="s">
        <v>8310</v>
      </c>
      <c r="S3729" s="11">
        <f>(((J3729/60)/60)/24)+DATE(1970,1,1)</f>
        <v>42632.348310185189</v>
      </c>
      <c r="T3729" s="11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>ROUND(100*E3730/D3730,0)</f>
        <v>9</v>
      </c>
      <c r="P3730" s="5">
        <f>E3730/L3730</f>
        <v>60.064516129032256</v>
      </c>
      <c r="Q3730" t="s">
        <v>8309</v>
      </c>
      <c r="R3730" t="s">
        <v>8310</v>
      </c>
      <c r="S3730" s="11">
        <f>(((J3730/60)/60)/24)+DATE(1970,1,1)</f>
        <v>42205.171018518522</v>
      </c>
      <c r="T3730" s="11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>ROUND(100*E3731/D3731,0)</f>
        <v>7</v>
      </c>
      <c r="P3731" s="5">
        <f>E3731/L3731</f>
        <v>72.400000000000006</v>
      </c>
      <c r="Q3731" t="s">
        <v>8309</v>
      </c>
      <c r="R3731" t="s">
        <v>8310</v>
      </c>
      <c r="S3731" s="11">
        <f>(((J3731/60)/60)/24)+DATE(1970,1,1)</f>
        <v>42041.205000000002</v>
      </c>
      <c r="T3731" s="11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>ROUND(100*E3732/D3732,0)</f>
        <v>10</v>
      </c>
      <c r="P3732" s="5">
        <f>E3732/L3732</f>
        <v>100</v>
      </c>
      <c r="Q3732" t="s">
        <v>8309</v>
      </c>
      <c r="R3732" t="s">
        <v>8310</v>
      </c>
      <c r="S3732" s="11">
        <f>(((J3732/60)/60)/24)+DATE(1970,1,1)</f>
        <v>42203.677766203706</v>
      </c>
      <c r="T3732" s="11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>ROUND(100*E3733/D3733,0)</f>
        <v>11</v>
      </c>
      <c r="P3733" s="5">
        <f>E3733/L3733</f>
        <v>51.666666666666664</v>
      </c>
      <c r="Q3733" t="s">
        <v>8309</v>
      </c>
      <c r="R3733" t="s">
        <v>8310</v>
      </c>
      <c r="S3733" s="11">
        <f>(((J3733/60)/60)/24)+DATE(1970,1,1)</f>
        <v>41983.752847222218</v>
      </c>
      <c r="T3733" s="11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>ROUND(100*E3734/D3734,0)</f>
        <v>15</v>
      </c>
      <c r="P3734" s="5">
        <f>E3734/L3734</f>
        <v>32.75</v>
      </c>
      <c r="Q3734" t="s">
        <v>8309</v>
      </c>
      <c r="R3734" t="s">
        <v>8310</v>
      </c>
      <c r="S3734" s="11">
        <f>(((J3734/60)/60)/24)+DATE(1970,1,1)</f>
        <v>41968.677465277782</v>
      </c>
      <c r="T3734" s="11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>ROUND(100*E3735/D3735,0)</f>
        <v>0</v>
      </c>
      <c r="P3735" s="5" t="e">
        <f>E3735/L3735</f>
        <v>#DIV/0!</v>
      </c>
      <c r="Q3735" t="s">
        <v>8309</v>
      </c>
      <c r="R3735" t="s">
        <v>8310</v>
      </c>
      <c r="S3735" s="11">
        <f>(((J3735/60)/60)/24)+DATE(1970,1,1)</f>
        <v>42103.024398148147</v>
      </c>
      <c r="T3735" s="11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>ROUND(100*E3736/D3736,0)</f>
        <v>28</v>
      </c>
      <c r="P3736" s="5">
        <f>E3736/L3736</f>
        <v>61</v>
      </c>
      <c r="Q3736" t="s">
        <v>8309</v>
      </c>
      <c r="R3736" t="s">
        <v>8310</v>
      </c>
      <c r="S3736" s="11">
        <f>(((J3736/60)/60)/24)+DATE(1970,1,1)</f>
        <v>42089.901574074072</v>
      </c>
      <c r="T3736" s="11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>ROUND(100*E3737/D3737,0)</f>
        <v>13</v>
      </c>
      <c r="P3737" s="5">
        <f>E3737/L3737</f>
        <v>10</v>
      </c>
      <c r="Q3737" t="s">
        <v>8309</v>
      </c>
      <c r="R3737" t="s">
        <v>8310</v>
      </c>
      <c r="S3737" s="11">
        <f>(((J3737/60)/60)/24)+DATE(1970,1,1)</f>
        <v>42122.693159722221</v>
      </c>
      <c r="T3737" s="11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>ROUND(100*E3738/D3738,0)</f>
        <v>1</v>
      </c>
      <c r="P3738" s="5">
        <f>E3738/L3738</f>
        <v>10</v>
      </c>
      <c r="Q3738" t="s">
        <v>8309</v>
      </c>
      <c r="R3738" t="s">
        <v>8310</v>
      </c>
      <c r="S3738" s="11">
        <f>(((J3738/60)/60)/24)+DATE(1970,1,1)</f>
        <v>42048.711724537032</v>
      </c>
      <c r="T3738" s="11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>ROUND(100*E3739/D3739,0)</f>
        <v>21</v>
      </c>
      <c r="P3739" s="5">
        <f>E3739/L3739</f>
        <v>37.5</v>
      </c>
      <c r="Q3739" t="s">
        <v>8309</v>
      </c>
      <c r="R3739" t="s">
        <v>8310</v>
      </c>
      <c r="S3739" s="11">
        <f>(((J3739/60)/60)/24)+DATE(1970,1,1)</f>
        <v>42297.691006944442</v>
      </c>
      <c r="T3739" s="11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>ROUND(100*E3740/D3740,0)</f>
        <v>18</v>
      </c>
      <c r="P3740" s="5">
        <f>E3740/L3740</f>
        <v>45</v>
      </c>
      <c r="Q3740" t="s">
        <v>8309</v>
      </c>
      <c r="R3740" t="s">
        <v>8310</v>
      </c>
      <c r="S3740" s="11">
        <f>(((J3740/60)/60)/24)+DATE(1970,1,1)</f>
        <v>41813.938715277778</v>
      </c>
      <c r="T3740" s="11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>ROUND(100*E3741/D3741,0)</f>
        <v>20</v>
      </c>
      <c r="P3741" s="5">
        <f>E3741/L3741</f>
        <v>100.625</v>
      </c>
      <c r="Q3741" t="s">
        <v>8309</v>
      </c>
      <c r="R3741" t="s">
        <v>8310</v>
      </c>
      <c r="S3741" s="11">
        <f>(((J3741/60)/60)/24)+DATE(1970,1,1)</f>
        <v>42548.449861111112</v>
      </c>
      <c r="T3741" s="11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>ROUND(100*E3742/D3742,0)</f>
        <v>18</v>
      </c>
      <c r="P3742" s="5">
        <f>E3742/L3742</f>
        <v>25.571428571428573</v>
      </c>
      <c r="Q3742" t="s">
        <v>8309</v>
      </c>
      <c r="R3742" t="s">
        <v>8310</v>
      </c>
      <c r="S3742" s="11">
        <f>(((J3742/60)/60)/24)+DATE(1970,1,1)</f>
        <v>41833.089756944442</v>
      </c>
      <c r="T3742" s="11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>ROUND(100*E3743/D3743,0)</f>
        <v>0</v>
      </c>
      <c r="P3743" s="5" t="e">
        <f>E3743/L3743</f>
        <v>#DIV/0!</v>
      </c>
      <c r="Q3743" t="s">
        <v>8309</v>
      </c>
      <c r="R3743" t="s">
        <v>8310</v>
      </c>
      <c r="S3743" s="11">
        <f>(((J3743/60)/60)/24)+DATE(1970,1,1)</f>
        <v>42325.920717592591</v>
      </c>
      <c r="T3743" s="11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>ROUND(100*E3744/D3744,0)</f>
        <v>2</v>
      </c>
      <c r="P3744" s="5">
        <f>E3744/L3744</f>
        <v>25</v>
      </c>
      <c r="Q3744" t="s">
        <v>8309</v>
      </c>
      <c r="R3744" t="s">
        <v>8310</v>
      </c>
      <c r="S3744" s="11">
        <f>(((J3744/60)/60)/24)+DATE(1970,1,1)</f>
        <v>41858.214629629627</v>
      </c>
      <c r="T3744" s="11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>ROUND(100*E3745/D3745,0)</f>
        <v>0</v>
      </c>
      <c r="P3745" s="5" t="e">
        <f>E3745/L3745</f>
        <v>#DIV/0!</v>
      </c>
      <c r="Q3745" t="s">
        <v>8309</v>
      </c>
      <c r="R3745" t="s">
        <v>8310</v>
      </c>
      <c r="S3745" s="11">
        <f>(((J3745/60)/60)/24)+DATE(1970,1,1)</f>
        <v>41793.710231481484</v>
      </c>
      <c r="T3745" s="11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>ROUND(100*E3746/D3746,0)</f>
        <v>0</v>
      </c>
      <c r="P3746" s="5" t="e">
        <f>E3746/L3746</f>
        <v>#DIV/0!</v>
      </c>
      <c r="Q3746" t="s">
        <v>8309</v>
      </c>
      <c r="R3746" t="s">
        <v>8310</v>
      </c>
      <c r="S3746" s="11">
        <f>(((J3746/60)/60)/24)+DATE(1970,1,1)</f>
        <v>41793.814259259263</v>
      </c>
      <c r="T3746" s="11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>ROUND(100*E3747/D3747,0)</f>
        <v>10</v>
      </c>
      <c r="P3747" s="5">
        <f>E3747/L3747</f>
        <v>10</v>
      </c>
      <c r="Q3747" t="s">
        <v>8309</v>
      </c>
      <c r="R3747" t="s">
        <v>8310</v>
      </c>
      <c r="S3747" s="11">
        <f>(((J3747/60)/60)/24)+DATE(1970,1,1)</f>
        <v>41831.697939814818</v>
      </c>
      <c r="T3747" s="11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>ROUND(100*E3748/D3748,0)</f>
        <v>2</v>
      </c>
      <c r="P3748" s="5">
        <f>E3748/L3748</f>
        <v>202</v>
      </c>
      <c r="Q3748" t="s">
        <v>8309</v>
      </c>
      <c r="R3748" t="s">
        <v>8310</v>
      </c>
      <c r="S3748" s="11">
        <f>(((J3748/60)/60)/24)+DATE(1970,1,1)</f>
        <v>42621.389340277776</v>
      </c>
      <c r="T3748" s="11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>ROUND(100*E3749/D3749,0)</f>
        <v>1</v>
      </c>
      <c r="P3749" s="5">
        <f>E3749/L3749</f>
        <v>25</v>
      </c>
      <c r="Q3749" t="s">
        <v>8309</v>
      </c>
      <c r="R3749" t="s">
        <v>8310</v>
      </c>
      <c r="S3749" s="11">
        <f>(((J3749/60)/60)/24)+DATE(1970,1,1)</f>
        <v>42164.299722222218</v>
      </c>
      <c r="T3749" s="11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>ROUND(100*E3750/D3750,0)</f>
        <v>104</v>
      </c>
      <c r="P3750" s="16">
        <f>E3750/L3750</f>
        <v>99.538461538461533</v>
      </c>
      <c r="Q3750" t="s">
        <v>8309</v>
      </c>
      <c r="R3750" t="s">
        <v>8337</v>
      </c>
      <c r="S3750" s="11">
        <f>(((J3750/60)/60)/24)+DATE(1970,1,1)</f>
        <v>42395.706435185188</v>
      </c>
      <c r="T3750" s="11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>ROUND(100*E3751/D3751,0)</f>
        <v>105</v>
      </c>
      <c r="P3751" s="16">
        <f>E3751/L3751</f>
        <v>75</v>
      </c>
      <c r="Q3751" t="s">
        <v>8309</v>
      </c>
      <c r="R3751" t="s">
        <v>8337</v>
      </c>
      <c r="S3751" s="11">
        <f>(((J3751/60)/60)/24)+DATE(1970,1,1)</f>
        <v>42458.127175925925</v>
      </c>
      <c r="T3751" s="11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>ROUND(100*E3752/D3752,0)</f>
        <v>100</v>
      </c>
      <c r="P3752" s="16">
        <f>E3752/L3752</f>
        <v>215.25</v>
      </c>
      <c r="Q3752" t="s">
        <v>8309</v>
      </c>
      <c r="R3752" t="s">
        <v>8337</v>
      </c>
      <c r="S3752" s="11">
        <f>(((J3752/60)/60)/24)+DATE(1970,1,1)</f>
        <v>42016.981574074074</v>
      </c>
      <c r="T3752" s="11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>ROUND(100*E3753/D3753,0)</f>
        <v>133</v>
      </c>
      <c r="P3753" s="16">
        <f>E3753/L3753</f>
        <v>120.54545454545455</v>
      </c>
      <c r="Q3753" t="s">
        <v>8309</v>
      </c>
      <c r="R3753" t="s">
        <v>8337</v>
      </c>
      <c r="S3753" s="11">
        <f>(((J3753/60)/60)/24)+DATE(1970,1,1)</f>
        <v>42403.035567129627</v>
      </c>
      <c r="T3753" s="11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>ROUND(100*E3754/D3754,0)</f>
        <v>113</v>
      </c>
      <c r="P3754" s="16">
        <f>E3754/L3754</f>
        <v>37.666666666666664</v>
      </c>
      <c r="Q3754" t="s">
        <v>8309</v>
      </c>
      <c r="R3754" t="s">
        <v>8337</v>
      </c>
      <c r="S3754" s="11">
        <f>(((J3754/60)/60)/24)+DATE(1970,1,1)</f>
        <v>42619.802488425921</v>
      </c>
      <c r="T3754" s="11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>ROUND(100*E3755/D3755,0)</f>
        <v>103</v>
      </c>
      <c r="P3755" s="16">
        <f>E3755/L3755</f>
        <v>172.23333333333332</v>
      </c>
      <c r="Q3755" t="s">
        <v>8309</v>
      </c>
      <c r="R3755" t="s">
        <v>8337</v>
      </c>
      <c r="S3755" s="11">
        <f>(((J3755/60)/60)/24)+DATE(1970,1,1)</f>
        <v>42128.824074074073</v>
      </c>
      <c r="T3755" s="11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>ROUND(100*E3756/D3756,0)</f>
        <v>120</v>
      </c>
      <c r="P3756" s="16">
        <f>E3756/L3756</f>
        <v>111.11111111111111</v>
      </c>
      <c r="Q3756" t="s">
        <v>8309</v>
      </c>
      <c r="R3756" t="s">
        <v>8337</v>
      </c>
      <c r="S3756" s="11">
        <f>(((J3756/60)/60)/24)+DATE(1970,1,1)</f>
        <v>41808.881215277775</v>
      </c>
      <c r="T3756" s="11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>ROUND(100*E3757/D3757,0)</f>
        <v>130</v>
      </c>
      <c r="P3757" s="16">
        <f>E3757/L3757</f>
        <v>25.464285714285715</v>
      </c>
      <c r="Q3757" t="s">
        <v>8309</v>
      </c>
      <c r="R3757" t="s">
        <v>8337</v>
      </c>
      <c r="S3757" s="11">
        <f>(((J3757/60)/60)/24)+DATE(1970,1,1)</f>
        <v>42445.866979166662</v>
      </c>
      <c r="T3757" s="11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>ROUND(100*E3758/D3758,0)</f>
        <v>101</v>
      </c>
      <c r="P3758" s="16">
        <f>E3758/L3758</f>
        <v>267.64705882352939</v>
      </c>
      <c r="Q3758" t="s">
        <v>8309</v>
      </c>
      <c r="R3758" t="s">
        <v>8337</v>
      </c>
      <c r="S3758" s="11">
        <f>(((J3758/60)/60)/24)+DATE(1970,1,1)</f>
        <v>41771.814791666664</v>
      </c>
      <c r="T3758" s="11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>ROUND(100*E3759/D3759,0)</f>
        <v>109</v>
      </c>
      <c r="P3759" s="16">
        <f>E3759/L3759</f>
        <v>75.959999999999994</v>
      </c>
      <c r="Q3759" t="s">
        <v>8309</v>
      </c>
      <c r="R3759" t="s">
        <v>8337</v>
      </c>
      <c r="S3759" s="11">
        <f>(((J3759/60)/60)/24)+DATE(1970,1,1)</f>
        <v>41954.850868055553</v>
      </c>
      <c r="T3759" s="11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>ROUND(100*E3760/D3760,0)</f>
        <v>102</v>
      </c>
      <c r="P3760" s="16">
        <f>E3760/L3760</f>
        <v>59.03846153846154</v>
      </c>
      <c r="Q3760" t="s">
        <v>8309</v>
      </c>
      <c r="R3760" t="s">
        <v>8337</v>
      </c>
      <c r="S3760" s="11">
        <f>(((J3760/60)/60)/24)+DATE(1970,1,1)</f>
        <v>41747.471504629626</v>
      </c>
      <c r="T3760" s="11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>ROUND(100*E3761/D3761,0)</f>
        <v>110</v>
      </c>
      <c r="P3761" s="16">
        <f>E3761/L3761</f>
        <v>50.111022727272733</v>
      </c>
      <c r="Q3761" t="s">
        <v>8309</v>
      </c>
      <c r="R3761" t="s">
        <v>8337</v>
      </c>
      <c r="S3761" s="11">
        <f>(((J3761/60)/60)/24)+DATE(1970,1,1)</f>
        <v>42182.108252314814</v>
      </c>
      <c r="T3761" s="11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>ROUND(100*E3762/D3762,0)</f>
        <v>101</v>
      </c>
      <c r="P3762" s="16">
        <f>E3762/L3762</f>
        <v>55.502967032967035</v>
      </c>
      <c r="Q3762" t="s">
        <v>8309</v>
      </c>
      <c r="R3762" t="s">
        <v>8337</v>
      </c>
      <c r="S3762" s="11">
        <f>(((J3762/60)/60)/24)+DATE(1970,1,1)</f>
        <v>41739.525300925925</v>
      </c>
      <c r="T3762" s="11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>ROUND(100*E3763/D3763,0)</f>
        <v>100</v>
      </c>
      <c r="P3763" s="16">
        <f>E3763/L3763</f>
        <v>166.66666666666666</v>
      </c>
      <c r="Q3763" t="s">
        <v>8309</v>
      </c>
      <c r="R3763" t="s">
        <v>8337</v>
      </c>
      <c r="S3763" s="11">
        <f>(((J3763/60)/60)/24)+DATE(1970,1,1)</f>
        <v>42173.466863425929</v>
      </c>
      <c r="T3763" s="11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>ROUND(100*E3764/D3764,0)</f>
        <v>106</v>
      </c>
      <c r="P3764" s="16">
        <f>E3764/L3764</f>
        <v>47.428571428571431</v>
      </c>
      <c r="Q3764" t="s">
        <v>8309</v>
      </c>
      <c r="R3764" t="s">
        <v>8337</v>
      </c>
      <c r="S3764" s="11">
        <f>(((J3764/60)/60)/24)+DATE(1970,1,1)</f>
        <v>42193.813530092593</v>
      </c>
      <c r="T3764" s="11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>ROUND(100*E3765/D3765,0)</f>
        <v>100</v>
      </c>
      <c r="P3765" s="16">
        <f>E3765/L3765</f>
        <v>64.935064935064929</v>
      </c>
      <c r="Q3765" t="s">
        <v>8309</v>
      </c>
      <c r="R3765" t="s">
        <v>8337</v>
      </c>
      <c r="S3765" s="11">
        <f>(((J3765/60)/60)/24)+DATE(1970,1,1)</f>
        <v>42065.750300925924</v>
      </c>
      <c r="T3765" s="11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>ROUND(100*E3766/D3766,0)</f>
        <v>100</v>
      </c>
      <c r="P3766" s="16">
        <f>E3766/L3766</f>
        <v>55.555555555555557</v>
      </c>
      <c r="Q3766" t="s">
        <v>8309</v>
      </c>
      <c r="R3766" t="s">
        <v>8337</v>
      </c>
      <c r="S3766" s="11">
        <f>(((J3766/60)/60)/24)+DATE(1970,1,1)</f>
        <v>42499.842962962968</v>
      </c>
      <c r="T3766" s="11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>ROUND(100*E3767/D3767,0)</f>
        <v>113</v>
      </c>
      <c r="P3767" s="16">
        <f>E3767/L3767</f>
        <v>74.224299065420567</v>
      </c>
      <c r="Q3767" t="s">
        <v>8309</v>
      </c>
      <c r="R3767" t="s">
        <v>8337</v>
      </c>
      <c r="S3767" s="11">
        <f>(((J3767/60)/60)/24)+DATE(1970,1,1)</f>
        <v>41820.776412037041</v>
      </c>
      <c r="T3767" s="11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>ROUND(100*E3768/D3768,0)</f>
        <v>103</v>
      </c>
      <c r="P3768" s="16">
        <f>E3768/L3768</f>
        <v>106.9271875</v>
      </c>
      <c r="Q3768" t="s">
        <v>8309</v>
      </c>
      <c r="R3768" t="s">
        <v>8337</v>
      </c>
      <c r="S3768" s="11">
        <f>(((J3768/60)/60)/24)+DATE(1970,1,1)</f>
        <v>41788.167187500003</v>
      </c>
      <c r="T3768" s="11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>ROUND(100*E3769/D3769,0)</f>
        <v>117</v>
      </c>
      <c r="P3769" s="16">
        <f>E3769/L3769</f>
        <v>41.696428571428569</v>
      </c>
      <c r="Q3769" t="s">
        <v>8309</v>
      </c>
      <c r="R3769" t="s">
        <v>8337</v>
      </c>
      <c r="S3769" s="11">
        <f>(((J3769/60)/60)/24)+DATE(1970,1,1)</f>
        <v>42050.019641203704</v>
      </c>
      <c r="T3769" s="11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>ROUND(100*E3770/D3770,0)</f>
        <v>108</v>
      </c>
      <c r="P3770" s="16">
        <f>E3770/L3770</f>
        <v>74.243275862068955</v>
      </c>
      <c r="Q3770" t="s">
        <v>8309</v>
      </c>
      <c r="R3770" t="s">
        <v>8337</v>
      </c>
      <c r="S3770" s="11">
        <f>(((J3770/60)/60)/24)+DATE(1970,1,1)</f>
        <v>41772.727893518517</v>
      </c>
      <c r="T3770" s="11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>ROUND(100*E3771/D3771,0)</f>
        <v>100</v>
      </c>
      <c r="P3771" s="16">
        <f>E3771/L3771</f>
        <v>73.333333333333329</v>
      </c>
      <c r="Q3771" t="s">
        <v>8309</v>
      </c>
      <c r="R3771" t="s">
        <v>8337</v>
      </c>
      <c r="S3771" s="11">
        <f>(((J3771/60)/60)/24)+DATE(1970,1,1)</f>
        <v>42445.598136574074</v>
      </c>
      <c r="T3771" s="11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>ROUND(100*E3772/D3772,0)</f>
        <v>100</v>
      </c>
      <c r="P3772" s="16">
        <f>E3772/L3772</f>
        <v>100</v>
      </c>
      <c r="Q3772" t="s">
        <v>8309</v>
      </c>
      <c r="R3772" t="s">
        <v>8337</v>
      </c>
      <c r="S3772" s="11">
        <f>(((J3772/60)/60)/24)+DATE(1970,1,1)</f>
        <v>42138.930671296301</v>
      </c>
      <c r="T3772" s="11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>ROUND(100*E3773/D3773,0)</f>
        <v>146</v>
      </c>
      <c r="P3773" s="16">
        <f>E3773/L3773</f>
        <v>38.421052631578945</v>
      </c>
      <c r="Q3773" t="s">
        <v>8309</v>
      </c>
      <c r="R3773" t="s">
        <v>8337</v>
      </c>
      <c r="S3773" s="11">
        <f>(((J3773/60)/60)/24)+DATE(1970,1,1)</f>
        <v>42493.857083333336</v>
      </c>
      <c r="T3773" s="11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>ROUND(100*E3774/D3774,0)</f>
        <v>110</v>
      </c>
      <c r="P3774" s="16">
        <f>E3774/L3774</f>
        <v>166.96969696969697</v>
      </c>
      <c r="Q3774" t="s">
        <v>8309</v>
      </c>
      <c r="R3774" t="s">
        <v>8337</v>
      </c>
      <c r="S3774" s="11">
        <f>(((J3774/60)/60)/24)+DATE(1970,1,1)</f>
        <v>42682.616967592592</v>
      </c>
      <c r="T3774" s="11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>ROUND(100*E3775/D3775,0)</f>
        <v>108</v>
      </c>
      <c r="P3775" s="16">
        <f>E3775/L3775</f>
        <v>94.912280701754383</v>
      </c>
      <c r="Q3775" t="s">
        <v>8309</v>
      </c>
      <c r="R3775" t="s">
        <v>8337</v>
      </c>
      <c r="S3775" s="11">
        <f>(((J3775/60)/60)/24)+DATE(1970,1,1)</f>
        <v>42656.005173611105</v>
      </c>
      <c r="T3775" s="11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>ROUND(100*E3776/D3776,0)</f>
        <v>100</v>
      </c>
      <c r="P3776" s="16">
        <f>E3776/L3776</f>
        <v>100</v>
      </c>
      <c r="Q3776" t="s">
        <v>8309</v>
      </c>
      <c r="R3776" t="s">
        <v>8337</v>
      </c>
      <c r="S3776" s="11">
        <f>(((J3776/60)/60)/24)+DATE(1970,1,1)</f>
        <v>42087.792303240742</v>
      </c>
      <c r="T3776" s="11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>ROUND(100*E3777/D3777,0)</f>
        <v>100</v>
      </c>
      <c r="P3777" s="16">
        <f>E3777/L3777</f>
        <v>143.21428571428572</v>
      </c>
      <c r="Q3777" t="s">
        <v>8309</v>
      </c>
      <c r="R3777" t="s">
        <v>8337</v>
      </c>
      <c r="S3777" s="11">
        <f>(((J3777/60)/60)/24)+DATE(1970,1,1)</f>
        <v>42075.942627314813</v>
      </c>
      <c r="T3777" s="11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>ROUND(100*E3778/D3778,0)</f>
        <v>107</v>
      </c>
      <c r="P3778" s="16">
        <f>E3778/L3778</f>
        <v>90.819148936170208</v>
      </c>
      <c r="Q3778" t="s">
        <v>8309</v>
      </c>
      <c r="R3778" t="s">
        <v>8337</v>
      </c>
      <c r="S3778" s="11">
        <f>(((J3778/60)/60)/24)+DATE(1970,1,1)</f>
        <v>41814.367800925924</v>
      </c>
      <c r="T3778" s="11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>ROUND(100*E3779/D3779,0)</f>
        <v>143</v>
      </c>
      <c r="P3779" s="16">
        <f>E3779/L3779</f>
        <v>48.542372881355931</v>
      </c>
      <c r="Q3779" t="s">
        <v>8309</v>
      </c>
      <c r="R3779" t="s">
        <v>8337</v>
      </c>
      <c r="S3779" s="11">
        <f>(((J3779/60)/60)/24)+DATE(1970,1,1)</f>
        <v>41887.111354166671</v>
      </c>
      <c r="T3779" s="11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>ROUND(100*E3780/D3780,0)</f>
        <v>105</v>
      </c>
      <c r="P3780" s="16">
        <f>E3780/L3780</f>
        <v>70.027777777777771</v>
      </c>
      <c r="Q3780" t="s">
        <v>8309</v>
      </c>
      <c r="R3780" t="s">
        <v>8337</v>
      </c>
      <c r="S3780" s="11">
        <f>(((J3780/60)/60)/24)+DATE(1970,1,1)</f>
        <v>41989.819212962961</v>
      </c>
      <c r="T3780" s="11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>ROUND(100*E3781/D3781,0)</f>
        <v>104</v>
      </c>
      <c r="P3781" s="16">
        <f>E3781/L3781</f>
        <v>135.62608695652173</v>
      </c>
      <c r="Q3781" t="s">
        <v>8309</v>
      </c>
      <c r="R3781" t="s">
        <v>8337</v>
      </c>
      <c r="S3781" s="11">
        <f>(((J3781/60)/60)/24)+DATE(1970,1,1)</f>
        <v>42425.735416666663</v>
      </c>
      <c r="T3781" s="11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>ROUND(100*E3782/D3782,0)</f>
        <v>120</v>
      </c>
      <c r="P3782" s="16">
        <f>E3782/L3782</f>
        <v>100</v>
      </c>
      <c r="Q3782" t="s">
        <v>8309</v>
      </c>
      <c r="R3782" t="s">
        <v>8337</v>
      </c>
      <c r="S3782" s="11">
        <f>(((J3782/60)/60)/24)+DATE(1970,1,1)</f>
        <v>42166.219733796301</v>
      </c>
      <c r="T3782" s="11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>ROUND(100*E3783/D3783,0)</f>
        <v>110</v>
      </c>
      <c r="P3783" s="16">
        <f>E3783/L3783</f>
        <v>94.90384615384616</v>
      </c>
      <c r="Q3783" t="s">
        <v>8309</v>
      </c>
      <c r="R3783" t="s">
        <v>8337</v>
      </c>
      <c r="S3783" s="11">
        <f>(((J3783/60)/60)/24)+DATE(1970,1,1)</f>
        <v>41865.882928240739</v>
      </c>
      <c r="T3783" s="11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>ROUND(100*E3784/D3784,0)</f>
        <v>102</v>
      </c>
      <c r="P3784" s="16">
        <f>E3784/L3784</f>
        <v>75.370370370370367</v>
      </c>
      <c r="Q3784" t="s">
        <v>8309</v>
      </c>
      <c r="R3784" t="s">
        <v>8337</v>
      </c>
      <c r="S3784" s="11">
        <f>(((J3784/60)/60)/24)+DATE(1970,1,1)</f>
        <v>42546.862233796302</v>
      </c>
      <c r="T3784" s="11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>ROUND(100*E3785/D3785,0)</f>
        <v>129</v>
      </c>
      <c r="P3785" s="16">
        <f>E3785/L3785</f>
        <v>64.458333333333329</v>
      </c>
      <c r="Q3785" t="s">
        <v>8309</v>
      </c>
      <c r="R3785" t="s">
        <v>8337</v>
      </c>
      <c r="S3785" s="11">
        <f>(((J3785/60)/60)/24)+DATE(1970,1,1)</f>
        <v>42420.140277777777</v>
      </c>
      <c r="T3785" s="11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>ROUND(100*E3786/D3786,0)</f>
        <v>115</v>
      </c>
      <c r="P3786" s="16">
        <f>E3786/L3786</f>
        <v>115</v>
      </c>
      <c r="Q3786" t="s">
        <v>8309</v>
      </c>
      <c r="R3786" t="s">
        <v>8337</v>
      </c>
      <c r="S3786" s="11">
        <f>(((J3786/60)/60)/24)+DATE(1970,1,1)</f>
        <v>42531.980694444443</v>
      </c>
      <c r="T3786" s="11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>ROUND(100*E3787/D3787,0)</f>
        <v>151</v>
      </c>
      <c r="P3787" s="16">
        <f>E3787/L3787</f>
        <v>100.5</v>
      </c>
      <c r="Q3787" t="s">
        <v>8309</v>
      </c>
      <c r="R3787" t="s">
        <v>8337</v>
      </c>
      <c r="S3787" s="11">
        <f>(((J3787/60)/60)/24)+DATE(1970,1,1)</f>
        <v>42548.63853009259</v>
      </c>
      <c r="T3787" s="11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>ROUND(100*E3788/D3788,0)</f>
        <v>111</v>
      </c>
      <c r="P3788" s="16">
        <f>E3788/L3788</f>
        <v>93.774647887323937</v>
      </c>
      <c r="Q3788" t="s">
        <v>8309</v>
      </c>
      <c r="R3788" t="s">
        <v>8337</v>
      </c>
      <c r="S3788" s="11">
        <f>(((J3788/60)/60)/24)+DATE(1970,1,1)</f>
        <v>42487.037905092591</v>
      </c>
      <c r="T3788" s="11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>ROUND(100*E3789/D3789,0)</f>
        <v>100</v>
      </c>
      <c r="P3789" s="16">
        <f>E3789/L3789</f>
        <v>35.1</v>
      </c>
      <c r="Q3789" t="s">
        <v>8309</v>
      </c>
      <c r="R3789" t="s">
        <v>8337</v>
      </c>
      <c r="S3789" s="11">
        <f>(((J3789/60)/60)/24)+DATE(1970,1,1)</f>
        <v>42167.534791666665</v>
      </c>
      <c r="T3789" s="11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>ROUND(100*E3790/D3790,0)</f>
        <v>1</v>
      </c>
      <c r="P3790" s="5">
        <f>E3790/L3790</f>
        <v>500</v>
      </c>
      <c r="Q3790" t="s">
        <v>8309</v>
      </c>
      <c r="R3790" t="s">
        <v>8337</v>
      </c>
      <c r="S3790" s="11">
        <f>(((J3790/60)/60)/24)+DATE(1970,1,1)</f>
        <v>42333.695821759262</v>
      </c>
      <c r="T3790" s="11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>ROUND(100*E3791/D3791,0)</f>
        <v>3</v>
      </c>
      <c r="P3791" s="5">
        <f>E3791/L3791</f>
        <v>29</v>
      </c>
      <c r="Q3791" t="s">
        <v>8309</v>
      </c>
      <c r="R3791" t="s">
        <v>8337</v>
      </c>
      <c r="S3791" s="11">
        <f>(((J3791/60)/60)/24)+DATE(1970,1,1)</f>
        <v>42138.798819444448</v>
      </c>
      <c r="T3791" s="11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>ROUND(100*E3792/D3792,0)</f>
        <v>0</v>
      </c>
      <c r="P3792" s="5" t="e">
        <f>E3792/L3792</f>
        <v>#DIV/0!</v>
      </c>
      <c r="Q3792" t="s">
        <v>8309</v>
      </c>
      <c r="R3792" t="s">
        <v>8337</v>
      </c>
      <c r="S3792" s="11">
        <f>(((J3792/60)/60)/24)+DATE(1970,1,1)</f>
        <v>42666.666932870372</v>
      </c>
      <c r="T3792" s="11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>ROUND(100*E3793/D3793,0)</f>
        <v>0</v>
      </c>
      <c r="P3793" s="5" t="e">
        <f>E3793/L3793</f>
        <v>#DIV/0!</v>
      </c>
      <c r="Q3793" t="s">
        <v>8309</v>
      </c>
      <c r="R3793" t="s">
        <v>8337</v>
      </c>
      <c r="S3793" s="11">
        <f>(((J3793/60)/60)/24)+DATE(1970,1,1)</f>
        <v>41766.692037037035</v>
      </c>
      <c r="T3793" s="11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>ROUND(100*E3794/D3794,0)</f>
        <v>0</v>
      </c>
      <c r="P3794" s="5">
        <f>E3794/L3794</f>
        <v>17.5</v>
      </c>
      <c r="Q3794" t="s">
        <v>8309</v>
      </c>
      <c r="R3794" t="s">
        <v>8337</v>
      </c>
      <c r="S3794" s="11">
        <f>(((J3794/60)/60)/24)+DATE(1970,1,1)</f>
        <v>42170.447013888886</v>
      </c>
      <c r="T3794" s="11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>ROUND(100*E3795/D3795,0)</f>
        <v>60</v>
      </c>
      <c r="P3795" s="5">
        <f>E3795/L3795</f>
        <v>174</v>
      </c>
      <c r="Q3795" t="s">
        <v>8309</v>
      </c>
      <c r="R3795" t="s">
        <v>8337</v>
      </c>
      <c r="S3795" s="11">
        <f>(((J3795/60)/60)/24)+DATE(1970,1,1)</f>
        <v>41968.938993055555</v>
      </c>
      <c r="T3795" s="11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>ROUND(100*E3796/D3796,0)</f>
        <v>1</v>
      </c>
      <c r="P3796" s="5">
        <f>E3796/L3796</f>
        <v>50</v>
      </c>
      <c r="Q3796" t="s">
        <v>8309</v>
      </c>
      <c r="R3796" t="s">
        <v>8337</v>
      </c>
      <c r="S3796" s="11">
        <f>(((J3796/60)/60)/24)+DATE(1970,1,1)</f>
        <v>42132.58048611111</v>
      </c>
      <c r="T3796" s="11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>ROUND(100*E3797/D3797,0)</f>
        <v>2</v>
      </c>
      <c r="P3797" s="5">
        <f>E3797/L3797</f>
        <v>5</v>
      </c>
      <c r="Q3797" t="s">
        <v>8309</v>
      </c>
      <c r="R3797" t="s">
        <v>8337</v>
      </c>
      <c r="S3797" s="11">
        <f>(((J3797/60)/60)/24)+DATE(1970,1,1)</f>
        <v>42201.436226851853</v>
      </c>
      <c r="T3797" s="11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>ROUND(100*E3798/D3798,0)</f>
        <v>0</v>
      </c>
      <c r="P3798" s="5">
        <f>E3798/L3798</f>
        <v>1</v>
      </c>
      <c r="Q3798" t="s">
        <v>8309</v>
      </c>
      <c r="R3798" t="s">
        <v>8337</v>
      </c>
      <c r="S3798" s="11">
        <f>(((J3798/60)/60)/24)+DATE(1970,1,1)</f>
        <v>42689.029583333337</v>
      </c>
      <c r="T3798" s="11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>ROUND(100*E3799/D3799,0)</f>
        <v>90</v>
      </c>
      <c r="P3799" s="5">
        <f>E3799/L3799</f>
        <v>145.40540540540542</v>
      </c>
      <c r="Q3799" t="s">
        <v>8309</v>
      </c>
      <c r="R3799" t="s">
        <v>8337</v>
      </c>
      <c r="S3799" s="11">
        <f>(((J3799/60)/60)/24)+DATE(1970,1,1)</f>
        <v>42084.881539351853</v>
      </c>
      <c r="T3799" s="11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>ROUND(100*E3800/D3800,0)</f>
        <v>1</v>
      </c>
      <c r="P3800" s="5">
        <f>E3800/L3800</f>
        <v>205</v>
      </c>
      <c r="Q3800" t="s">
        <v>8309</v>
      </c>
      <c r="R3800" t="s">
        <v>8337</v>
      </c>
      <c r="S3800" s="11">
        <f>(((J3800/60)/60)/24)+DATE(1970,1,1)</f>
        <v>41831.722777777781</v>
      </c>
      <c r="T3800" s="11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>ROUND(100*E3801/D3801,0)</f>
        <v>4</v>
      </c>
      <c r="P3801" s="5">
        <f>E3801/L3801</f>
        <v>100.5</v>
      </c>
      <c r="Q3801" t="s">
        <v>8309</v>
      </c>
      <c r="R3801" t="s">
        <v>8337</v>
      </c>
      <c r="S3801" s="11">
        <f>(((J3801/60)/60)/24)+DATE(1970,1,1)</f>
        <v>42410.93105324074</v>
      </c>
      <c r="T3801" s="11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>ROUND(100*E3802/D3802,0)</f>
        <v>4</v>
      </c>
      <c r="P3802" s="5">
        <f>E3802/L3802</f>
        <v>55.0625</v>
      </c>
      <c r="Q3802" t="s">
        <v>8309</v>
      </c>
      <c r="R3802" t="s">
        <v>8337</v>
      </c>
      <c r="S3802" s="11">
        <f>(((J3802/60)/60)/24)+DATE(1970,1,1)</f>
        <v>41982.737071759257</v>
      </c>
      <c r="T3802" s="11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>ROUND(100*E3803/D3803,0)</f>
        <v>9</v>
      </c>
      <c r="P3803" s="5">
        <f>E3803/L3803</f>
        <v>47.333333333333336</v>
      </c>
      <c r="Q3803" t="s">
        <v>8309</v>
      </c>
      <c r="R3803" t="s">
        <v>8337</v>
      </c>
      <c r="S3803" s="11">
        <f>(((J3803/60)/60)/24)+DATE(1970,1,1)</f>
        <v>41975.676111111112</v>
      </c>
      <c r="T3803" s="11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>ROUND(100*E3804/D3804,0)</f>
        <v>0</v>
      </c>
      <c r="P3804" s="5" t="e">
        <f>E3804/L3804</f>
        <v>#DIV/0!</v>
      </c>
      <c r="Q3804" t="s">
        <v>8309</v>
      </c>
      <c r="R3804" t="s">
        <v>8337</v>
      </c>
      <c r="S3804" s="11">
        <f>(((J3804/60)/60)/24)+DATE(1970,1,1)</f>
        <v>42269.126226851848</v>
      </c>
      <c r="T3804" s="11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>ROUND(100*E3805/D3805,0)</f>
        <v>20</v>
      </c>
      <c r="P3805" s="5">
        <f>E3805/L3805</f>
        <v>58.95</v>
      </c>
      <c r="Q3805" t="s">
        <v>8309</v>
      </c>
      <c r="R3805" t="s">
        <v>8337</v>
      </c>
      <c r="S3805" s="11">
        <f>(((J3805/60)/60)/24)+DATE(1970,1,1)</f>
        <v>42403.971851851849</v>
      </c>
      <c r="T3805" s="11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>ROUND(100*E3806/D3806,0)</f>
        <v>0</v>
      </c>
      <c r="P3806" s="5" t="e">
        <f>E3806/L3806</f>
        <v>#DIV/0!</v>
      </c>
      <c r="Q3806" t="s">
        <v>8309</v>
      </c>
      <c r="R3806" t="s">
        <v>8337</v>
      </c>
      <c r="S3806" s="11">
        <f>(((J3806/60)/60)/24)+DATE(1970,1,1)</f>
        <v>42527.00953703704</v>
      </c>
      <c r="T3806" s="11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>ROUND(100*E3807/D3807,0)</f>
        <v>0</v>
      </c>
      <c r="P3807" s="5">
        <f>E3807/L3807</f>
        <v>1.5</v>
      </c>
      <c r="Q3807" t="s">
        <v>8309</v>
      </c>
      <c r="R3807" t="s">
        <v>8337</v>
      </c>
      <c r="S3807" s="11">
        <f>(((J3807/60)/60)/24)+DATE(1970,1,1)</f>
        <v>41849.887037037035</v>
      </c>
      <c r="T3807" s="11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>ROUND(100*E3808/D3808,0)</f>
        <v>0</v>
      </c>
      <c r="P3808" s="5">
        <f>E3808/L3808</f>
        <v>5</v>
      </c>
      <c r="Q3808" t="s">
        <v>8309</v>
      </c>
      <c r="R3808" t="s">
        <v>8337</v>
      </c>
      <c r="S3808" s="11">
        <f>(((J3808/60)/60)/24)+DATE(1970,1,1)</f>
        <v>41799.259039351848</v>
      </c>
      <c r="T3808" s="11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>ROUND(100*E3809/D3809,0)</f>
        <v>30</v>
      </c>
      <c r="P3809" s="5">
        <f>E3809/L3809</f>
        <v>50.555555555555557</v>
      </c>
      <c r="Q3809" t="s">
        <v>8309</v>
      </c>
      <c r="R3809" t="s">
        <v>8337</v>
      </c>
      <c r="S3809" s="11">
        <f>(((J3809/60)/60)/24)+DATE(1970,1,1)</f>
        <v>42090.909016203703</v>
      </c>
      <c r="T3809" s="11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>ROUND(100*E3810/D3810,0)</f>
        <v>100</v>
      </c>
      <c r="P3810" s="16">
        <f>E3810/L3810</f>
        <v>41.666666666666664</v>
      </c>
      <c r="Q3810" t="s">
        <v>8309</v>
      </c>
      <c r="R3810" t="s">
        <v>8310</v>
      </c>
      <c r="S3810" s="11">
        <f>(((J3810/60)/60)/24)+DATE(1970,1,1)</f>
        <v>42059.453923611116</v>
      </c>
      <c r="T3810" s="11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>ROUND(100*E3811/D3811,0)</f>
        <v>101</v>
      </c>
      <c r="P3811" s="16">
        <f>E3811/L3811</f>
        <v>53.289473684210527</v>
      </c>
      <c r="Q3811" t="s">
        <v>8309</v>
      </c>
      <c r="R3811" t="s">
        <v>8310</v>
      </c>
      <c r="S3811" s="11">
        <f>(((J3811/60)/60)/24)+DATE(1970,1,1)</f>
        <v>41800.526701388888</v>
      </c>
      <c r="T3811" s="11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>ROUND(100*E3812/D3812,0)</f>
        <v>122</v>
      </c>
      <c r="P3812" s="16">
        <f>E3812/L3812</f>
        <v>70.230769230769226</v>
      </c>
      <c r="Q3812" t="s">
        <v>8309</v>
      </c>
      <c r="R3812" t="s">
        <v>8310</v>
      </c>
      <c r="S3812" s="11">
        <f>(((J3812/60)/60)/24)+DATE(1970,1,1)</f>
        <v>42054.849050925928</v>
      </c>
      <c r="T3812" s="11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>ROUND(100*E3813/D3813,0)</f>
        <v>330</v>
      </c>
      <c r="P3813" s="16">
        <f>E3813/L3813</f>
        <v>43.421052631578945</v>
      </c>
      <c r="Q3813" t="s">
        <v>8309</v>
      </c>
      <c r="R3813" t="s">
        <v>8310</v>
      </c>
      <c r="S3813" s="11">
        <f>(((J3813/60)/60)/24)+DATE(1970,1,1)</f>
        <v>42487.62700231481</v>
      </c>
      <c r="T3813" s="11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>ROUND(100*E3814/D3814,0)</f>
        <v>110</v>
      </c>
      <c r="P3814" s="16">
        <f>E3814/L3814</f>
        <v>199.18181818181819</v>
      </c>
      <c r="Q3814" t="s">
        <v>8309</v>
      </c>
      <c r="R3814" t="s">
        <v>8310</v>
      </c>
      <c r="S3814" s="11">
        <f>(((J3814/60)/60)/24)+DATE(1970,1,1)</f>
        <v>42109.751250000001</v>
      </c>
      <c r="T3814" s="11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>ROUND(100*E3815/D3815,0)</f>
        <v>101</v>
      </c>
      <c r="P3815" s="16">
        <f>E3815/L3815</f>
        <v>78.518148148148143</v>
      </c>
      <c r="Q3815" t="s">
        <v>8309</v>
      </c>
      <c r="R3815" t="s">
        <v>8310</v>
      </c>
      <c r="S3815" s="11">
        <f>(((J3815/60)/60)/24)+DATE(1970,1,1)</f>
        <v>42497.275706018518</v>
      </c>
      <c r="T3815" s="11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>ROUND(100*E3816/D3816,0)</f>
        <v>140</v>
      </c>
      <c r="P3816" s="16">
        <f>E3816/L3816</f>
        <v>61.823529411764703</v>
      </c>
      <c r="Q3816" t="s">
        <v>8309</v>
      </c>
      <c r="R3816" t="s">
        <v>8310</v>
      </c>
      <c r="S3816" s="11">
        <f>(((J3816/60)/60)/24)+DATE(1970,1,1)</f>
        <v>42058.904074074075</v>
      </c>
      <c r="T3816" s="11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>ROUND(100*E3817/D3817,0)</f>
        <v>100</v>
      </c>
      <c r="P3817" s="16">
        <f>E3817/L3817</f>
        <v>50.000500000000002</v>
      </c>
      <c r="Q3817" t="s">
        <v>8309</v>
      </c>
      <c r="R3817" t="s">
        <v>8310</v>
      </c>
      <c r="S3817" s="11">
        <f>(((J3817/60)/60)/24)+DATE(1970,1,1)</f>
        <v>42207.259918981479</v>
      </c>
      <c r="T3817" s="11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>ROUND(100*E3818/D3818,0)</f>
        <v>119</v>
      </c>
      <c r="P3818" s="16">
        <f>E3818/L3818</f>
        <v>48.339729729729726</v>
      </c>
      <c r="Q3818" t="s">
        <v>8309</v>
      </c>
      <c r="R3818" t="s">
        <v>8310</v>
      </c>
      <c r="S3818" s="11">
        <f>(((J3818/60)/60)/24)+DATE(1970,1,1)</f>
        <v>41807.690081018518</v>
      </c>
      <c r="T3818" s="11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>ROUND(100*E3819/D3819,0)</f>
        <v>107</v>
      </c>
      <c r="P3819" s="16">
        <f>E3819/L3819</f>
        <v>107.25</v>
      </c>
      <c r="Q3819" t="s">
        <v>8309</v>
      </c>
      <c r="R3819" t="s">
        <v>8310</v>
      </c>
      <c r="S3819" s="11">
        <f>(((J3819/60)/60)/24)+DATE(1970,1,1)</f>
        <v>42284.69694444444</v>
      </c>
      <c r="T3819" s="11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>ROUND(100*E3820/D3820,0)</f>
        <v>228</v>
      </c>
      <c r="P3820" s="16">
        <f>E3820/L3820</f>
        <v>57</v>
      </c>
      <c r="Q3820" t="s">
        <v>8309</v>
      </c>
      <c r="R3820" t="s">
        <v>8310</v>
      </c>
      <c r="S3820" s="11">
        <f>(((J3820/60)/60)/24)+DATE(1970,1,1)</f>
        <v>42045.84238425926</v>
      </c>
      <c r="T3820" s="11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>ROUND(100*E3821/D3821,0)</f>
        <v>106</v>
      </c>
      <c r="P3821" s="16">
        <f>E3821/L3821</f>
        <v>40.92307692307692</v>
      </c>
      <c r="Q3821" t="s">
        <v>8309</v>
      </c>
      <c r="R3821" t="s">
        <v>8310</v>
      </c>
      <c r="S3821" s="11">
        <f>(((J3821/60)/60)/24)+DATE(1970,1,1)</f>
        <v>42184.209537037037</v>
      </c>
      <c r="T3821" s="11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>ROUND(100*E3822/D3822,0)</f>
        <v>143</v>
      </c>
      <c r="P3822" s="16">
        <f>E3822/L3822</f>
        <v>21.5</v>
      </c>
      <c r="Q3822" t="s">
        <v>8309</v>
      </c>
      <c r="R3822" t="s">
        <v>8310</v>
      </c>
      <c r="S3822" s="11">
        <f>(((J3822/60)/60)/24)+DATE(1970,1,1)</f>
        <v>42160.651817129634</v>
      </c>
      <c r="T3822" s="11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>ROUND(100*E3823/D3823,0)</f>
        <v>105</v>
      </c>
      <c r="P3823" s="16">
        <f>E3823/L3823</f>
        <v>79.543478260869563</v>
      </c>
      <c r="Q3823" t="s">
        <v>8309</v>
      </c>
      <c r="R3823" t="s">
        <v>8310</v>
      </c>
      <c r="S3823" s="11">
        <f>(((J3823/60)/60)/24)+DATE(1970,1,1)</f>
        <v>42341.180636574078</v>
      </c>
      <c r="T3823" s="11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>ROUND(100*E3824/D3824,0)</f>
        <v>110</v>
      </c>
      <c r="P3824" s="16">
        <f>E3824/L3824</f>
        <v>72.381578947368425</v>
      </c>
      <c r="Q3824" t="s">
        <v>8309</v>
      </c>
      <c r="R3824" t="s">
        <v>8310</v>
      </c>
      <c r="S3824" s="11">
        <f>(((J3824/60)/60)/24)+DATE(1970,1,1)</f>
        <v>42329.838159722218</v>
      </c>
      <c r="T3824" s="11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>ROUND(100*E3825/D3825,0)</f>
        <v>106</v>
      </c>
      <c r="P3825" s="16">
        <f>E3825/L3825</f>
        <v>64.634146341463421</v>
      </c>
      <c r="Q3825" t="s">
        <v>8309</v>
      </c>
      <c r="R3825" t="s">
        <v>8310</v>
      </c>
      <c r="S3825" s="11">
        <f>(((J3825/60)/60)/24)+DATE(1970,1,1)</f>
        <v>42170.910231481481</v>
      </c>
      <c r="T3825" s="11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>ROUND(100*E3826/D3826,0)</f>
        <v>108</v>
      </c>
      <c r="P3826" s="16">
        <f>E3826/L3826</f>
        <v>38.571428571428569</v>
      </c>
      <c r="Q3826" t="s">
        <v>8309</v>
      </c>
      <c r="R3826" t="s">
        <v>8310</v>
      </c>
      <c r="S3826" s="11">
        <f>(((J3826/60)/60)/24)+DATE(1970,1,1)</f>
        <v>42571.626192129625</v>
      </c>
      <c r="T3826" s="11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>ROUND(100*E3827/D3827,0)</f>
        <v>105</v>
      </c>
      <c r="P3827" s="16">
        <f>E3827/L3827</f>
        <v>107.57142857142857</v>
      </c>
      <c r="Q3827" t="s">
        <v>8309</v>
      </c>
      <c r="R3827" t="s">
        <v>8310</v>
      </c>
      <c r="S3827" s="11">
        <f>(((J3827/60)/60)/24)+DATE(1970,1,1)</f>
        <v>42151.069606481484</v>
      </c>
      <c r="T3827" s="11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>ROUND(100*E3828/D3828,0)</f>
        <v>119</v>
      </c>
      <c r="P3828" s="16">
        <f>E3828/L3828</f>
        <v>27.5</v>
      </c>
      <c r="Q3828" t="s">
        <v>8309</v>
      </c>
      <c r="R3828" t="s">
        <v>8310</v>
      </c>
      <c r="S3828" s="11">
        <f>(((J3828/60)/60)/24)+DATE(1970,1,1)</f>
        <v>42101.423541666663</v>
      </c>
      <c r="T3828" s="11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>ROUND(100*E3829/D3829,0)</f>
        <v>153</v>
      </c>
      <c r="P3829" s="16">
        <f>E3829/L3829</f>
        <v>70.461538461538467</v>
      </c>
      <c r="Q3829" t="s">
        <v>8309</v>
      </c>
      <c r="R3829" t="s">
        <v>8310</v>
      </c>
      <c r="S3829" s="11">
        <f>(((J3829/60)/60)/24)+DATE(1970,1,1)</f>
        <v>42034.928252314814</v>
      </c>
      <c r="T3829" s="11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>ROUND(100*E3830/D3830,0)</f>
        <v>100</v>
      </c>
      <c r="P3830" s="16">
        <f>E3830/L3830</f>
        <v>178.57142857142858</v>
      </c>
      <c r="Q3830" t="s">
        <v>8309</v>
      </c>
      <c r="R3830" t="s">
        <v>8310</v>
      </c>
      <c r="S3830" s="11">
        <f>(((J3830/60)/60)/24)+DATE(1970,1,1)</f>
        <v>41944.527627314819</v>
      </c>
      <c r="T3830" s="11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>ROUND(100*E3831/D3831,0)</f>
        <v>100</v>
      </c>
      <c r="P3831" s="16">
        <f>E3831/L3831</f>
        <v>62.625</v>
      </c>
      <c r="Q3831" t="s">
        <v>8309</v>
      </c>
      <c r="R3831" t="s">
        <v>8310</v>
      </c>
      <c r="S3831" s="11">
        <f>(((J3831/60)/60)/24)+DATE(1970,1,1)</f>
        <v>42593.865405092598</v>
      </c>
      <c r="T3831" s="11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>ROUND(100*E3832/D3832,0)</f>
        <v>225</v>
      </c>
      <c r="P3832" s="16">
        <f>E3832/L3832</f>
        <v>75</v>
      </c>
      <c r="Q3832" t="s">
        <v>8309</v>
      </c>
      <c r="R3832" t="s">
        <v>8310</v>
      </c>
      <c r="S3832" s="11">
        <f>(((J3832/60)/60)/24)+DATE(1970,1,1)</f>
        <v>42503.740868055553</v>
      </c>
      <c r="T3832" s="11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>ROUND(100*E3833/D3833,0)</f>
        <v>106</v>
      </c>
      <c r="P3833" s="16">
        <f>E3833/L3833</f>
        <v>58.901111111111113</v>
      </c>
      <c r="Q3833" t="s">
        <v>8309</v>
      </c>
      <c r="R3833" t="s">
        <v>8310</v>
      </c>
      <c r="S3833" s="11">
        <f>(((J3833/60)/60)/24)+DATE(1970,1,1)</f>
        <v>41927.848900462966</v>
      </c>
      <c r="T3833" s="11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>ROUND(100*E3834/D3834,0)</f>
        <v>105</v>
      </c>
      <c r="P3834" s="16">
        <f>E3834/L3834</f>
        <v>139.55555555555554</v>
      </c>
      <c r="Q3834" t="s">
        <v>8309</v>
      </c>
      <c r="R3834" t="s">
        <v>8310</v>
      </c>
      <c r="S3834" s="11">
        <f>(((J3834/60)/60)/24)+DATE(1970,1,1)</f>
        <v>42375.114988425921</v>
      </c>
      <c r="T3834" s="11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>ROUND(100*E3835/D3835,0)</f>
        <v>117</v>
      </c>
      <c r="P3835" s="16">
        <f>E3835/L3835</f>
        <v>70</v>
      </c>
      <c r="Q3835" t="s">
        <v>8309</v>
      </c>
      <c r="R3835" t="s">
        <v>8310</v>
      </c>
      <c r="S3835" s="11">
        <f>(((J3835/60)/60)/24)+DATE(1970,1,1)</f>
        <v>41963.872361111105</v>
      </c>
      <c r="T3835" s="11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>ROUND(100*E3836/D3836,0)</f>
        <v>109</v>
      </c>
      <c r="P3836" s="16">
        <f>E3836/L3836</f>
        <v>57.385964912280699</v>
      </c>
      <c r="Q3836" t="s">
        <v>8309</v>
      </c>
      <c r="R3836" t="s">
        <v>8310</v>
      </c>
      <c r="S3836" s="11">
        <f>(((J3836/60)/60)/24)+DATE(1970,1,1)</f>
        <v>42143.445219907408</v>
      </c>
      <c r="T3836" s="11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>ROUND(100*E3837/D3837,0)</f>
        <v>160</v>
      </c>
      <c r="P3837" s="16">
        <f>E3837/L3837</f>
        <v>40</v>
      </c>
      <c r="Q3837" t="s">
        <v>8309</v>
      </c>
      <c r="R3837" t="s">
        <v>8310</v>
      </c>
      <c r="S3837" s="11">
        <f>(((J3837/60)/60)/24)+DATE(1970,1,1)</f>
        <v>42460.94222222222</v>
      </c>
      <c r="T3837" s="11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>ROUND(100*E3838/D3838,0)</f>
        <v>113</v>
      </c>
      <c r="P3838" s="16">
        <f>E3838/L3838</f>
        <v>64.285714285714292</v>
      </c>
      <c r="Q3838" t="s">
        <v>8309</v>
      </c>
      <c r="R3838" t="s">
        <v>8310</v>
      </c>
      <c r="S3838" s="11">
        <f>(((J3838/60)/60)/24)+DATE(1970,1,1)</f>
        <v>42553.926527777774</v>
      </c>
      <c r="T3838" s="11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>ROUND(100*E3839/D3839,0)</f>
        <v>102</v>
      </c>
      <c r="P3839" s="16">
        <f>E3839/L3839</f>
        <v>120.11764705882354</v>
      </c>
      <c r="Q3839" t="s">
        <v>8309</v>
      </c>
      <c r="R3839" t="s">
        <v>8310</v>
      </c>
      <c r="S3839" s="11">
        <f>(((J3839/60)/60)/24)+DATE(1970,1,1)</f>
        <v>42152.765717592592</v>
      </c>
      <c r="T3839" s="11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>ROUND(100*E3840/D3840,0)</f>
        <v>101</v>
      </c>
      <c r="P3840" s="16">
        <f>E3840/L3840</f>
        <v>1008.24</v>
      </c>
      <c r="Q3840" t="s">
        <v>8309</v>
      </c>
      <c r="R3840" t="s">
        <v>8310</v>
      </c>
      <c r="S3840" s="11">
        <f>(((J3840/60)/60)/24)+DATE(1970,1,1)</f>
        <v>42116.710752314815</v>
      </c>
      <c r="T3840" s="11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>ROUND(100*E3841/D3841,0)</f>
        <v>101</v>
      </c>
      <c r="P3841" s="16">
        <f>E3841/L3841</f>
        <v>63.28125</v>
      </c>
      <c r="Q3841" t="s">
        <v>8309</v>
      </c>
      <c r="R3841" t="s">
        <v>8310</v>
      </c>
      <c r="S3841" s="11">
        <f>(((J3841/60)/60)/24)+DATE(1970,1,1)</f>
        <v>42155.142638888887</v>
      </c>
      <c r="T3841" s="11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>ROUND(100*E3842/D3842,0)</f>
        <v>6500</v>
      </c>
      <c r="P3842" s="16">
        <f>E3842/L3842</f>
        <v>21.666666666666668</v>
      </c>
      <c r="Q3842" t="s">
        <v>8309</v>
      </c>
      <c r="R3842" t="s">
        <v>8310</v>
      </c>
      <c r="S3842" s="11">
        <f>(((J3842/60)/60)/24)+DATE(1970,1,1)</f>
        <v>42432.701724537037</v>
      </c>
      <c r="T3842" s="11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>ROUND(100*E3843/D3843,0)</f>
        <v>9</v>
      </c>
      <c r="P3843" s="5">
        <f>E3843/L3843</f>
        <v>25.647058823529413</v>
      </c>
      <c r="Q3843" t="s">
        <v>8309</v>
      </c>
      <c r="R3843" t="s">
        <v>8310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>ROUND(100*E3844/D3844,0)</f>
        <v>22</v>
      </c>
      <c r="P3844" s="5">
        <f>E3844/L3844</f>
        <v>47.695652173913047</v>
      </c>
      <c r="Q3844" t="s">
        <v>8309</v>
      </c>
      <c r="R3844" t="s">
        <v>8310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>ROUND(100*E3845/D3845,0)</f>
        <v>21</v>
      </c>
      <c r="P3845" s="5">
        <f>E3845/L3845</f>
        <v>56.05263157894737</v>
      </c>
      <c r="Q3845" t="s">
        <v>8309</v>
      </c>
      <c r="R3845" t="s">
        <v>8310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>ROUND(100*E3846/D3846,0)</f>
        <v>41</v>
      </c>
      <c r="P3846" s="5">
        <f>E3846/L3846</f>
        <v>81.319999999999993</v>
      </c>
      <c r="Q3846" t="s">
        <v>8309</v>
      </c>
      <c r="R3846" t="s">
        <v>8310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>ROUND(100*E3847/D3847,0)</f>
        <v>2</v>
      </c>
      <c r="P3847" s="5">
        <f>E3847/L3847</f>
        <v>70.166666666666671</v>
      </c>
      <c r="Q3847" t="s">
        <v>8309</v>
      </c>
      <c r="R3847" t="s">
        <v>8310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>ROUND(100*E3848/D3848,0)</f>
        <v>3</v>
      </c>
      <c r="P3848" s="5">
        <f>E3848/L3848</f>
        <v>23.625</v>
      </c>
      <c r="Q3848" t="s">
        <v>8309</v>
      </c>
      <c r="R3848" t="s">
        <v>8310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>ROUND(100*E3849/D3849,0)</f>
        <v>16</v>
      </c>
      <c r="P3849" s="5">
        <f>E3849/L3849</f>
        <v>188.55555555555554</v>
      </c>
      <c r="Q3849" t="s">
        <v>8309</v>
      </c>
      <c r="R3849" t="s">
        <v>8310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>ROUND(100*E3850/D3850,0)</f>
        <v>16</v>
      </c>
      <c r="P3850" s="5">
        <f>E3850/L3850</f>
        <v>49.511627906976742</v>
      </c>
      <c r="Q3850" t="s">
        <v>8309</v>
      </c>
      <c r="R3850" t="s">
        <v>8310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>ROUND(100*E3851/D3851,0)</f>
        <v>7</v>
      </c>
      <c r="P3851" s="5">
        <f>E3851/L3851</f>
        <v>75.464285714285708</v>
      </c>
      <c r="Q3851" t="s">
        <v>8309</v>
      </c>
      <c r="R3851" t="s">
        <v>8310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>ROUND(100*E3852/D3852,0)</f>
        <v>4</v>
      </c>
      <c r="P3852" s="5">
        <f>E3852/L3852</f>
        <v>9.5</v>
      </c>
      <c r="Q3852" t="s">
        <v>8309</v>
      </c>
      <c r="R3852" t="s">
        <v>8310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>ROUND(100*E3853/D3853,0)</f>
        <v>34</v>
      </c>
      <c r="P3853" s="5">
        <f>E3853/L3853</f>
        <v>35.5</v>
      </c>
      <c r="Q3853" t="s">
        <v>8309</v>
      </c>
      <c r="R3853" t="s">
        <v>8310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>ROUND(100*E3854/D3854,0)</f>
        <v>0</v>
      </c>
      <c r="P3854" s="5">
        <f>E3854/L3854</f>
        <v>10</v>
      </c>
      <c r="Q3854" t="s">
        <v>8309</v>
      </c>
      <c r="R3854" t="s">
        <v>8310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>ROUND(100*E3855/D3855,0)</f>
        <v>0</v>
      </c>
      <c r="P3855" s="5">
        <f>E3855/L3855</f>
        <v>13</v>
      </c>
      <c r="Q3855" t="s">
        <v>8309</v>
      </c>
      <c r="R3855" t="s">
        <v>8310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>ROUND(100*E3856/D3856,0)</f>
        <v>16</v>
      </c>
      <c r="P3856" s="5">
        <f>E3856/L3856</f>
        <v>89.4</v>
      </c>
      <c r="Q3856" t="s">
        <v>8309</v>
      </c>
      <c r="R3856" t="s">
        <v>8310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>ROUND(100*E3857/D3857,0)</f>
        <v>3</v>
      </c>
      <c r="P3857" s="5">
        <f>E3857/L3857</f>
        <v>25</v>
      </c>
      <c r="Q3857" t="s">
        <v>8309</v>
      </c>
      <c r="R3857" t="s">
        <v>8310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>ROUND(100*E3858/D3858,0)</f>
        <v>0</v>
      </c>
      <c r="P3858" s="5">
        <f>E3858/L3858</f>
        <v>1</v>
      </c>
      <c r="Q3858" t="s">
        <v>8309</v>
      </c>
      <c r="R3858" t="s">
        <v>8310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>ROUND(100*E3859/D3859,0)</f>
        <v>5</v>
      </c>
      <c r="P3859" s="5">
        <f>E3859/L3859</f>
        <v>65</v>
      </c>
      <c r="Q3859" t="s">
        <v>8309</v>
      </c>
      <c r="R3859" t="s">
        <v>8310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>ROUND(100*E3860/D3860,0)</f>
        <v>2</v>
      </c>
      <c r="P3860" s="5">
        <f>E3860/L3860</f>
        <v>10</v>
      </c>
      <c r="Q3860" t="s">
        <v>8309</v>
      </c>
      <c r="R3860" t="s">
        <v>8310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>ROUND(100*E3861/D3861,0)</f>
        <v>0</v>
      </c>
      <c r="P3861" s="5">
        <f>E3861/L3861</f>
        <v>1</v>
      </c>
      <c r="Q3861" t="s">
        <v>8309</v>
      </c>
      <c r="R3861" t="s">
        <v>8310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>ROUND(100*E3862/D3862,0)</f>
        <v>18</v>
      </c>
      <c r="P3862" s="5">
        <f>E3862/L3862</f>
        <v>81.538461538461533</v>
      </c>
      <c r="Q3862" t="s">
        <v>8309</v>
      </c>
      <c r="R3862" t="s">
        <v>8310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>ROUND(100*E3863/D3863,0)</f>
        <v>5</v>
      </c>
      <c r="P3863" s="5">
        <f>E3863/L3863</f>
        <v>100</v>
      </c>
      <c r="Q3863" t="s">
        <v>8309</v>
      </c>
      <c r="R3863" t="s">
        <v>8310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>ROUND(100*E3864/D3864,0)</f>
        <v>0</v>
      </c>
      <c r="P3864" s="5">
        <f>E3864/L3864</f>
        <v>1</v>
      </c>
      <c r="Q3864" t="s">
        <v>8309</v>
      </c>
      <c r="R3864" t="s">
        <v>8310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>ROUND(100*E3865/D3865,0)</f>
        <v>0</v>
      </c>
      <c r="P3865" s="5" t="e">
        <f>E3865/L3865</f>
        <v>#DIV/0!</v>
      </c>
      <c r="Q3865" t="s">
        <v>8309</v>
      </c>
      <c r="R3865" t="s">
        <v>8310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>ROUND(100*E3866/D3866,0)</f>
        <v>1</v>
      </c>
      <c r="P3866" s="5">
        <f>E3866/L3866</f>
        <v>20</v>
      </c>
      <c r="Q3866" t="s">
        <v>8309</v>
      </c>
      <c r="R3866" t="s">
        <v>8310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>ROUND(100*E3867/D3867,0)</f>
        <v>27</v>
      </c>
      <c r="P3867" s="5">
        <f>E3867/L3867</f>
        <v>46.428571428571431</v>
      </c>
      <c r="Q3867" t="s">
        <v>8309</v>
      </c>
      <c r="R3867" t="s">
        <v>8310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>ROUND(100*E3868/D3868,0)</f>
        <v>1</v>
      </c>
      <c r="P3868" s="5">
        <f>E3868/L3868</f>
        <v>5.5</v>
      </c>
      <c r="Q3868" t="s">
        <v>8309</v>
      </c>
      <c r="R3868" t="s">
        <v>8310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>ROUND(100*E3869/D3869,0)</f>
        <v>13</v>
      </c>
      <c r="P3869" s="5">
        <f>E3869/L3869</f>
        <v>50.2</v>
      </c>
      <c r="Q3869" t="s">
        <v>8309</v>
      </c>
      <c r="R3869" t="s">
        <v>8310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>ROUND(100*E3870/D3870,0)</f>
        <v>0</v>
      </c>
      <c r="P3870" s="5">
        <f>E3870/L3870</f>
        <v>10</v>
      </c>
      <c r="Q3870" t="s">
        <v>8309</v>
      </c>
      <c r="R3870" t="s">
        <v>8337</v>
      </c>
      <c r="S3870" s="11">
        <f>(((J3870/60)/60)/24)+DATE(1970,1,1)</f>
        <v>41865.659780092588</v>
      </c>
      <c r="T3870" s="11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>ROUND(100*E3871/D3871,0)</f>
        <v>3</v>
      </c>
      <c r="P3871" s="5">
        <f>E3871/L3871</f>
        <v>30.133333333333333</v>
      </c>
      <c r="Q3871" t="s">
        <v>8309</v>
      </c>
      <c r="R3871" t="s">
        <v>8337</v>
      </c>
      <c r="S3871" s="11">
        <f>(((J3871/60)/60)/24)+DATE(1970,1,1)</f>
        <v>42047.724444444444</v>
      </c>
      <c r="T3871" s="11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>ROUND(100*E3872/D3872,0)</f>
        <v>15</v>
      </c>
      <c r="P3872" s="5">
        <f>E3872/L3872</f>
        <v>150</v>
      </c>
      <c r="Q3872" t="s">
        <v>8309</v>
      </c>
      <c r="R3872" t="s">
        <v>8337</v>
      </c>
      <c r="S3872" s="11">
        <f>(((J3872/60)/60)/24)+DATE(1970,1,1)</f>
        <v>41793.17219907407</v>
      </c>
      <c r="T3872" s="11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>ROUND(100*E3873/D3873,0)</f>
        <v>3</v>
      </c>
      <c r="P3873" s="5">
        <f>E3873/L3873</f>
        <v>13.333333333333334</v>
      </c>
      <c r="Q3873" t="s">
        <v>8309</v>
      </c>
      <c r="R3873" t="s">
        <v>8337</v>
      </c>
      <c r="S3873" s="11">
        <f>(((J3873/60)/60)/24)+DATE(1970,1,1)</f>
        <v>42763.780671296292</v>
      </c>
      <c r="T3873" s="11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>ROUND(100*E3874/D3874,0)</f>
        <v>0</v>
      </c>
      <c r="P3874" s="5" t="e">
        <f>E3874/L3874</f>
        <v>#DIV/0!</v>
      </c>
      <c r="Q3874" t="s">
        <v>8309</v>
      </c>
      <c r="R3874" t="s">
        <v>8337</v>
      </c>
      <c r="S3874" s="11">
        <f>(((J3874/60)/60)/24)+DATE(1970,1,1)</f>
        <v>42180.145787037036</v>
      </c>
      <c r="T3874" s="11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>ROUND(100*E3875/D3875,0)</f>
        <v>0</v>
      </c>
      <c r="P3875" s="5" t="e">
        <f>E3875/L3875</f>
        <v>#DIV/0!</v>
      </c>
      <c r="Q3875" t="s">
        <v>8309</v>
      </c>
      <c r="R3875" t="s">
        <v>8337</v>
      </c>
      <c r="S3875" s="11">
        <f>(((J3875/60)/60)/24)+DATE(1970,1,1)</f>
        <v>42255.696006944447</v>
      </c>
      <c r="T3875" s="11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>ROUND(100*E3876/D3876,0)</f>
        <v>0</v>
      </c>
      <c r="P3876" s="5" t="e">
        <f>E3876/L3876</f>
        <v>#DIV/0!</v>
      </c>
      <c r="Q3876" t="s">
        <v>8309</v>
      </c>
      <c r="R3876" t="s">
        <v>8337</v>
      </c>
      <c r="S3876" s="11">
        <f>(((J3876/60)/60)/24)+DATE(1970,1,1)</f>
        <v>42007.016458333332</v>
      </c>
      <c r="T3876" s="11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>ROUND(100*E3877/D3877,0)</f>
        <v>0</v>
      </c>
      <c r="P3877" s="5" t="e">
        <f>E3877/L3877</f>
        <v>#DIV/0!</v>
      </c>
      <c r="Q3877" t="s">
        <v>8309</v>
      </c>
      <c r="R3877" t="s">
        <v>8337</v>
      </c>
      <c r="S3877" s="11">
        <f>(((J3877/60)/60)/24)+DATE(1970,1,1)</f>
        <v>42615.346817129626</v>
      </c>
      <c r="T3877" s="11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>ROUND(100*E3878/D3878,0)</f>
        <v>53</v>
      </c>
      <c r="P3878" s="5">
        <f>E3878/L3878</f>
        <v>44.760869565217391</v>
      </c>
      <c r="Q3878" t="s">
        <v>8309</v>
      </c>
      <c r="R3878" t="s">
        <v>8337</v>
      </c>
      <c r="S3878" s="11">
        <f>(((J3878/60)/60)/24)+DATE(1970,1,1)</f>
        <v>42372.624166666668</v>
      </c>
      <c r="T3878" s="11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>ROUND(100*E3879/D3879,0)</f>
        <v>5</v>
      </c>
      <c r="P3879" s="5">
        <f>E3879/L3879</f>
        <v>88.642857142857139</v>
      </c>
      <c r="Q3879" t="s">
        <v>8309</v>
      </c>
      <c r="R3879" t="s">
        <v>8337</v>
      </c>
      <c r="S3879" s="11">
        <f>(((J3879/60)/60)/24)+DATE(1970,1,1)</f>
        <v>42682.67768518519</v>
      </c>
      <c r="T3879" s="11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>ROUND(100*E3880/D3880,0)</f>
        <v>0</v>
      </c>
      <c r="P3880" s="5">
        <f>E3880/L3880</f>
        <v>10</v>
      </c>
      <c r="Q3880" t="s">
        <v>8309</v>
      </c>
      <c r="R3880" t="s">
        <v>8337</v>
      </c>
      <c r="S3880" s="11">
        <f>(((J3880/60)/60)/24)+DATE(1970,1,1)</f>
        <v>42154.818819444445</v>
      </c>
      <c r="T3880" s="11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>ROUND(100*E3881/D3881,0)</f>
        <v>0</v>
      </c>
      <c r="P3881" s="5" t="e">
        <f>E3881/L3881</f>
        <v>#DIV/0!</v>
      </c>
      <c r="Q3881" t="s">
        <v>8309</v>
      </c>
      <c r="R3881" t="s">
        <v>8337</v>
      </c>
      <c r="S3881" s="11">
        <f>(((J3881/60)/60)/24)+DATE(1970,1,1)</f>
        <v>41999.861064814817</v>
      </c>
      <c r="T3881" s="11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>ROUND(100*E3882/D3882,0)</f>
        <v>13</v>
      </c>
      <c r="P3882" s="5">
        <f>E3882/L3882</f>
        <v>57.647058823529413</v>
      </c>
      <c r="Q3882" t="s">
        <v>8309</v>
      </c>
      <c r="R3882" t="s">
        <v>8337</v>
      </c>
      <c r="S3882" s="11">
        <f>(((J3882/60)/60)/24)+DATE(1970,1,1)</f>
        <v>41815.815046296295</v>
      </c>
      <c r="T3882" s="11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>ROUND(100*E3883/D3883,0)</f>
        <v>5</v>
      </c>
      <c r="P3883" s="5">
        <f>E3883/L3883</f>
        <v>25</v>
      </c>
      <c r="Q3883" t="s">
        <v>8309</v>
      </c>
      <c r="R3883" t="s">
        <v>8337</v>
      </c>
      <c r="S3883" s="11">
        <f>(((J3883/60)/60)/24)+DATE(1970,1,1)</f>
        <v>42756.018506944441</v>
      </c>
      <c r="T3883" s="11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>ROUND(100*E3884/D3884,0)</f>
        <v>0</v>
      </c>
      <c r="P3884" s="5" t="e">
        <f>E3884/L3884</f>
        <v>#DIV/0!</v>
      </c>
      <c r="Q3884" t="s">
        <v>8309</v>
      </c>
      <c r="R3884" t="s">
        <v>8337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>ROUND(100*E3885/D3885,0)</f>
        <v>0</v>
      </c>
      <c r="P3885" s="5" t="e">
        <f>E3885/L3885</f>
        <v>#DIV/0!</v>
      </c>
      <c r="Q3885" t="s">
        <v>8309</v>
      </c>
      <c r="R3885" t="s">
        <v>8337</v>
      </c>
      <c r="S3885" s="11">
        <f>(((J3885/60)/60)/24)+DATE(1970,1,1)</f>
        <v>41854.602650462963</v>
      </c>
      <c r="T3885" s="11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>ROUND(100*E3886/D3886,0)</f>
        <v>0</v>
      </c>
      <c r="P3886" s="5" t="e">
        <f>E3886/L3886</f>
        <v>#DIV/0!</v>
      </c>
      <c r="Q3886" t="s">
        <v>8309</v>
      </c>
      <c r="R3886" t="s">
        <v>8337</v>
      </c>
      <c r="S3886" s="11">
        <f>(((J3886/60)/60)/24)+DATE(1970,1,1)</f>
        <v>42065.791574074072</v>
      </c>
      <c r="T3886" s="11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>ROUND(100*E3887/D3887,0)</f>
        <v>0</v>
      </c>
      <c r="P3887" s="5" t="e">
        <f>E3887/L3887</f>
        <v>#DIV/0!</v>
      </c>
      <c r="Q3887" t="s">
        <v>8309</v>
      </c>
      <c r="R3887" t="s">
        <v>8337</v>
      </c>
      <c r="S3887" s="11">
        <f>(((J3887/60)/60)/24)+DATE(1970,1,1)</f>
        <v>42469.951284722221</v>
      </c>
      <c r="T3887" s="11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>ROUND(100*E3888/D3888,0)</f>
        <v>0</v>
      </c>
      <c r="P3888" s="5" t="e">
        <f>E3888/L3888</f>
        <v>#DIV/0!</v>
      </c>
      <c r="Q3888" t="s">
        <v>8309</v>
      </c>
      <c r="R3888" t="s">
        <v>8337</v>
      </c>
      <c r="S3888" s="11">
        <f>(((J3888/60)/60)/24)+DATE(1970,1,1)</f>
        <v>41954.228032407409</v>
      </c>
      <c r="T3888" s="11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>ROUND(100*E3889/D3889,0)</f>
        <v>2</v>
      </c>
      <c r="P3889" s="5">
        <f>E3889/L3889</f>
        <v>17.5</v>
      </c>
      <c r="Q3889" t="s">
        <v>8309</v>
      </c>
      <c r="R3889" t="s">
        <v>8337</v>
      </c>
      <c r="S3889" s="11">
        <f>(((J3889/60)/60)/24)+DATE(1970,1,1)</f>
        <v>42079.857974537037</v>
      </c>
      <c r="T3889" s="11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>ROUND(100*E3890/D3890,0)</f>
        <v>27</v>
      </c>
      <c r="P3890" s="5">
        <f>E3890/L3890</f>
        <v>38.714285714285715</v>
      </c>
      <c r="Q3890" t="s">
        <v>8309</v>
      </c>
      <c r="R3890" t="s">
        <v>8310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>ROUND(100*E3891/D3891,0)</f>
        <v>1</v>
      </c>
      <c r="P3891" s="5">
        <f>E3891/L3891</f>
        <v>13.111111111111111</v>
      </c>
      <c r="Q3891" t="s">
        <v>8309</v>
      </c>
      <c r="R3891" t="s">
        <v>8310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>ROUND(100*E3892/D3892,0)</f>
        <v>17</v>
      </c>
      <c r="P3892" s="5">
        <f>E3892/L3892</f>
        <v>315.5</v>
      </c>
      <c r="Q3892" t="s">
        <v>8309</v>
      </c>
      <c r="R3892" t="s">
        <v>8310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>ROUND(100*E3893/D3893,0)</f>
        <v>33</v>
      </c>
      <c r="P3893" s="5">
        <f>E3893/L3893</f>
        <v>37.142857142857146</v>
      </c>
      <c r="Q3893" t="s">
        <v>8309</v>
      </c>
      <c r="R3893" t="s">
        <v>8310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>ROUND(100*E3894/D3894,0)</f>
        <v>0</v>
      </c>
      <c r="P3894" s="5" t="e">
        <f>E3894/L3894</f>
        <v>#DIV/0!</v>
      </c>
      <c r="Q3894" t="s">
        <v>8309</v>
      </c>
      <c r="R3894" t="s">
        <v>8310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>ROUND(100*E3895/D3895,0)</f>
        <v>22</v>
      </c>
      <c r="P3895" s="5">
        <f>E3895/L3895</f>
        <v>128.27380952380952</v>
      </c>
      <c r="Q3895" t="s">
        <v>8309</v>
      </c>
      <c r="R3895" t="s">
        <v>8310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>ROUND(100*E3896/D3896,0)</f>
        <v>3</v>
      </c>
      <c r="P3896" s="5">
        <f>E3896/L3896</f>
        <v>47.272727272727273</v>
      </c>
      <c r="Q3896" t="s">
        <v>8309</v>
      </c>
      <c r="R3896" t="s">
        <v>8310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>ROUND(100*E3897/D3897,0)</f>
        <v>5</v>
      </c>
      <c r="P3897" s="5">
        <f>E3897/L3897</f>
        <v>50</v>
      </c>
      <c r="Q3897" t="s">
        <v>8309</v>
      </c>
      <c r="R3897" t="s">
        <v>8310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>ROUND(100*E3898/D3898,0)</f>
        <v>11</v>
      </c>
      <c r="P3898" s="5">
        <f>E3898/L3898</f>
        <v>42.5</v>
      </c>
      <c r="Q3898" t="s">
        <v>8309</v>
      </c>
      <c r="R3898" t="s">
        <v>8310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>ROUND(100*E3899/D3899,0)</f>
        <v>18</v>
      </c>
      <c r="P3899" s="5">
        <f>E3899/L3899</f>
        <v>44</v>
      </c>
      <c r="Q3899" t="s">
        <v>8309</v>
      </c>
      <c r="R3899" t="s">
        <v>8310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>ROUND(100*E3900/D3900,0)</f>
        <v>33</v>
      </c>
      <c r="P3900" s="5">
        <f>E3900/L3900</f>
        <v>50.875</v>
      </c>
      <c r="Q3900" t="s">
        <v>8309</v>
      </c>
      <c r="R3900" t="s">
        <v>8310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>ROUND(100*E3901/D3901,0)</f>
        <v>1</v>
      </c>
      <c r="P3901" s="5">
        <f>E3901/L3901</f>
        <v>62.5</v>
      </c>
      <c r="Q3901" t="s">
        <v>8309</v>
      </c>
      <c r="R3901" t="s">
        <v>8310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>ROUND(100*E3902/D3902,0)</f>
        <v>5</v>
      </c>
      <c r="P3902" s="5">
        <f>E3902/L3902</f>
        <v>27</v>
      </c>
      <c r="Q3902" t="s">
        <v>8309</v>
      </c>
      <c r="R3902" t="s">
        <v>8310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>ROUND(100*E3903/D3903,0)</f>
        <v>1</v>
      </c>
      <c r="P3903" s="5">
        <f>E3903/L3903</f>
        <v>25</v>
      </c>
      <c r="Q3903" t="s">
        <v>8309</v>
      </c>
      <c r="R3903" t="s">
        <v>8310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>ROUND(100*E3904/D3904,0)</f>
        <v>49</v>
      </c>
      <c r="P3904" s="5">
        <f>E3904/L3904</f>
        <v>47.258064516129032</v>
      </c>
      <c r="Q3904" t="s">
        <v>8309</v>
      </c>
      <c r="R3904" t="s">
        <v>8310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>ROUND(100*E3905/D3905,0)</f>
        <v>0</v>
      </c>
      <c r="P3905" s="5" t="e">
        <f>E3905/L3905</f>
        <v>#DIV/0!</v>
      </c>
      <c r="Q3905" t="s">
        <v>8309</v>
      </c>
      <c r="R3905" t="s">
        <v>8310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>ROUND(100*E3906/D3906,0)</f>
        <v>0</v>
      </c>
      <c r="P3906" s="5">
        <f>E3906/L3906</f>
        <v>1.5</v>
      </c>
      <c r="Q3906" t="s">
        <v>8309</v>
      </c>
      <c r="R3906" t="s">
        <v>8310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>ROUND(100*E3907/D3907,0)</f>
        <v>12</v>
      </c>
      <c r="P3907" s="5">
        <f>E3907/L3907</f>
        <v>24.714285714285715</v>
      </c>
      <c r="Q3907" t="s">
        <v>8309</v>
      </c>
      <c r="R3907" t="s">
        <v>8310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>ROUND(100*E3908/D3908,0)</f>
        <v>67</v>
      </c>
      <c r="P3908" s="5">
        <f>E3908/L3908</f>
        <v>63.125</v>
      </c>
      <c r="Q3908" t="s">
        <v>8309</v>
      </c>
      <c r="R3908" t="s">
        <v>8310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>ROUND(100*E3909/D3909,0)</f>
        <v>15</v>
      </c>
      <c r="P3909" s="5">
        <f>E3909/L3909</f>
        <v>38.25</v>
      </c>
      <c r="Q3909" t="s">
        <v>8309</v>
      </c>
      <c r="R3909" t="s">
        <v>8310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>ROUND(100*E3910/D3910,0)</f>
        <v>9</v>
      </c>
      <c r="P3910" s="5">
        <f>E3910/L3910</f>
        <v>16.25</v>
      </c>
      <c r="Q3910" t="s">
        <v>8309</v>
      </c>
      <c r="R3910" t="s">
        <v>8310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>ROUND(100*E3911/D3911,0)</f>
        <v>0</v>
      </c>
      <c r="P3911" s="5">
        <f>E3911/L3911</f>
        <v>33.75</v>
      </c>
      <c r="Q3911" t="s">
        <v>8309</v>
      </c>
      <c r="R3911" t="s">
        <v>8310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>ROUND(100*E3912/D3912,0)</f>
        <v>3</v>
      </c>
      <c r="P3912" s="5">
        <f>E3912/L3912</f>
        <v>61.666666666666664</v>
      </c>
      <c r="Q3912" t="s">
        <v>8309</v>
      </c>
      <c r="R3912" t="s">
        <v>8310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>ROUND(100*E3913/D3913,0)</f>
        <v>37</v>
      </c>
      <c r="P3913" s="5">
        <f>E3913/L3913</f>
        <v>83.138888888888886</v>
      </c>
      <c r="Q3913" t="s">
        <v>8309</v>
      </c>
      <c r="R3913" t="s">
        <v>8310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>ROUND(100*E3914/D3914,0)</f>
        <v>0</v>
      </c>
      <c r="P3914" s="5">
        <f>E3914/L3914</f>
        <v>1</v>
      </c>
      <c r="Q3914" t="s">
        <v>8309</v>
      </c>
      <c r="R3914" t="s">
        <v>8310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>ROUND(100*E3915/D3915,0)</f>
        <v>10</v>
      </c>
      <c r="P3915" s="5">
        <f>E3915/L3915</f>
        <v>142.85714285714286</v>
      </c>
      <c r="Q3915" t="s">
        <v>8309</v>
      </c>
      <c r="R3915" t="s">
        <v>8310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>ROUND(100*E3916/D3916,0)</f>
        <v>36</v>
      </c>
      <c r="P3916" s="5">
        <f>E3916/L3916</f>
        <v>33.666666666666664</v>
      </c>
      <c r="Q3916" t="s">
        <v>8309</v>
      </c>
      <c r="R3916" t="s">
        <v>8310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>ROUND(100*E3917/D3917,0)</f>
        <v>0</v>
      </c>
      <c r="P3917" s="5">
        <f>E3917/L3917</f>
        <v>5</v>
      </c>
      <c r="Q3917" t="s">
        <v>8309</v>
      </c>
      <c r="R3917" t="s">
        <v>8310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>ROUND(100*E3918/D3918,0)</f>
        <v>0</v>
      </c>
      <c r="P3918" s="5" t="e">
        <f>E3918/L3918</f>
        <v>#DIV/0!</v>
      </c>
      <c r="Q3918" t="s">
        <v>8309</v>
      </c>
      <c r="R3918" t="s">
        <v>8310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>ROUND(100*E3919/D3919,0)</f>
        <v>0</v>
      </c>
      <c r="P3919" s="5">
        <f>E3919/L3919</f>
        <v>10</v>
      </c>
      <c r="Q3919" t="s">
        <v>8309</v>
      </c>
      <c r="R3919" t="s">
        <v>8310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>ROUND(100*E3920/D3920,0)</f>
        <v>0</v>
      </c>
      <c r="P3920" s="5">
        <f>E3920/L3920</f>
        <v>40</v>
      </c>
      <c r="Q3920" t="s">
        <v>8309</v>
      </c>
      <c r="R3920" t="s">
        <v>8310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>ROUND(100*E3921/D3921,0)</f>
        <v>2</v>
      </c>
      <c r="P3921" s="5">
        <f>E3921/L3921</f>
        <v>30</v>
      </c>
      <c r="Q3921" t="s">
        <v>8309</v>
      </c>
      <c r="R3921" t="s">
        <v>8310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>ROUND(100*E3922/D3922,0)</f>
        <v>5</v>
      </c>
      <c r="P3922" s="5">
        <f>E3922/L3922</f>
        <v>45</v>
      </c>
      <c r="Q3922" t="s">
        <v>8309</v>
      </c>
      <c r="R3922" t="s">
        <v>8310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>ROUND(100*E3923/D3923,0)</f>
        <v>0</v>
      </c>
      <c r="P3923" s="5" t="e">
        <f>E3923/L3923</f>
        <v>#DIV/0!</v>
      </c>
      <c r="Q3923" t="s">
        <v>8309</v>
      </c>
      <c r="R3923" t="s">
        <v>8310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>ROUND(100*E3924/D3924,0)</f>
        <v>8</v>
      </c>
      <c r="P3924" s="5">
        <f>E3924/L3924</f>
        <v>10.166666666666666</v>
      </c>
      <c r="Q3924" t="s">
        <v>8309</v>
      </c>
      <c r="R3924" t="s">
        <v>8310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>ROUND(100*E3925/D3925,0)</f>
        <v>12</v>
      </c>
      <c r="P3925" s="5">
        <f>E3925/L3925</f>
        <v>81.411764705882348</v>
      </c>
      <c r="Q3925" t="s">
        <v>8309</v>
      </c>
      <c r="R3925" t="s">
        <v>8310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>ROUND(100*E3926/D3926,0)</f>
        <v>15</v>
      </c>
      <c r="P3926" s="5">
        <f>E3926/L3926</f>
        <v>57.25</v>
      </c>
      <c r="Q3926" t="s">
        <v>8309</v>
      </c>
      <c r="R3926" t="s">
        <v>8310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>ROUND(100*E3927/D3927,0)</f>
        <v>10</v>
      </c>
      <c r="P3927" s="5">
        <f>E3927/L3927</f>
        <v>5</v>
      </c>
      <c r="Q3927" t="s">
        <v>8309</v>
      </c>
      <c r="R3927" t="s">
        <v>8310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>ROUND(100*E3928/D3928,0)</f>
        <v>0</v>
      </c>
      <c r="P3928" s="5">
        <f>E3928/L3928</f>
        <v>15</v>
      </c>
      <c r="Q3928" t="s">
        <v>8309</v>
      </c>
      <c r="R3928" t="s">
        <v>8310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>ROUND(100*E3929/D3929,0)</f>
        <v>1</v>
      </c>
      <c r="P3929" s="5">
        <f>E3929/L3929</f>
        <v>12.5</v>
      </c>
      <c r="Q3929" t="s">
        <v>8309</v>
      </c>
      <c r="R3929" t="s">
        <v>8310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>ROUND(100*E3930/D3930,0)</f>
        <v>13</v>
      </c>
      <c r="P3930" s="5">
        <f>E3930/L3930</f>
        <v>93</v>
      </c>
      <c r="Q3930" t="s">
        <v>8309</v>
      </c>
      <c r="R3930" t="s">
        <v>8310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>ROUND(100*E3931/D3931,0)</f>
        <v>2</v>
      </c>
      <c r="P3931" s="5">
        <f>E3931/L3931</f>
        <v>32.357142857142854</v>
      </c>
      <c r="Q3931" t="s">
        <v>8309</v>
      </c>
      <c r="R3931" t="s">
        <v>8310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>ROUND(100*E3932/D3932,0)</f>
        <v>0</v>
      </c>
      <c r="P3932" s="5" t="e">
        <f>E3932/L3932</f>
        <v>#DIV/0!</v>
      </c>
      <c r="Q3932" t="s">
        <v>8309</v>
      </c>
      <c r="R3932" t="s">
        <v>8310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>ROUND(100*E3933/D3933,0)</f>
        <v>0</v>
      </c>
      <c r="P3933" s="5" t="e">
        <f>E3933/L3933</f>
        <v>#DIV/0!</v>
      </c>
      <c r="Q3933" t="s">
        <v>8309</v>
      </c>
      <c r="R3933" t="s">
        <v>8310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>ROUND(100*E3934/D3934,0)</f>
        <v>0</v>
      </c>
      <c r="P3934" s="5">
        <f>E3934/L3934</f>
        <v>1</v>
      </c>
      <c r="Q3934" t="s">
        <v>8309</v>
      </c>
      <c r="R3934" t="s">
        <v>8310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>ROUND(100*E3935/D3935,0)</f>
        <v>16</v>
      </c>
      <c r="P3935" s="5">
        <f>E3935/L3935</f>
        <v>91.833333333333329</v>
      </c>
      <c r="Q3935" t="s">
        <v>8309</v>
      </c>
      <c r="R3935" t="s">
        <v>8310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>ROUND(100*E3936/D3936,0)</f>
        <v>11</v>
      </c>
      <c r="P3936" s="5">
        <f>E3936/L3936</f>
        <v>45.833333333333336</v>
      </c>
      <c r="Q3936" t="s">
        <v>8309</v>
      </c>
      <c r="R3936" t="s">
        <v>8310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>ROUND(100*E3937/D3937,0)</f>
        <v>44</v>
      </c>
      <c r="P3937" s="5">
        <f>E3937/L3937</f>
        <v>57.173913043478258</v>
      </c>
      <c r="Q3937" t="s">
        <v>8309</v>
      </c>
      <c r="R3937" t="s">
        <v>8310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>ROUND(100*E3938/D3938,0)</f>
        <v>0</v>
      </c>
      <c r="P3938" s="5" t="e">
        <f>E3938/L3938</f>
        <v>#DIV/0!</v>
      </c>
      <c r="Q3938" t="s">
        <v>8309</v>
      </c>
      <c r="R3938" t="s">
        <v>8310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>ROUND(100*E3939/D3939,0)</f>
        <v>86</v>
      </c>
      <c r="P3939" s="5">
        <f>E3939/L3939</f>
        <v>248.5</v>
      </c>
      <c r="Q3939" t="s">
        <v>8309</v>
      </c>
      <c r="R3939" t="s">
        <v>8310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>ROUND(100*E3940/D3940,0)</f>
        <v>12</v>
      </c>
      <c r="P3940" s="5">
        <f>E3940/L3940</f>
        <v>79.400000000000006</v>
      </c>
      <c r="Q3940" t="s">
        <v>8309</v>
      </c>
      <c r="R3940" t="s">
        <v>8310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>ROUND(100*E3941/D3941,0)</f>
        <v>0</v>
      </c>
      <c r="P3941" s="5">
        <f>E3941/L3941</f>
        <v>5</v>
      </c>
      <c r="Q3941" t="s">
        <v>8309</v>
      </c>
      <c r="R3941" t="s">
        <v>8310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>ROUND(100*E3942/D3942,0)</f>
        <v>0</v>
      </c>
      <c r="P3942" s="5">
        <f>E3942/L3942</f>
        <v>5.5</v>
      </c>
      <c r="Q3942" t="s">
        <v>8309</v>
      </c>
      <c r="R3942" t="s">
        <v>8310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>ROUND(100*E3943/D3943,0)</f>
        <v>1</v>
      </c>
      <c r="P3943" s="5">
        <f>E3943/L3943</f>
        <v>25</v>
      </c>
      <c r="Q3943" t="s">
        <v>8309</v>
      </c>
      <c r="R3943" t="s">
        <v>8310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>ROUND(100*E3944/D3944,0)</f>
        <v>0</v>
      </c>
      <c r="P3944" s="5" t="e">
        <f>E3944/L3944</f>
        <v>#DIV/0!</v>
      </c>
      <c r="Q3944" t="s">
        <v>8309</v>
      </c>
      <c r="R3944" t="s">
        <v>8310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>ROUND(100*E3945/D3945,0)</f>
        <v>36</v>
      </c>
      <c r="P3945" s="5">
        <f>E3945/L3945</f>
        <v>137.07692307692307</v>
      </c>
      <c r="Q3945" t="s">
        <v>8309</v>
      </c>
      <c r="R3945" t="s">
        <v>8310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>ROUND(100*E3946/D3946,0)</f>
        <v>0</v>
      </c>
      <c r="P3946" s="5" t="e">
        <f>E3946/L3946</f>
        <v>#DIV/0!</v>
      </c>
      <c r="Q3946" t="s">
        <v>8309</v>
      </c>
      <c r="R3946" t="s">
        <v>8310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>ROUND(100*E3947/D3947,0)</f>
        <v>0</v>
      </c>
      <c r="P3947" s="5">
        <f>E3947/L3947</f>
        <v>5</v>
      </c>
      <c r="Q3947" t="s">
        <v>8309</v>
      </c>
      <c r="R3947" t="s">
        <v>8310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>ROUND(100*E3948/D3948,0)</f>
        <v>3</v>
      </c>
      <c r="P3948" s="5">
        <f>E3948/L3948</f>
        <v>39</v>
      </c>
      <c r="Q3948" t="s">
        <v>8309</v>
      </c>
      <c r="R3948" t="s">
        <v>8310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>ROUND(100*E3949/D3949,0)</f>
        <v>3</v>
      </c>
      <c r="P3949" s="5">
        <f>E3949/L3949</f>
        <v>50.5</v>
      </c>
      <c r="Q3949" t="s">
        <v>8309</v>
      </c>
      <c r="R3949" t="s">
        <v>8310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>ROUND(100*E3950/D3950,0)</f>
        <v>0</v>
      </c>
      <c r="P3950" s="5" t="e">
        <f>E3950/L3950</f>
        <v>#DIV/0!</v>
      </c>
      <c r="Q3950" t="s">
        <v>8309</v>
      </c>
      <c r="R3950" t="s">
        <v>8310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>ROUND(100*E3951/D3951,0)</f>
        <v>16</v>
      </c>
      <c r="P3951" s="5">
        <f>E3951/L3951</f>
        <v>49.28125</v>
      </c>
      <c r="Q3951" t="s">
        <v>8309</v>
      </c>
      <c r="R3951" t="s">
        <v>8310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>ROUND(100*E3952/D3952,0)</f>
        <v>1</v>
      </c>
      <c r="P3952" s="5">
        <f>E3952/L3952</f>
        <v>25</v>
      </c>
      <c r="Q3952" t="s">
        <v>8309</v>
      </c>
      <c r="R3952" t="s">
        <v>8310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>ROUND(100*E3953/D3953,0)</f>
        <v>0</v>
      </c>
      <c r="P3953" s="5">
        <f>E3953/L3953</f>
        <v>1</v>
      </c>
      <c r="Q3953" t="s">
        <v>8309</v>
      </c>
      <c r="R3953" t="s">
        <v>8310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>ROUND(100*E3954/D3954,0)</f>
        <v>0</v>
      </c>
      <c r="P3954" s="5">
        <f>E3954/L3954</f>
        <v>25</v>
      </c>
      <c r="Q3954" t="s">
        <v>8309</v>
      </c>
      <c r="R3954" t="s">
        <v>8310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>ROUND(100*E3955/D3955,0)</f>
        <v>0</v>
      </c>
      <c r="P3955" s="5" t="e">
        <f>E3955/L3955</f>
        <v>#DIV/0!</v>
      </c>
      <c r="Q3955" t="s">
        <v>8309</v>
      </c>
      <c r="R3955" t="s">
        <v>8310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>ROUND(100*E3956/D3956,0)</f>
        <v>0</v>
      </c>
      <c r="P3956" s="5" t="e">
        <f>E3956/L3956</f>
        <v>#DIV/0!</v>
      </c>
      <c r="Q3956" t="s">
        <v>8309</v>
      </c>
      <c r="R3956" t="s">
        <v>8310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>ROUND(100*E3957/D3957,0)</f>
        <v>24</v>
      </c>
      <c r="P3957" s="5">
        <f>E3957/L3957</f>
        <v>53.125</v>
      </c>
      <c r="Q3957" t="s">
        <v>8309</v>
      </c>
      <c r="R3957" t="s">
        <v>8310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>ROUND(100*E3958/D3958,0)</f>
        <v>0</v>
      </c>
      <c r="P3958" s="5" t="e">
        <f>E3958/L3958</f>
        <v>#DIV/0!</v>
      </c>
      <c r="Q3958" t="s">
        <v>8309</v>
      </c>
      <c r="R3958" t="s">
        <v>8310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>ROUND(100*E3959/D3959,0)</f>
        <v>0</v>
      </c>
      <c r="P3959" s="5">
        <f>E3959/L3959</f>
        <v>7</v>
      </c>
      <c r="Q3959" t="s">
        <v>8309</v>
      </c>
      <c r="R3959" t="s">
        <v>8310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>ROUND(100*E3960/D3960,0)</f>
        <v>32</v>
      </c>
      <c r="P3960" s="5">
        <f>E3960/L3960</f>
        <v>40.0625</v>
      </c>
      <c r="Q3960" t="s">
        <v>8309</v>
      </c>
      <c r="R3960" t="s">
        <v>8310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>ROUND(100*E3961/D3961,0)</f>
        <v>24</v>
      </c>
      <c r="P3961" s="5">
        <f>E3961/L3961</f>
        <v>24.333333333333332</v>
      </c>
      <c r="Q3961" t="s">
        <v>8309</v>
      </c>
      <c r="R3961" t="s">
        <v>8310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>ROUND(100*E3962/D3962,0)</f>
        <v>2</v>
      </c>
      <c r="P3962" s="5">
        <f>E3962/L3962</f>
        <v>11.25</v>
      </c>
      <c r="Q3962" t="s">
        <v>8309</v>
      </c>
      <c r="R3962" t="s">
        <v>8310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>ROUND(100*E3963/D3963,0)</f>
        <v>0</v>
      </c>
      <c r="P3963" s="5">
        <f>E3963/L3963</f>
        <v>10.5</v>
      </c>
      <c r="Q3963" t="s">
        <v>8309</v>
      </c>
      <c r="R3963" t="s">
        <v>8310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>ROUND(100*E3964/D3964,0)</f>
        <v>3</v>
      </c>
      <c r="P3964" s="5">
        <f>E3964/L3964</f>
        <v>15</v>
      </c>
      <c r="Q3964" t="s">
        <v>8309</v>
      </c>
      <c r="R3964" t="s">
        <v>8310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>ROUND(100*E3965/D3965,0)</f>
        <v>0</v>
      </c>
      <c r="P3965" s="5" t="e">
        <f>E3965/L3965</f>
        <v>#DIV/0!</v>
      </c>
      <c r="Q3965" t="s">
        <v>8309</v>
      </c>
      <c r="R3965" t="s">
        <v>8310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>ROUND(100*E3966/D3966,0)</f>
        <v>6</v>
      </c>
      <c r="P3966" s="5">
        <f>E3966/L3966</f>
        <v>42</v>
      </c>
      <c r="Q3966" t="s">
        <v>8309</v>
      </c>
      <c r="R3966" t="s">
        <v>8310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>ROUND(100*E3967/D3967,0)</f>
        <v>14</v>
      </c>
      <c r="P3967" s="5">
        <f>E3967/L3967</f>
        <v>71.25</v>
      </c>
      <c r="Q3967" t="s">
        <v>8309</v>
      </c>
      <c r="R3967" t="s">
        <v>8310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>ROUND(100*E3968/D3968,0)</f>
        <v>1</v>
      </c>
      <c r="P3968" s="5">
        <f>E3968/L3968</f>
        <v>22.5</v>
      </c>
      <c r="Q3968" t="s">
        <v>8309</v>
      </c>
      <c r="R3968" t="s">
        <v>8310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>ROUND(100*E3969/D3969,0)</f>
        <v>24</v>
      </c>
      <c r="P3969" s="5">
        <f>E3969/L3969</f>
        <v>41</v>
      </c>
      <c r="Q3969" t="s">
        <v>8309</v>
      </c>
      <c r="R3969" t="s">
        <v>8310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>ROUND(100*E3970/D3970,0)</f>
        <v>11</v>
      </c>
      <c r="P3970" s="5">
        <f>E3970/L3970</f>
        <v>47.909090909090907</v>
      </c>
      <c r="Q3970" t="s">
        <v>8309</v>
      </c>
      <c r="R3970" t="s">
        <v>8310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>ROUND(100*E3971/D3971,0)</f>
        <v>7</v>
      </c>
      <c r="P3971" s="5">
        <f>E3971/L3971</f>
        <v>35.166666666666664</v>
      </c>
      <c r="Q3971" t="s">
        <v>8309</v>
      </c>
      <c r="R3971" t="s">
        <v>8310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>ROUND(100*E3972/D3972,0)</f>
        <v>0</v>
      </c>
      <c r="P3972" s="5">
        <f>E3972/L3972</f>
        <v>5.5</v>
      </c>
      <c r="Q3972" t="s">
        <v>8309</v>
      </c>
      <c r="R3972" t="s">
        <v>8310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>ROUND(100*E3973/D3973,0)</f>
        <v>1</v>
      </c>
      <c r="P3973" s="5">
        <f>E3973/L3973</f>
        <v>22.666666666666668</v>
      </c>
      <c r="Q3973" t="s">
        <v>8309</v>
      </c>
      <c r="R3973" t="s">
        <v>8310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>ROUND(100*E3974/D3974,0)</f>
        <v>21</v>
      </c>
      <c r="P3974" s="5">
        <f>E3974/L3974</f>
        <v>26.375</v>
      </c>
      <c r="Q3974" t="s">
        <v>8309</v>
      </c>
      <c r="R3974" t="s">
        <v>8310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>ROUND(100*E3975/D3975,0)</f>
        <v>78</v>
      </c>
      <c r="P3975" s="5">
        <f>E3975/L3975</f>
        <v>105.54054054054055</v>
      </c>
      <c r="Q3975" t="s">
        <v>8309</v>
      </c>
      <c r="R3975" t="s">
        <v>8310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>ROUND(100*E3976/D3976,0)</f>
        <v>32</v>
      </c>
      <c r="P3976" s="5">
        <f>E3976/L3976</f>
        <v>29.09090909090909</v>
      </c>
      <c r="Q3976" t="s">
        <v>8309</v>
      </c>
      <c r="R3976" t="s">
        <v>8310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>ROUND(100*E3977/D3977,0)</f>
        <v>0</v>
      </c>
      <c r="P3977" s="5" t="e">
        <f>E3977/L3977</f>
        <v>#DIV/0!</v>
      </c>
      <c r="Q3977" t="s">
        <v>8309</v>
      </c>
      <c r="R3977" t="s">
        <v>8310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>ROUND(100*E3978/D3978,0)</f>
        <v>48</v>
      </c>
      <c r="P3978" s="5">
        <f>E3978/L3978</f>
        <v>62</v>
      </c>
      <c r="Q3978" t="s">
        <v>8309</v>
      </c>
      <c r="R3978" t="s">
        <v>8310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>ROUND(100*E3979/D3979,0)</f>
        <v>1</v>
      </c>
      <c r="P3979" s="5">
        <f>E3979/L3979</f>
        <v>217.5</v>
      </c>
      <c r="Q3979" t="s">
        <v>8309</v>
      </c>
      <c r="R3979" t="s">
        <v>8310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>ROUND(100*E3980/D3980,0)</f>
        <v>11</v>
      </c>
      <c r="P3980" s="5">
        <f>E3980/L3980</f>
        <v>26.75</v>
      </c>
      <c r="Q3980" t="s">
        <v>8309</v>
      </c>
      <c r="R3980" t="s">
        <v>8310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>ROUND(100*E3981/D3981,0)</f>
        <v>2</v>
      </c>
      <c r="P3981" s="5">
        <f>E3981/L3981</f>
        <v>18.333333333333332</v>
      </c>
      <c r="Q3981" t="s">
        <v>8309</v>
      </c>
      <c r="R3981" t="s">
        <v>8310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>ROUND(100*E3982/D3982,0)</f>
        <v>18</v>
      </c>
      <c r="P3982" s="5">
        <f>E3982/L3982</f>
        <v>64.285714285714292</v>
      </c>
      <c r="Q3982" t="s">
        <v>8309</v>
      </c>
      <c r="R3982" t="s">
        <v>8310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>ROUND(100*E3983/D3983,0)</f>
        <v>4</v>
      </c>
      <c r="P3983" s="5">
        <f>E3983/L3983</f>
        <v>175</v>
      </c>
      <c r="Q3983" t="s">
        <v>8309</v>
      </c>
      <c r="R3983" t="s">
        <v>8310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>ROUND(100*E3984/D3984,0)</f>
        <v>20</v>
      </c>
      <c r="P3984" s="5">
        <f>E3984/L3984</f>
        <v>34</v>
      </c>
      <c r="Q3984" t="s">
        <v>8309</v>
      </c>
      <c r="R3984" t="s">
        <v>8310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>ROUND(100*E3985/D3985,0)</f>
        <v>35</v>
      </c>
      <c r="P3985" s="5">
        <f>E3985/L3985</f>
        <v>84.282608695652172</v>
      </c>
      <c r="Q3985" t="s">
        <v>8309</v>
      </c>
      <c r="R3985" t="s">
        <v>8310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>ROUND(100*E3986/D3986,0)</f>
        <v>6</v>
      </c>
      <c r="P3986" s="5">
        <f>E3986/L3986</f>
        <v>9.5</v>
      </c>
      <c r="Q3986" t="s">
        <v>8309</v>
      </c>
      <c r="R3986" t="s">
        <v>8310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>ROUND(100*E3987/D3987,0)</f>
        <v>32</v>
      </c>
      <c r="P3987" s="5">
        <f>E3987/L3987</f>
        <v>33.736842105263158</v>
      </c>
      <c r="Q3987" t="s">
        <v>8309</v>
      </c>
      <c r="R3987" t="s">
        <v>8310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>ROUND(100*E3988/D3988,0)</f>
        <v>10</v>
      </c>
      <c r="P3988" s="5">
        <f>E3988/L3988</f>
        <v>37.53846153846154</v>
      </c>
      <c r="Q3988" t="s">
        <v>8309</v>
      </c>
      <c r="R3988" t="s">
        <v>8310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>ROUND(100*E3989/D3989,0)</f>
        <v>38</v>
      </c>
      <c r="P3989" s="5">
        <f>E3989/L3989</f>
        <v>11.615384615384615</v>
      </c>
      <c r="Q3989" t="s">
        <v>8309</v>
      </c>
      <c r="R3989" t="s">
        <v>8310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>ROUND(100*E3990/D3990,0)</f>
        <v>2</v>
      </c>
      <c r="P3990" s="5">
        <f>E3990/L3990</f>
        <v>8</v>
      </c>
      <c r="Q3990" t="s">
        <v>8309</v>
      </c>
      <c r="R3990" t="s">
        <v>8310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>ROUND(100*E3991/D3991,0)</f>
        <v>0</v>
      </c>
      <c r="P3991" s="5" t="e">
        <f>E3991/L3991</f>
        <v>#DIV/0!</v>
      </c>
      <c r="Q3991" t="s">
        <v>8309</v>
      </c>
      <c r="R3991" t="s">
        <v>8310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>ROUND(100*E3992/D3992,0)</f>
        <v>4</v>
      </c>
      <c r="P3992" s="5">
        <f>E3992/L3992</f>
        <v>23</v>
      </c>
      <c r="Q3992" t="s">
        <v>8309</v>
      </c>
      <c r="R3992" t="s">
        <v>8310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>ROUND(100*E3993/D3993,0)</f>
        <v>20</v>
      </c>
      <c r="P3993" s="5">
        <f>E3993/L3993</f>
        <v>100</v>
      </c>
      <c r="Q3993" t="s">
        <v>8309</v>
      </c>
      <c r="R3993" t="s">
        <v>8310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>ROUND(100*E3994/D3994,0)</f>
        <v>5</v>
      </c>
      <c r="P3994" s="5">
        <f>E3994/L3994</f>
        <v>60.111111111111114</v>
      </c>
      <c r="Q3994" t="s">
        <v>8309</v>
      </c>
      <c r="R3994" t="s">
        <v>8310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>ROUND(100*E3995/D3995,0)</f>
        <v>0</v>
      </c>
      <c r="P3995" s="5">
        <f>E3995/L3995</f>
        <v>3</v>
      </c>
      <c r="Q3995" t="s">
        <v>8309</v>
      </c>
      <c r="R3995" t="s">
        <v>8310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>ROUND(100*E3996/D3996,0)</f>
        <v>0</v>
      </c>
      <c r="P3996" s="5">
        <f>E3996/L3996</f>
        <v>5</v>
      </c>
      <c r="Q3996" t="s">
        <v>8309</v>
      </c>
      <c r="R3996" t="s">
        <v>8310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>ROUND(100*E3997/D3997,0)</f>
        <v>35</v>
      </c>
      <c r="P3997" s="5">
        <f>E3997/L3997</f>
        <v>17.5</v>
      </c>
      <c r="Q3997" t="s">
        <v>8309</v>
      </c>
      <c r="R3997" t="s">
        <v>8310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>ROUND(100*E3998/D3998,0)</f>
        <v>17</v>
      </c>
      <c r="P3998" s="5">
        <f>E3998/L3998</f>
        <v>29.235294117647058</v>
      </c>
      <c r="Q3998" t="s">
        <v>8309</v>
      </c>
      <c r="R3998" t="s">
        <v>8310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>ROUND(100*E3999/D3999,0)</f>
        <v>0</v>
      </c>
      <c r="P3999" s="5" t="e">
        <f>E3999/L3999</f>
        <v>#DIV/0!</v>
      </c>
      <c r="Q3999" t="s">
        <v>8309</v>
      </c>
      <c r="R3999" t="s">
        <v>8310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>ROUND(100*E4000/D4000,0)</f>
        <v>57</v>
      </c>
      <c r="P4000" s="5">
        <f>E4000/L4000</f>
        <v>59.583333333333336</v>
      </c>
      <c r="Q4000" t="s">
        <v>8309</v>
      </c>
      <c r="R4000" t="s">
        <v>8310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>ROUND(100*E4001/D4001,0)</f>
        <v>17</v>
      </c>
      <c r="P4001" s="5">
        <f>E4001/L4001</f>
        <v>82.571428571428569</v>
      </c>
      <c r="Q4001" t="s">
        <v>8309</v>
      </c>
      <c r="R4001" t="s">
        <v>8310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>ROUND(100*E4002/D4002,0)</f>
        <v>0</v>
      </c>
      <c r="P4002" s="5">
        <f>E4002/L4002</f>
        <v>10</v>
      </c>
      <c r="Q4002" t="s">
        <v>8309</v>
      </c>
      <c r="R4002" t="s">
        <v>8310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>ROUND(100*E4003/D4003,0)</f>
        <v>38</v>
      </c>
      <c r="P4003" s="5">
        <f>E4003/L4003</f>
        <v>32.357142857142854</v>
      </c>
      <c r="Q4003" t="s">
        <v>8309</v>
      </c>
      <c r="R4003" t="s">
        <v>8310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>ROUND(100*E4004/D4004,0)</f>
        <v>2</v>
      </c>
      <c r="P4004" s="5">
        <f>E4004/L4004</f>
        <v>5.75</v>
      </c>
      <c r="Q4004" t="s">
        <v>8309</v>
      </c>
      <c r="R4004" t="s">
        <v>8310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>ROUND(100*E4005/D4005,0)</f>
        <v>10</v>
      </c>
      <c r="P4005" s="5">
        <f>E4005/L4005</f>
        <v>100.5</v>
      </c>
      <c r="Q4005" t="s">
        <v>8309</v>
      </c>
      <c r="R4005" t="s">
        <v>8310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>ROUND(100*E4006/D4006,0)</f>
        <v>0</v>
      </c>
      <c r="P4006" s="5">
        <f>E4006/L4006</f>
        <v>1</v>
      </c>
      <c r="Q4006" t="s">
        <v>8309</v>
      </c>
      <c r="R4006" t="s">
        <v>8310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>ROUND(100*E4007/D4007,0)</f>
        <v>1</v>
      </c>
      <c r="P4007" s="5">
        <f>E4007/L4007</f>
        <v>20</v>
      </c>
      <c r="Q4007" t="s">
        <v>8309</v>
      </c>
      <c r="R4007" t="s">
        <v>8310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>ROUND(100*E4008/D4008,0)</f>
        <v>0</v>
      </c>
      <c r="P4008" s="5">
        <f>E4008/L4008</f>
        <v>2</v>
      </c>
      <c r="Q4008" t="s">
        <v>8309</v>
      </c>
      <c r="R4008" t="s">
        <v>8310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>ROUND(100*E4009/D4009,0)</f>
        <v>0</v>
      </c>
      <c r="P4009" s="5">
        <f>E4009/L4009</f>
        <v>5</v>
      </c>
      <c r="Q4009" t="s">
        <v>8309</v>
      </c>
      <c r="R4009" t="s">
        <v>8310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>ROUND(100*E4010/D4010,0)</f>
        <v>6</v>
      </c>
      <c r="P4010" s="5">
        <f>E4010/L4010</f>
        <v>15</v>
      </c>
      <c r="Q4010" t="s">
        <v>8309</v>
      </c>
      <c r="R4010" t="s">
        <v>8310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>ROUND(100*E4011/D4011,0)</f>
        <v>4</v>
      </c>
      <c r="P4011" s="5">
        <f>E4011/L4011</f>
        <v>25</v>
      </c>
      <c r="Q4011" t="s">
        <v>8309</v>
      </c>
      <c r="R4011" t="s">
        <v>8310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>ROUND(100*E4012/D4012,0)</f>
        <v>24</v>
      </c>
      <c r="P4012" s="5">
        <f>E4012/L4012</f>
        <v>45.842105263157897</v>
      </c>
      <c r="Q4012" t="s">
        <v>8309</v>
      </c>
      <c r="R4012" t="s">
        <v>8310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>ROUND(100*E4013/D4013,0)</f>
        <v>8</v>
      </c>
      <c r="P4013" s="5">
        <f>E4013/L4013</f>
        <v>4.75</v>
      </c>
      <c r="Q4013" t="s">
        <v>8309</v>
      </c>
      <c r="R4013" t="s">
        <v>8310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>ROUND(100*E4014/D4014,0)</f>
        <v>0</v>
      </c>
      <c r="P4014" s="5" t="e">
        <f>E4014/L4014</f>
        <v>#DIV/0!</v>
      </c>
      <c r="Q4014" t="s">
        <v>8309</v>
      </c>
      <c r="R4014" t="s">
        <v>8310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>ROUND(100*E4015/D4015,0)</f>
        <v>1</v>
      </c>
      <c r="P4015" s="5">
        <f>E4015/L4015</f>
        <v>13</v>
      </c>
      <c r="Q4015" t="s">
        <v>8309</v>
      </c>
      <c r="R4015" t="s">
        <v>8310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>ROUND(100*E4016/D4016,0)</f>
        <v>0</v>
      </c>
      <c r="P4016" s="5" t="e">
        <f>E4016/L4016</f>
        <v>#DIV/0!</v>
      </c>
      <c r="Q4016" t="s">
        <v>8309</v>
      </c>
      <c r="R4016" t="s">
        <v>8310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>ROUND(100*E4017/D4017,0)</f>
        <v>0</v>
      </c>
      <c r="P4017" s="5">
        <f>E4017/L4017</f>
        <v>1</v>
      </c>
      <c r="Q4017" t="s">
        <v>8309</v>
      </c>
      <c r="R4017" t="s">
        <v>8310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>ROUND(100*E4018/D4018,0)</f>
        <v>14</v>
      </c>
      <c r="P4018" s="5">
        <f>E4018/L4018</f>
        <v>10</v>
      </c>
      <c r="Q4018" t="s">
        <v>8309</v>
      </c>
      <c r="R4018" t="s">
        <v>8310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>ROUND(100*E4019/D4019,0)</f>
        <v>1</v>
      </c>
      <c r="P4019" s="5">
        <f>E4019/L4019</f>
        <v>52.5</v>
      </c>
      <c r="Q4019" t="s">
        <v>8309</v>
      </c>
      <c r="R4019" t="s">
        <v>8310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>ROUND(100*E4020/D4020,0)</f>
        <v>9</v>
      </c>
      <c r="P4020" s="5">
        <f>E4020/L4020</f>
        <v>32.5</v>
      </c>
      <c r="Q4020" t="s">
        <v>8309</v>
      </c>
      <c r="R4020" t="s">
        <v>8310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>ROUND(100*E4021/D4021,0)</f>
        <v>1</v>
      </c>
      <c r="P4021" s="5">
        <f>E4021/L4021</f>
        <v>7.25</v>
      </c>
      <c r="Q4021" t="s">
        <v>8309</v>
      </c>
      <c r="R4021" t="s">
        <v>8310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>ROUND(100*E4022/D4022,0)</f>
        <v>17</v>
      </c>
      <c r="P4022" s="5">
        <f>E4022/L4022</f>
        <v>33.333333333333336</v>
      </c>
      <c r="Q4022" t="s">
        <v>8309</v>
      </c>
      <c r="R4022" t="s">
        <v>8310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>ROUND(100*E4023/D4023,0)</f>
        <v>1</v>
      </c>
      <c r="P4023" s="5">
        <f>E4023/L4023</f>
        <v>62.5</v>
      </c>
      <c r="Q4023" t="s">
        <v>8309</v>
      </c>
      <c r="R4023" t="s">
        <v>8310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>ROUND(100*E4024/D4024,0)</f>
        <v>70</v>
      </c>
      <c r="P4024" s="5">
        <f>E4024/L4024</f>
        <v>63.558375634517766</v>
      </c>
      <c r="Q4024" t="s">
        <v>8309</v>
      </c>
      <c r="R4024" t="s">
        <v>8310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>ROUND(100*E4025/D4025,0)</f>
        <v>0</v>
      </c>
      <c r="P4025" s="5" t="e">
        <f>E4025/L4025</f>
        <v>#DIV/0!</v>
      </c>
      <c r="Q4025" t="s">
        <v>8309</v>
      </c>
      <c r="R4025" t="s">
        <v>8310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>ROUND(100*E4026/D4026,0)</f>
        <v>1</v>
      </c>
      <c r="P4026" s="5">
        <f>E4026/L4026</f>
        <v>10</v>
      </c>
      <c r="Q4026" t="s">
        <v>8309</v>
      </c>
      <c r="R4026" t="s">
        <v>8310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>ROUND(100*E4027/D4027,0)</f>
        <v>5</v>
      </c>
      <c r="P4027" s="5">
        <f>E4027/L4027</f>
        <v>62.5</v>
      </c>
      <c r="Q4027" t="s">
        <v>8309</v>
      </c>
      <c r="R4027" t="s">
        <v>8310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>ROUND(100*E4028/D4028,0)</f>
        <v>0</v>
      </c>
      <c r="P4028" s="5" t="e">
        <f>E4028/L4028</f>
        <v>#DIV/0!</v>
      </c>
      <c r="Q4028" t="s">
        <v>8309</v>
      </c>
      <c r="R4028" t="s">
        <v>8310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>ROUND(100*E4029/D4029,0)</f>
        <v>7</v>
      </c>
      <c r="P4029" s="5">
        <f>E4029/L4029</f>
        <v>30.714285714285715</v>
      </c>
      <c r="Q4029" t="s">
        <v>8309</v>
      </c>
      <c r="R4029" t="s">
        <v>8310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>ROUND(100*E4030/D4030,0)</f>
        <v>28</v>
      </c>
      <c r="P4030" s="5">
        <f>E4030/L4030</f>
        <v>51</v>
      </c>
      <c r="Q4030" t="s">
        <v>8309</v>
      </c>
      <c r="R4030" t="s">
        <v>8310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>ROUND(100*E4031/D4031,0)</f>
        <v>0</v>
      </c>
      <c r="P4031" s="5" t="e">
        <f>E4031/L4031</f>
        <v>#DIV/0!</v>
      </c>
      <c r="Q4031" t="s">
        <v>8309</v>
      </c>
      <c r="R4031" t="s">
        <v>8310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>ROUND(100*E4032/D4032,0)</f>
        <v>16</v>
      </c>
      <c r="P4032" s="5">
        <f>E4032/L4032</f>
        <v>66.666666666666671</v>
      </c>
      <c r="Q4032" t="s">
        <v>8309</v>
      </c>
      <c r="R4032" t="s">
        <v>8310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>ROUND(100*E4033/D4033,0)</f>
        <v>0</v>
      </c>
      <c r="P4033" s="5" t="e">
        <f>E4033/L4033</f>
        <v>#DIV/0!</v>
      </c>
      <c r="Q4033" t="s">
        <v>8309</v>
      </c>
      <c r="R4033" t="s">
        <v>8310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>ROUND(100*E4034/D4034,0)</f>
        <v>7</v>
      </c>
      <c r="P4034" s="5">
        <f>E4034/L4034</f>
        <v>59</v>
      </c>
      <c r="Q4034" t="s">
        <v>8309</v>
      </c>
      <c r="R4034" t="s">
        <v>8310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>ROUND(100*E4035/D4035,0)</f>
        <v>26</v>
      </c>
      <c r="P4035" s="5">
        <f>E4035/L4035</f>
        <v>65.340319148936175</v>
      </c>
      <c r="Q4035" t="s">
        <v>8309</v>
      </c>
      <c r="R4035" t="s">
        <v>8310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>ROUND(100*E4036/D4036,0)</f>
        <v>1</v>
      </c>
      <c r="P4036" s="5">
        <f>E4036/L4036</f>
        <v>100</v>
      </c>
      <c r="Q4036" t="s">
        <v>8309</v>
      </c>
      <c r="R4036" t="s">
        <v>8310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>ROUND(100*E4037/D4037,0)</f>
        <v>37</v>
      </c>
      <c r="P4037" s="5">
        <f>E4037/L4037</f>
        <v>147.4</v>
      </c>
      <c r="Q4037" t="s">
        <v>8309</v>
      </c>
      <c r="R4037" t="s">
        <v>8310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>ROUND(100*E4038/D4038,0)</f>
        <v>47</v>
      </c>
      <c r="P4038" s="5">
        <f>E4038/L4038</f>
        <v>166.05882352941177</v>
      </c>
      <c r="Q4038" t="s">
        <v>8309</v>
      </c>
      <c r="R4038" t="s">
        <v>8310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>ROUND(100*E4039/D4039,0)</f>
        <v>11</v>
      </c>
      <c r="P4039" s="5">
        <f>E4039/L4039</f>
        <v>40</v>
      </c>
      <c r="Q4039" t="s">
        <v>8309</v>
      </c>
      <c r="R4039" t="s">
        <v>8310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>ROUND(100*E4040/D4040,0)</f>
        <v>12</v>
      </c>
      <c r="P4040" s="5">
        <f>E4040/L4040</f>
        <v>75.25</v>
      </c>
      <c r="Q4040" t="s">
        <v>8309</v>
      </c>
      <c r="R4040" t="s">
        <v>8310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>ROUND(100*E4041/D4041,0)</f>
        <v>60</v>
      </c>
      <c r="P4041" s="5">
        <f>E4041/L4041</f>
        <v>60</v>
      </c>
      <c r="Q4041" t="s">
        <v>8309</v>
      </c>
      <c r="R4041" t="s">
        <v>8310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>ROUND(100*E4042/D4042,0)</f>
        <v>31</v>
      </c>
      <c r="P4042" s="5">
        <f>E4042/L4042</f>
        <v>1250</v>
      </c>
      <c r="Q4042" t="s">
        <v>8309</v>
      </c>
      <c r="R4042" t="s">
        <v>8310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>ROUND(100*E4043/D4043,0)</f>
        <v>0</v>
      </c>
      <c r="P4043" s="5">
        <f>E4043/L4043</f>
        <v>10.5</v>
      </c>
      <c r="Q4043" t="s">
        <v>8309</v>
      </c>
      <c r="R4043" t="s">
        <v>8310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>ROUND(100*E4044/D4044,0)</f>
        <v>0</v>
      </c>
      <c r="P4044" s="5">
        <f>E4044/L4044</f>
        <v>7</v>
      </c>
      <c r="Q4044" t="s">
        <v>8309</v>
      </c>
      <c r="R4044" t="s">
        <v>8310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>ROUND(100*E4045/D4045,0)</f>
        <v>0</v>
      </c>
      <c r="P4045" s="5" t="e">
        <f>E4045/L4045</f>
        <v>#DIV/0!</v>
      </c>
      <c r="Q4045" t="s">
        <v>8309</v>
      </c>
      <c r="R4045" t="s">
        <v>8310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>ROUND(100*E4046/D4046,0)</f>
        <v>38</v>
      </c>
      <c r="P4046" s="5">
        <f>E4046/L4046</f>
        <v>56.25</v>
      </c>
      <c r="Q4046" t="s">
        <v>8309</v>
      </c>
      <c r="R4046" t="s">
        <v>8310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>ROUND(100*E4047/D4047,0)</f>
        <v>0</v>
      </c>
      <c r="P4047" s="5">
        <f>E4047/L4047</f>
        <v>1</v>
      </c>
      <c r="Q4047" t="s">
        <v>8309</v>
      </c>
      <c r="R4047" t="s">
        <v>8310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>ROUND(100*E4048/D4048,0)</f>
        <v>8</v>
      </c>
      <c r="P4048" s="5">
        <f>E4048/L4048</f>
        <v>38.333333333333336</v>
      </c>
      <c r="Q4048" t="s">
        <v>8309</v>
      </c>
      <c r="R4048" t="s">
        <v>8310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>ROUND(100*E4049/D4049,0)</f>
        <v>2</v>
      </c>
      <c r="P4049" s="5">
        <f>E4049/L4049</f>
        <v>27.5</v>
      </c>
      <c r="Q4049" t="s">
        <v>8309</v>
      </c>
      <c r="R4049" t="s">
        <v>8310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>ROUND(100*E4050/D4050,0)</f>
        <v>18</v>
      </c>
      <c r="P4050" s="5">
        <f>E4050/L4050</f>
        <v>32.978021978021978</v>
      </c>
      <c r="Q4050" t="s">
        <v>8309</v>
      </c>
      <c r="R4050" t="s">
        <v>8310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>ROUND(100*E4051/D4051,0)</f>
        <v>0</v>
      </c>
      <c r="P4051" s="5">
        <f>E4051/L4051</f>
        <v>16</v>
      </c>
      <c r="Q4051" t="s">
        <v>8309</v>
      </c>
      <c r="R4051" t="s">
        <v>8310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>ROUND(100*E4052/D4052,0)</f>
        <v>0</v>
      </c>
      <c r="P4052" s="5">
        <f>E4052/L4052</f>
        <v>1</v>
      </c>
      <c r="Q4052" t="s">
        <v>8309</v>
      </c>
      <c r="R4052" t="s">
        <v>8310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>ROUND(100*E4053/D4053,0)</f>
        <v>0</v>
      </c>
      <c r="P4053" s="5" t="e">
        <f>E4053/L4053</f>
        <v>#DIV/0!</v>
      </c>
      <c r="Q4053" t="s">
        <v>8309</v>
      </c>
      <c r="R4053" t="s">
        <v>8310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>ROUND(100*E4054/D4054,0)</f>
        <v>38</v>
      </c>
      <c r="P4054" s="5">
        <f>E4054/L4054</f>
        <v>86.615384615384613</v>
      </c>
      <c r="Q4054" t="s">
        <v>8309</v>
      </c>
      <c r="R4054" t="s">
        <v>8310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>ROUND(100*E4055/D4055,0)</f>
        <v>22</v>
      </c>
      <c r="P4055" s="5">
        <f>E4055/L4055</f>
        <v>55</v>
      </c>
      <c r="Q4055" t="s">
        <v>8309</v>
      </c>
      <c r="R4055" t="s">
        <v>8310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>ROUND(100*E4056/D4056,0)</f>
        <v>0</v>
      </c>
      <c r="P4056" s="5" t="e">
        <f>E4056/L4056</f>
        <v>#DIV/0!</v>
      </c>
      <c r="Q4056" t="s">
        <v>8309</v>
      </c>
      <c r="R4056" t="s">
        <v>8310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>ROUND(100*E4057/D4057,0)</f>
        <v>18</v>
      </c>
      <c r="P4057" s="5">
        <f>E4057/L4057</f>
        <v>41.952380952380949</v>
      </c>
      <c r="Q4057" t="s">
        <v>8309</v>
      </c>
      <c r="R4057" t="s">
        <v>8310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>ROUND(100*E4058/D4058,0)</f>
        <v>53</v>
      </c>
      <c r="P4058" s="5">
        <f>E4058/L4058</f>
        <v>88.333333333333329</v>
      </c>
      <c r="Q4058" t="s">
        <v>8309</v>
      </c>
      <c r="R4058" t="s">
        <v>8310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>ROUND(100*E4059/D4059,0)</f>
        <v>22</v>
      </c>
      <c r="P4059" s="5">
        <f>E4059/L4059</f>
        <v>129.16666666666666</v>
      </c>
      <c r="Q4059" t="s">
        <v>8309</v>
      </c>
      <c r="R4059" t="s">
        <v>8310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>ROUND(100*E4060/D4060,0)</f>
        <v>3</v>
      </c>
      <c r="P4060" s="5">
        <f>E4060/L4060</f>
        <v>23.75</v>
      </c>
      <c r="Q4060" t="s">
        <v>8309</v>
      </c>
      <c r="R4060" t="s">
        <v>8310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>ROUND(100*E4061/D4061,0)</f>
        <v>3</v>
      </c>
      <c r="P4061" s="5">
        <f>E4061/L4061</f>
        <v>35.714285714285715</v>
      </c>
      <c r="Q4061" t="s">
        <v>8309</v>
      </c>
      <c r="R4061" t="s">
        <v>8310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>ROUND(100*E4062/D4062,0)</f>
        <v>3</v>
      </c>
      <c r="P4062" s="5">
        <f>E4062/L4062</f>
        <v>57</v>
      </c>
      <c r="Q4062" t="s">
        <v>8309</v>
      </c>
      <c r="R4062" t="s">
        <v>8310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>ROUND(100*E4063/D4063,0)</f>
        <v>0</v>
      </c>
      <c r="P4063" s="5" t="e">
        <f>E4063/L4063</f>
        <v>#DIV/0!</v>
      </c>
      <c r="Q4063" t="s">
        <v>8309</v>
      </c>
      <c r="R4063" t="s">
        <v>8310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>ROUND(100*E4064/D4064,0)</f>
        <v>2</v>
      </c>
      <c r="P4064" s="5">
        <f>E4064/L4064</f>
        <v>163.33333333333334</v>
      </c>
      <c r="Q4064" t="s">
        <v>8309</v>
      </c>
      <c r="R4064" t="s">
        <v>8310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>ROUND(100*E4065/D4065,0)</f>
        <v>1</v>
      </c>
      <c r="P4065" s="5">
        <f>E4065/L4065</f>
        <v>15</v>
      </c>
      <c r="Q4065" t="s">
        <v>8309</v>
      </c>
      <c r="R4065" t="s">
        <v>8310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>ROUND(100*E4066/D4066,0)</f>
        <v>19</v>
      </c>
      <c r="P4066" s="5">
        <f>E4066/L4066</f>
        <v>64.166666666666671</v>
      </c>
      <c r="Q4066" t="s">
        <v>8309</v>
      </c>
      <c r="R4066" t="s">
        <v>8310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>ROUND(100*E4067/D4067,0)</f>
        <v>1</v>
      </c>
      <c r="P4067" s="5">
        <f>E4067/L4067</f>
        <v>6.75</v>
      </c>
      <c r="Q4067" t="s">
        <v>8309</v>
      </c>
      <c r="R4067" t="s">
        <v>8310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>ROUND(100*E4068/D4068,0)</f>
        <v>0</v>
      </c>
      <c r="P4068" s="5">
        <f>E4068/L4068</f>
        <v>25</v>
      </c>
      <c r="Q4068" t="s">
        <v>8309</v>
      </c>
      <c r="R4068" t="s">
        <v>8310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>ROUND(100*E4069/D4069,0)</f>
        <v>61</v>
      </c>
      <c r="P4069" s="5">
        <f>E4069/L4069</f>
        <v>179.11764705882354</v>
      </c>
      <c r="Q4069" t="s">
        <v>8309</v>
      </c>
      <c r="R4069" t="s">
        <v>8310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>ROUND(100*E4070/D4070,0)</f>
        <v>1</v>
      </c>
      <c r="P4070" s="5">
        <f>E4070/L4070</f>
        <v>34.950000000000003</v>
      </c>
      <c r="Q4070" t="s">
        <v>8309</v>
      </c>
      <c r="R4070" t="s">
        <v>8310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>ROUND(100*E4071/D4071,0)</f>
        <v>34</v>
      </c>
      <c r="P4071" s="5">
        <f>E4071/L4071</f>
        <v>33.07692307692308</v>
      </c>
      <c r="Q4071" t="s">
        <v>8309</v>
      </c>
      <c r="R4071" t="s">
        <v>8310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>ROUND(100*E4072/D4072,0)</f>
        <v>17</v>
      </c>
      <c r="P4072" s="5">
        <f>E4072/L4072</f>
        <v>27.5</v>
      </c>
      <c r="Q4072" t="s">
        <v>8309</v>
      </c>
      <c r="R4072" t="s">
        <v>8310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>ROUND(100*E4073/D4073,0)</f>
        <v>0</v>
      </c>
      <c r="P4073" s="5" t="e">
        <f>E4073/L4073</f>
        <v>#DIV/0!</v>
      </c>
      <c r="Q4073" t="s">
        <v>8309</v>
      </c>
      <c r="R4073" t="s">
        <v>8310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>ROUND(100*E4074/D4074,0)</f>
        <v>0</v>
      </c>
      <c r="P4074" s="5">
        <f>E4074/L4074</f>
        <v>2</v>
      </c>
      <c r="Q4074" t="s">
        <v>8309</v>
      </c>
      <c r="R4074" t="s">
        <v>8310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>ROUND(100*E4075/D4075,0)</f>
        <v>1</v>
      </c>
      <c r="P4075" s="5">
        <f>E4075/L4075</f>
        <v>18.5</v>
      </c>
      <c r="Q4075" t="s">
        <v>8309</v>
      </c>
      <c r="R4075" t="s">
        <v>8310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>ROUND(100*E4076/D4076,0)</f>
        <v>27</v>
      </c>
      <c r="P4076" s="5">
        <f>E4076/L4076</f>
        <v>35</v>
      </c>
      <c r="Q4076" t="s">
        <v>8309</v>
      </c>
      <c r="R4076" t="s">
        <v>8310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>ROUND(100*E4077/D4077,0)</f>
        <v>29</v>
      </c>
      <c r="P4077" s="5">
        <f>E4077/L4077</f>
        <v>44.307692307692307</v>
      </c>
      <c r="Q4077" t="s">
        <v>8309</v>
      </c>
      <c r="R4077" t="s">
        <v>8310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>ROUND(100*E4078/D4078,0)</f>
        <v>0</v>
      </c>
      <c r="P4078" s="5" t="e">
        <f>E4078/L4078</f>
        <v>#DIV/0!</v>
      </c>
      <c r="Q4078" t="s">
        <v>8309</v>
      </c>
      <c r="R4078" t="s">
        <v>8310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>ROUND(100*E4079/D4079,0)</f>
        <v>9</v>
      </c>
      <c r="P4079" s="5">
        <f>E4079/L4079</f>
        <v>222.5</v>
      </c>
      <c r="Q4079" t="s">
        <v>8309</v>
      </c>
      <c r="R4079" t="s">
        <v>8310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>ROUND(100*E4080/D4080,0)</f>
        <v>0</v>
      </c>
      <c r="P4080" s="5" t="e">
        <f>E4080/L4080</f>
        <v>#DIV/0!</v>
      </c>
      <c r="Q4080" t="s">
        <v>8309</v>
      </c>
      <c r="R4080" t="s">
        <v>8310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>ROUND(100*E4081/D4081,0)</f>
        <v>0</v>
      </c>
      <c r="P4081" s="5">
        <f>E4081/L4081</f>
        <v>5</v>
      </c>
      <c r="Q4081" t="s">
        <v>8309</v>
      </c>
      <c r="R4081" t="s">
        <v>8310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>ROUND(100*E4082/D4082,0)</f>
        <v>0</v>
      </c>
      <c r="P4082" s="5" t="e">
        <f>E4082/L4082</f>
        <v>#DIV/0!</v>
      </c>
      <c r="Q4082" t="s">
        <v>8309</v>
      </c>
      <c r="R4082" t="s">
        <v>8310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>ROUND(100*E4083/D4083,0)</f>
        <v>16</v>
      </c>
      <c r="P4083" s="5">
        <f>E4083/L4083</f>
        <v>29.166666666666668</v>
      </c>
      <c r="Q4083" t="s">
        <v>8309</v>
      </c>
      <c r="R4083" t="s">
        <v>8310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>ROUND(100*E4084/D4084,0)</f>
        <v>2</v>
      </c>
      <c r="P4084" s="5">
        <f>E4084/L4084</f>
        <v>1.5</v>
      </c>
      <c r="Q4084" t="s">
        <v>8309</v>
      </c>
      <c r="R4084" t="s">
        <v>8310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>ROUND(100*E4085/D4085,0)</f>
        <v>22</v>
      </c>
      <c r="P4085" s="5">
        <f>E4085/L4085</f>
        <v>126.5</v>
      </c>
      <c r="Q4085" t="s">
        <v>8309</v>
      </c>
      <c r="R4085" t="s">
        <v>8310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>ROUND(100*E4086/D4086,0)</f>
        <v>0</v>
      </c>
      <c r="P4086" s="5">
        <f>E4086/L4086</f>
        <v>10</v>
      </c>
      <c r="Q4086" t="s">
        <v>8309</v>
      </c>
      <c r="R4086" t="s">
        <v>8310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>ROUND(100*E4087/D4087,0)</f>
        <v>0</v>
      </c>
      <c r="P4087" s="5">
        <f>E4087/L4087</f>
        <v>10</v>
      </c>
      <c r="Q4087" t="s">
        <v>8309</v>
      </c>
      <c r="R4087" t="s">
        <v>8310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>ROUND(100*E4088/D4088,0)</f>
        <v>5</v>
      </c>
      <c r="P4088" s="5">
        <f>E4088/L4088</f>
        <v>9.4</v>
      </c>
      <c r="Q4088" t="s">
        <v>8309</v>
      </c>
      <c r="R4088" t="s">
        <v>8310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>ROUND(100*E4089/D4089,0)</f>
        <v>0</v>
      </c>
      <c r="P4089" s="5" t="e">
        <f>E4089/L4089</f>
        <v>#DIV/0!</v>
      </c>
      <c r="Q4089" t="s">
        <v>8309</v>
      </c>
      <c r="R4089" t="s">
        <v>8310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>ROUND(100*E4090/D4090,0)</f>
        <v>11</v>
      </c>
      <c r="P4090" s="5">
        <f>E4090/L4090</f>
        <v>72</v>
      </c>
      <c r="Q4090" t="s">
        <v>8309</v>
      </c>
      <c r="R4090" t="s">
        <v>8310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>ROUND(100*E4091/D4091,0)</f>
        <v>5</v>
      </c>
      <c r="P4091" s="5">
        <f>E4091/L4091</f>
        <v>30</v>
      </c>
      <c r="Q4091" t="s">
        <v>8309</v>
      </c>
      <c r="R4091" t="s">
        <v>8310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>ROUND(100*E4092/D4092,0)</f>
        <v>3</v>
      </c>
      <c r="P4092" s="5">
        <f>E4092/L4092</f>
        <v>10.666666666666666</v>
      </c>
      <c r="Q4092" t="s">
        <v>8309</v>
      </c>
      <c r="R4092" t="s">
        <v>8310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>ROUND(100*E4093/D4093,0)</f>
        <v>13</v>
      </c>
      <c r="P4093" s="5">
        <f>E4093/L4093</f>
        <v>25.5</v>
      </c>
      <c r="Q4093" t="s">
        <v>8309</v>
      </c>
      <c r="R4093" t="s">
        <v>8310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>ROUND(100*E4094/D4094,0)</f>
        <v>0</v>
      </c>
      <c r="P4094" s="5">
        <f>E4094/L4094</f>
        <v>20</v>
      </c>
      <c r="Q4094" t="s">
        <v>8309</v>
      </c>
      <c r="R4094" t="s">
        <v>8310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>ROUND(100*E4095/D4095,0)</f>
        <v>2</v>
      </c>
      <c r="P4095" s="5">
        <f>E4095/L4095</f>
        <v>15</v>
      </c>
      <c r="Q4095" t="s">
        <v>8309</v>
      </c>
      <c r="R4095" t="s">
        <v>8310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>ROUND(100*E4096/D4096,0)</f>
        <v>37</v>
      </c>
      <c r="P4096" s="5">
        <f>E4096/L4096</f>
        <v>91.25</v>
      </c>
      <c r="Q4096" t="s">
        <v>8309</v>
      </c>
      <c r="R4096" t="s">
        <v>8310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>ROUND(100*E4097/D4097,0)</f>
        <v>3</v>
      </c>
      <c r="P4097" s="5">
        <f>E4097/L4097</f>
        <v>800</v>
      </c>
      <c r="Q4097" t="s">
        <v>8309</v>
      </c>
      <c r="R4097" t="s">
        <v>8310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>ROUND(100*E4098/D4098,0)</f>
        <v>11</v>
      </c>
      <c r="P4098" s="5">
        <f>E4098/L4098</f>
        <v>80</v>
      </c>
      <c r="Q4098" t="s">
        <v>8309</v>
      </c>
      <c r="R4098" t="s">
        <v>8310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>ROUND(100*E4099/D4099,0)</f>
        <v>0</v>
      </c>
      <c r="P4099" s="5" t="e">
        <f>E4099/L4099</f>
        <v>#DIV/0!</v>
      </c>
      <c r="Q4099" t="s">
        <v>8309</v>
      </c>
      <c r="R4099" t="s">
        <v>8310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>ROUND(100*E4100/D4100,0)</f>
        <v>0</v>
      </c>
      <c r="P4100" s="5" t="e">
        <f>E4100/L4100</f>
        <v>#DIV/0!</v>
      </c>
      <c r="Q4100" t="s">
        <v>8309</v>
      </c>
      <c r="R4100" t="s">
        <v>8310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>ROUND(100*E4101/D4101,0)</f>
        <v>1</v>
      </c>
      <c r="P4101" s="5">
        <f>E4101/L4101</f>
        <v>50</v>
      </c>
      <c r="Q4101" t="s">
        <v>8309</v>
      </c>
      <c r="R4101" t="s">
        <v>8310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>ROUND(100*E4102/D4102,0)</f>
        <v>0</v>
      </c>
      <c r="P4102" s="5" t="e">
        <f>E4102/L4102</f>
        <v>#DIV/0!</v>
      </c>
      <c r="Q4102" t="s">
        <v>8309</v>
      </c>
      <c r="R4102" t="s">
        <v>8310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>ROUND(100*E4103/D4103,0)</f>
        <v>0</v>
      </c>
      <c r="P4103" s="5" t="e">
        <f>E4103/L4103</f>
        <v>#DIV/0!</v>
      </c>
      <c r="Q4103" t="s">
        <v>8309</v>
      </c>
      <c r="R4103" t="s">
        <v>8310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>ROUND(100*E4104/D4104,0)</f>
        <v>27</v>
      </c>
      <c r="P4104" s="5">
        <f>E4104/L4104</f>
        <v>22.833333333333332</v>
      </c>
      <c r="Q4104" t="s">
        <v>8309</v>
      </c>
      <c r="R4104" t="s">
        <v>8310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>ROUND(100*E4105/D4105,0)</f>
        <v>10</v>
      </c>
      <c r="P4105" s="5">
        <f>E4105/L4105</f>
        <v>16.666666666666668</v>
      </c>
      <c r="Q4105" t="s">
        <v>8309</v>
      </c>
      <c r="R4105" t="s">
        <v>8310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>ROUND(100*E4106/D4106,0)</f>
        <v>21</v>
      </c>
      <c r="P4106" s="5">
        <f>E4106/L4106</f>
        <v>45.785714285714285</v>
      </c>
      <c r="Q4106" t="s">
        <v>8309</v>
      </c>
      <c r="R4106" t="s">
        <v>8310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>ROUND(100*E4107/D4107,0)</f>
        <v>7</v>
      </c>
      <c r="P4107" s="5">
        <f>E4107/L4107</f>
        <v>383.33333333333331</v>
      </c>
      <c r="Q4107" t="s">
        <v>8309</v>
      </c>
      <c r="R4107" t="s">
        <v>8310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>ROUND(100*E4108/D4108,0)</f>
        <v>71</v>
      </c>
      <c r="P4108" s="5">
        <f>E4108/L4108</f>
        <v>106.96969696969697</v>
      </c>
      <c r="Q4108" t="s">
        <v>8309</v>
      </c>
      <c r="R4108" t="s">
        <v>8310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>ROUND(100*E4109/D4109,0)</f>
        <v>2</v>
      </c>
      <c r="P4109" s="5">
        <f>E4109/L4109</f>
        <v>10.25</v>
      </c>
      <c r="Q4109" t="s">
        <v>8309</v>
      </c>
      <c r="R4109" t="s">
        <v>8310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>ROUND(100*E4110/D4110,0)</f>
        <v>2</v>
      </c>
      <c r="P4110" s="5">
        <f>E4110/L4110</f>
        <v>59</v>
      </c>
      <c r="Q4110" t="s">
        <v>8309</v>
      </c>
      <c r="R4110" t="s">
        <v>8310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>ROUND(100*E4111/D4111,0)</f>
        <v>0</v>
      </c>
      <c r="P4111" s="5" t="e">
        <f>E4111/L4111</f>
        <v>#DIV/0!</v>
      </c>
      <c r="Q4111" t="s">
        <v>8309</v>
      </c>
      <c r="R4111" t="s">
        <v>8310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>ROUND(100*E4112/D4112,0)</f>
        <v>29</v>
      </c>
      <c r="P4112" s="5">
        <f>E4112/L4112</f>
        <v>14.333333333333334</v>
      </c>
      <c r="Q4112" t="s">
        <v>8309</v>
      </c>
      <c r="R4112" t="s">
        <v>8310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>ROUND(100*E4113/D4113,0)</f>
        <v>3</v>
      </c>
      <c r="P4113" s="5">
        <f>E4113/L4113</f>
        <v>15.666666666666666</v>
      </c>
      <c r="Q4113" t="s">
        <v>8309</v>
      </c>
      <c r="R4113" t="s">
        <v>8310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>ROUND(100*E4114/D4114,0)</f>
        <v>0</v>
      </c>
      <c r="P4114" s="5">
        <f>E4114/L4114</f>
        <v>1</v>
      </c>
      <c r="Q4114" t="s">
        <v>8309</v>
      </c>
      <c r="R4114" t="s">
        <v>8310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>ROUND(100*E4115/D4115,0)</f>
        <v>0</v>
      </c>
      <c r="P4115" s="5">
        <f>E4115/L4115</f>
        <v>1</v>
      </c>
      <c r="Q4115" t="s">
        <v>8309</v>
      </c>
      <c r="R4115" t="s">
        <v>8310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T1" xr:uid="{C84DC09D-3617-47B6-800F-7B96FAB55E96}">
    <sortState xmlns:xlrd2="http://schemas.microsoft.com/office/spreadsheetml/2017/richdata2" ref="A2:T4115">
      <sortCondition ref="A1"/>
    </sortState>
  </autoFilter>
  <sortState xmlns:xlrd2="http://schemas.microsoft.com/office/spreadsheetml/2017/richdata2" ref="A2:O4116">
    <sortCondition descending="1" ref="O2:O4116"/>
  </sortState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expression" dxfId="3" priority="2">
      <formula>OR($F2="live")</formula>
    </cfRule>
    <cfRule type="expression" dxfId="2" priority="3">
      <formula>OR($F2="failed")</formula>
    </cfRule>
    <cfRule type="expression" dxfId="1" priority="4">
      <formula>OR($F2="canceled")</formula>
    </cfRule>
    <cfRule type="expression" dxfId="0" priority="5">
      <formula>OR($F2="successful")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E5F77-8FE4-4EBC-A6FD-0459EB68CC3E}">
  <dimension ref="A1:F14"/>
  <sheetViews>
    <sheetView zoomScale="90" zoomScaleNormal="90" workbookViewId="0">
      <selection activeCell="G13" sqref="G4:G13"/>
    </sheetView>
  </sheetViews>
  <sheetFormatPr defaultRowHeight="14.4" x14ac:dyDescent="0.3"/>
  <cols>
    <col min="1" max="1" width="13" bestFit="1" customWidth="1"/>
    <col min="2" max="2" width="15.664062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8328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8311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8324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8309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9B903-5C18-4EA5-B33E-D6F677A1709C}">
  <dimension ref="A1:F47"/>
  <sheetViews>
    <sheetView topLeftCell="A4" workbookViewId="0">
      <selection activeCell="I38" sqref="I3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32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8365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8341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8333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8335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8312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8353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8342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8343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8349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8344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8352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8337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8325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8327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8351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8355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8357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8346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8320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8350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8347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8314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8332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8315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8317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8336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8319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8358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34F98-18FD-40B6-A5E0-4F343A4896D6}">
  <dimension ref="A1:E23"/>
  <sheetViews>
    <sheetView workbookViewId="0">
      <selection activeCell="H17" sqref="F6:H17"/>
    </sheetView>
  </sheetViews>
  <sheetFormatPr defaultRowHeight="14.4" x14ac:dyDescent="0.3"/>
  <cols>
    <col min="1" max="1" width="15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 x14ac:dyDescent="0.3">
      <c r="A1" s="8" t="s">
        <v>8365</v>
      </c>
      <c r="B1" t="s">
        <v>8364</v>
      </c>
    </row>
    <row r="2" spans="1:5" x14ac:dyDescent="0.3">
      <c r="A2" s="8" t="s">
        <v>8380</v>
      </c>
      <c r="B2" t="s">
        <v>8364</v>
      </c>
    </row>
    <row r="4" spans="1:5" x14ac:dyDescent="0.3">
      <c r="A4" s="8" t="s">
        <v>8362</v>
      </c>
      <c r="B4" s="8" t="s">
        <v>8363</v>
      </c>
    </row>
    <row r="5" spans="1:5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3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3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3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3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3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3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3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3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3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3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3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  <row r="23" spans="1:5" x14ac:dyDescent="0.3">
      <c r="C23" t="s">
        <v>8411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C0470-D267-4FAF-95B2-98871B72BAE9}">
  <dimension ref="A1:H13"/>
  <sheetViews>
    <sheetView topLeftCell="A7" workbookViewId="0">
      <selection activeCell="N19" sqref="N1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8390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8391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8392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8393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8394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8395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8396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8397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8398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8399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8400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C5C19-ACD3-4E14-94E2-9581E8BF15A3}">
  <dimension ref="A1:G2186"/>
  <sheetViews>
    <sheetView workbookViewId="0">
      <selection activeCell="M5" sqref="M5"/>
    </sheetView>
  </sheetViews>
  <sheetFormatPr defaultRowHeight="14.4" x14ac:dyDescent="0.3"/>
  <cols>
    <col min="1" max="1" width="23.109375" bestFit="1" customWidth="1"/>
    <col min="2" max="2" width="25.44140625" bestFit="1" customWidth="1"/>
    <col min="5" max="5" width="16.5546875" bestFit="1" customWidth="1"/>
    <col min="6" max="6" width="12" bestFit="1" customWidth="1"/>
    <col min="7" max="7" width="11.6640625" bestFit="1" customWidth="1"/>
  </cols>
  <sheetData>
    <row r="1" spans="1:7" x14ac:dyDescent="0.3">
      <c r="A1" s="1" t="s">
        <v>8401</v>
      </c>
      <c r="B1" s="1" t="s">
        <v>8402</v>
      </c>
    </row>
    <row r="2" spans="1:7" x14ac:dyDescent="0.3">
      <c r="A2">
        <v>2035</v>
      </c>
      <c r="B2">
        <v>0</v>
      </c>
    </row>
    <row r="3" spans="1:7" x14ac:dyDescent="0.3">
      <c r="A3">
        <v>7</v>
      </c>
      <c r="B3">
        <v>4</v>
      </c>
      <c r="F3" t="s">
        <v>8404</v>
      </c>
      <c r="G3" t="s">
        <v>8410</v>
      </c>
    </row>
    <row r="4" spans="1:7" x14ac:dyDescent="0.3">
      <c r="A4">
        <v>25</v>
      </c>
      <c r="B4">
        <v>14</v>
      </c>
      <c r="E4" t="s">
        <v>8403</v>
      </c>
      <c r="F4" s="5">
        <f>AVERAGE(succ_rng)</f>
        <v>194.42517162471395</v>
      </c>
      <c r="G4" s="5">
        <f>AVERAGE(unsucc_rng)</f>
        <v>17.709803921568628</v>
      </c>
    </row>
    <row r="5" spans="1:7" x14ac:dyDescent="0.3">
      <c r="A5">
        <v>147</v>
      </c>
      <c r="B5">
        <v>0</v>
      </c>
      <c r="E5" t="s">
        <v>8405</v>
      </c>
      <c r="F5" s="5">
        <f>MEDIAN(succ_rng)</f>
        <v>62</v>
      </c>
      <c r="G5" s="5">
        <f>MEDIAN(unsucc_rng)</f>
        <v>4</v>
      </c>
    </row>
    <row r="6" spans="1:7" x14ac:dyDescent="0.3">
      <c r="A6">
        <v>20</v>
      </c>
      <c r="B6">
        <v>10</v>
      </c>
      <c r="E6" t="s">
        <v>8406</v>
      </c>
      <c r="F6" s="5">
        <f>MIN(succ_rng)</f>
        <v>1</v>
      </c>
      <c r="G6" s="5">
        <f>MIN(unsucc_rng)</f>
        <v>0</v>
      </c>
    </row>
    <row r="7" spans="1:7" x14ac:dyDescent="0.3">
      <c r="A7">
        <v>70</v>
      </c>
      <c r="B7">
        <v>7</v>
      </c>
      <c r="E7" t="s">
        <v>8407</v>
      </c>
      <c r="F7" s="5">
        <f>MAX(succ_rng)</f>
        <v>26457</v>
      </c>
      <c r="G7" s="5">
        <f>MAX(unsucc_rng)</f>
        <v>1293</v>
      </c>
    </row>
    <row r="8" spans="1:7" x14ac:dyDescent="0.3">
      <c r="A8">
        <v>186</v>
      </c>
      <c r="B8">
        <v>0</v>
      </c>
      <c r="E8" t="s">
        <v>8408</v>
      </c>
      <c r="F8" s="5">
        <f>_xlfn.VAR.P(succ_rng)</f>
        <v>712840.9867348104</v>
      </c>
      <c r="G8" s="5">
        <f>_xlfn.VAR.P(unsucc_rng)</f>
        <v>3773.2216685890044</v>
      </c>
    </row>
    <row r="9" spans="1:7" x14ac:dyDescent="0.3">
      <c r="A9">
        <v>51</v>
      </c>
      <c r="B9">
        <v>1</v>
      </c>
      <c r="E9" t="s">
        <v>8409</v>
      </c>
      <c r="F9" s="5">
        <f>_xlfn.STDEV.P(succ_rng)</f>
        <v>844.29910975602149</v>
      </c>
      <c r="G9" s="5">
        <f>_xlfn.STDEV.P(unsucc_rng)</f>
        <v>61.426555076684906</v>
      </c>
    </row>
    <row r="10" spans="1:7" x14ac:dyDescent="0.3">
      <c r="A10">
        <v>902</v>
      </c>
      <c r="B10">
        <v>2</v>
      </c>
    </row>
    <row r="11" spans="1:7" x14ac:dyDescent="0.3">
      <c r="A11">
        <v>194</v>
      </c>
      <c r="B11">
        <v>188</v>
      </c>
    </row>
    <row r="12" spans="1:7" x14ac:dyDescent="0.3">
      <c r="A12">
        <v>115</v>
      </c>
      <c r="B12">
        <v>14</v>
      </c>
    </row>
    <row r="13" spans="1:7" x14ac:dyDescent="0.3">
      <c r="A13">
        <v>72</v>
      </c>
      <c r="B13">
        <v>19</v>
      </c>
    </row>
    <row r="14" spans="1:7" x14ac:dyDescent="0.3">
      <c r="A14">
        <v>1151</v>
      </c>
      <c r="B14">
        <v>16</v>
      </c>
    </row>
    <row r="15" spans="1:7" x14ac:dyDescent="0.3">
      <c r="A15">
        <v>79</v>
      </c>
      <c r="B15">
        <v>4</v>
      </c>
    </row>
    <row r="16" spans="1:7" x14ac:dyDescent="0.3">
      <c r="A16">
        <v>53</v>
      </c>
      <c r="B16">
        <v>1</v>
      </c>
    </row>
    <row r="17" spans="1:2" x14ac:dyDescent="0.3">
      <c r="A17">
        <v>59</v>
      </c>
      <c r="B17">
        <v>4</v>
      </c>
    </row>
    <row r="18" spans="1:2" x14ac:dyDescent="0.3">
      <c r="A18">
        <v>32</v>
      </c>
      <c r="B18">
        <v>5</v>
      </c>
    </row>
    <row r="19" spans="1:2" x14ac:dyDescent="0.3">
      <c r="A19">
        <v>299</v>
      </c>
      <c r="B19">
        <v>70</v>
      </c>
    </row>
    <row r="20" spans="1:2" x14ac:dyDescent="0.3">
      <c r="A20">
        <v>130</v>
      </c>
      <c r="B20">
        <v>31</v>
      </c>
    </row>
    <row r="21" spans="1:2" x14ac:dyDescent="0.3">
      <c r="A21">
        <v>18</v>
      </c>
      <c r="B21">
        <v>1</v>
      </c>
    </row>
    <row r="22" spans="1:2" x14ac:dyDescent="0.3">
      <c r="A22">
        <v>112</v>
      </c>
      <c r="B22">
        <v>1</v>
      </c>
    </row>
    <row r="23" spans="1:2" x14ac:dyDescent="0.3">
      <c r="A23">
        <v>25</v>
      </c>
      <c r="B23">
        <v>35</v>
      </c>
    </row>
    <row r="24" spans="1:2" x14ac:dyDescent="0.3">
      <c r="A24">
        <v>91</v>
      </c>
      <c r="B24">
        <v>96</v>
      </c>
    </row>
    <row r="25" spans="1:2" x14ac:dyDescent="0.3">
      <c r="A25">
        <v>304</v>
      </c>
      <c r="B25">
        <v>11</v>
      </c>
    </row>
    <row r="26" spans="1:2" x14ac:dyDescent="0.3">
      <c r="A26">
        <v>163</v>
      </c>
      <c r="B26">
        <v>2</v>
      </c>
    </row>
    <row r="27" spans="1:2" x14ac:dyDescent="0.3">
      <c r="A27">
        <v>61</v>
      </c>
      <c r="B27">
        <v>8</v>
      </c>
    </row>
    <row r="28" spans="1:2" x14ac:dyDescent="0.3">
      <c r="A28">
        <v>79</v>
      </c>
      <c r="B28">
        <v>110</v>
      </c>
    </row>
    <row r="29" spans="1:2" x14ac:dyDescent="0.3">
      <c r="A29">
        <v>81</v>
      </c>
      <c r="B29">
        <v>3</v>
      </c>
    </row>
    <row r="30" spans="1:2" x14ac:dyDescent="0.3">
      <c r="A30">
        <v>67</v>
      </c>
      <c r="B30">
        <v>7</v>
      </c>
    </row>
    <row r="31" spans="1:2" x14ac:dyDescent="0.3">
      <c r="A31">
        <v>46</v>
      </c>
      <c r="B31">
        <v>5</v>
      </c>
    </row>
    <row r="32" spans="1:2" x14ac:dyDescent="0.3">
      <c r="A32">
        <v>167</v>
      </c>
      <c r="B32">
        <v>4</v>
      </c>
    </row>
    <row r="33" spans="1:2" x14ac:dyDescent="0.3">
      <c r="A33">
        <v>210</v>
      </c>
      <c r="B33">
        <v>4</v>
      </c>
    </row>
    <row r="34" spans="1:2" x14ac:dyDescent="0.3">
      <c r="A34">
        <v>57</v>
      </c>
      <c r="B34">
        <v>28</v>
      </c>
    </row>
    <row r="35" spans="1:2" x14ac:dyDescent="0.3">
      <c r="A35">
        <v>305</v>
      </c>
      <c r="B35">
        <v>16</v>
      </c>
    </row>
    <row r="36" spans="1:2" x14ac:dyDescent="0.3">
      <c r="A36">
        <v>131</v>
      </c>
      <c r="B36">
        <v>0</v>
      </c>
    </row>
    <row r="37" spans="1:2" x14ac:dyDescent="0.3">
      <c r="A37">
        <v>41</v>
      </c>
      <c r="B37">
        <v>0</v>
      </c>
    </row>
    <row r="38" spans="1:2" x14ac:dyDescent="0.3">
      <c r="A38">
        <v>25</v>
      </c>
      <c r="B38">
        <v>0</v>
      </c>
    </row>
    <row r="39" spans="1:2" x14ac:dyDescent="0.3">
      <c r="A39">
        <v>1596</v>
      </c>
      <c r="B39">
        <v>4</v>
      </c>
    </row>
    <row r="40" spans="1:2" x14ac:dyDescent="0.3">
      <c r="A40">
        <v>28</v>
      </c>
      <c r="B40">
        <v>15</v>
      </c>
    </row>
    <row r="41" spans="1:2" x14ac:dyDescent="0.3">
      <c r="A41">
        <v>255</v>
      </c>
      <c r="B41">
        <v>5</v>
      </c>
    </row>
    <row r="42" spans="1:2" x14ac:dyDescent="0.3">
      <c r="A42">
        <v>34</v>
      </c>
      <c r="B42">
        <v>4</v>
      </c>
    </row>
    <row r="43" spans="1:2" x14ac:dyDescent="0.3">
      <c r="A43">
        <v>158</v>
      </c>
      <c r="B43">
        <v>3</v>
      </c>
    </row>
    <row r="44" spans="1:2" x14ac:dyDescent="0.3">
      <c r="A44">
        <v>8</v>
      </c>
      <c r="B44">
        <v>14</v>
      </c>
    </row>
    <row r="45" spans="1:2" x14ac:dyDescent="0.3">
      <c r="A45">
        <v>197</v>
      </c>
      <c r="B45">
        <v>1</v>
      </c>
    </row>
    <row r="46" spans="1:2" x14ac:dyDescent="0.3">
      <c r="A46">
        <v>17</v>
      </c>
      <c r="B46">
        <v>1</v>
      </c>
    </row>
    <row r="47" spans="1:2" x14ac:dyDescent="0.3">
      <c r="A47">
        <v>196</v>
      </c>
      <c r="B47">
        <v>10</v>
      </c>
    </row>
    <row r="48" spans="1:2" x14ac:dyDescent="0.3">
      <c r="A48">
        <v>15</v>
      </c>
      <c r="B48">
        <v>31</v>
      </c>
    </row>
    <row r="49" spans="1:2" x14ac:dyDescent="0.3">
      <c r="A49">
        <v>31</v>
      </c>
      <c r="B49">
        <v>0</v>
      </c>
    </row>
    <row r="50" spans="1:2" x14ac:dyDescent="0.3">
      <c r="A50">
        <v>11</v>
      </c>
      <c r="B50">
        <v>0</v>
      </c>
    </row>
    <row r="51" spans="1:2" x14ac:dyDescent="0.3">
      <c r="A51">
        <v>23</v>
      </c>
      <c r="B51">
        <v>21</v>
      </c>
    </row>
    <row r="52" spans="1:2" x14ac:dyDescent="0.3">
      <c r="A52">
        <v>113</v>
      </c>
      <c r="B52">
        <v>3</v>
      </c>
    </row>
    <row r="53" spans="1:2" x14ac:dyDescent="0.3">
      <c r="A53">
        <v>340</v>
      </c>
      <c r="B53">
        <v>0</v>
      </c>
    </row>
    <row r="54" spans="1:2" x14ac:dyDescent="0.3">
      <c r="A54">
        <v>279</v>
      </c>
      <c r="B54">
        <v>7</v>
      </c>
    </row>
    <row r="55" spans="1:2" x14ac:dyDescent="0.3">
      <c r="A55">
        <v>335</v>
      </c>
      <c r="B55">
        <v>6</v>
      </c>
    </row>
    <row r="56" spans="1:2" x14ac:dyDescent="0.3">
      <c r="A56">
        <v>375</v>
      </c>
      <c r="B56">
        <v>1</v>
      </c>
    </row>
    <row r="57" spans="1:2" x14ac:dyDescent="0.3">
      <c r="A57">
        <v>93</v>
      </c>
      <c r="B57">
        <v>0</v>
      </c>
    </row>
    <row r="58" spans="1:2" x14ac:dyDescent="0.3">
      <c r="A58">
        <v>67</v>
      </c>
      <c r="B58">
        <v>1</v>
      </c>
    </row>
    <row r="59" spans="1:2" x14ac:dyDescent="0.3">
      <c r="A59">
        <v>46</v>
      </c>
      <c r="B59">
        <v>0</v>
      </c>
    </row>
    <row r="60" spans="1:2" x14ac:dyDescent="0.3">
      <c r="A60">
        <v>160</v>
      </c>
      <c r="B60">
        <v>12</v>
      </c>
    </row>
    <row r="61" spans="1:2" x14ac:dyDescent="0.3">
      <c r="A61">
        <v>115</v>
      </c>
      <c r="B61">
        <v>13</v>
      </c>
    </row>
    <row r="62" spans="1:2" x14ac:dyDescent="0.3">
      <c r="A62">
        <v>110</v>
      </c>
      <c r="B62">
        <v>100</v>
      </c>
    </row>
    <row r="63" spans="1:2" x14ac:dyDescent="0.3">
      <c r="A63">
        <v>14</v>
      </c>
      <c r="B63">
        <v>4</v>
      </c>
    </row>
    <row r="64" spans="1:2" x14ac:dyDescent="0.3">
      <c r="A64">
        <v>37</v>
      </c>
      <c r="B64">
        <v>41</v>
      </c>
    </row>
    <row r="65" spans="1:2" x14ac:dyDescent="0.3">
      <c r="A65">
        <v>108</v>
      </c>
      <c r="B65">
        <v>12</v>
      </c>
    </row>
    <row r="66" spans="1:2" x14ac:dyDescent="0.3">
      <c r="A66">
        <v>1375</v>
      </c>
      <c r="B66">
        <v>18</v>
      </c>
    </row>
    <row r="67" spans="1:2" x14ac:dyDescent="0.3">
      <c r="A67">
        <v>1670</v>
      </c>
      <c r="B67">
        <v>0</v>
      </c>
    </row>
    <row r="68" spans="1:2" x14ac:dyDescent="0.3">
      <c r="A68">
        <v>18</v>
      </c>
      <c r="B68">
        <v>6</v>
      </c>
    </row>
    <row r="69" spans="1:2" x14ac:dyDescent="0.3">
      <c r="A69">
        <v>249</v>
      </c>
      <c r="B69">
        <v>456</v>
      </c>
    </row>
    <row r="70" spans="1:2" x14ac:dyDescent="0.3">
      <c r="A70">
        <v>859</v>
      </c>
      <c r="B70">
        <v>201</v>
      </c>
    </row>
    <row r="71" spans="1:2" x14ac:dyDescent="0.3">
      <c r="A71">
        <v>30</v>
      </c>
      <c r="B71">
        <v>6</v>
      </c>
    </row>
    <row r="72" spans="1:2" x14ac:dyDescent="0.3">
      <c r="A72">
        <v>43</v>
      </c>
      <c r="B72">
        <v>57</v>
      </c>
    </row>
    <row r="73" spans="1:2" x14ac:dyDescent="0.3">
      <c r="A73">
        <v>109</v>
      </c>
      <c r="B73">
        <v>1</v>
      </c>
    </row>
    <row r="74" spans="1:2" x14ac:dyDescent="0.3">
      <c r="A74">
        <v>82</v>
      </c>
      <c r="B74">
        <v>0</v>
      </c>
    </row>
    <row r="75" spans="1:2" x14ac:dyDescent="0.3">
      <c r="A75">
        <v>31</v>
      </c>
      <c r="B75">
        <v>0</v>
      </c>
    </row>
    <row r="76" spans="1:2" x14ac:dyDescent="0.3">
      <c r="A76">
        <v>43</v>
      </c>
      <c r="B76">
        <v>16</v>
      </c>
    </row>
    <row r="77" spans="1:2" x14ac:dyDescent="0.3">
      <c r="A77">
        <v>85</v>
      </c>
      <c r="B77">
        <v>140</v>
      </c>
    </row>
    <row r="78" spans="1:2" x14ac:dyDescent="0.3">
      <c r="A78">
        <v>59</v>
      </c>
      <c r="B78">
        <v>1</v>
      </c>
    </row>
    <row r="79" spans="1:2" x14ac:dyDescent="0.3">
      <c r="A79">
        <v>34</v>
      </c>
      <c r="B79">
        <v>12</v>
      </c>
    </row>
    <row r="80" spans="1:2" x14ac:dyDescent="0.3">
      <c r="A80">
        <v>28</v>
      </c>
      <c r="B80">
        <v>1</v>
      </c>
    </row>
    <row r="81" spans="1:2" x14ac:dyDescent="0.3">
      <c r="A81">
        <v>52</v>
      </c>
      <c r="B81">
        <v>0</v>
      </c>
    </row>
    <row r="82" spans="1:2" x14ac:dyDescent="0.3">
      <c r="A82">
        <v>93</v>
      </c>
      <c r="B82">
        <v>11</v>
      </c>
    </row>
    <row r="83" spans="1:2" x14ac:dyDescent="0.3">
      <c r="A83">
        <v>284</v>
      </c>
      <c r="B83">
        <v>0</v>
      </c>
    </row>
    <row r="84" spans="1:2" x14ac:dyDescent="0.3">
      <c r="A84">
        <v>35</v>
      </c>
      <c r="B84">
        <v>338</v>
      </c>
    </row>
    <row r="85" spans="1:2" x14ac:dyDescent="0.3">
      <c r="A85">
        <v>52</v>
      </c>
      <c r="B85">
        <v>0</v>
      </c>
    </row>
    <row r="86" spans="1:2" x14ac:dyDescent="0.3">
      <c r="A86">
        <v>185</v>
      </c>
      <c r="B86">
        <v>20</v>
      </c>
    </row>
    <row r="87" spans="1:2" x14ac:dyDescent="0.3">
      <c r="A87">
        <v>3663</v>
      </c>
      <c r="B87">
        <v>14</v>
      </c>
    </row>
    <row r="88" spans="1:2" x14ac:dyDescent="0.3">
      <c r="A88">
        <v>68</v>
      </c>
      <c r="B88">
        <v>336</v>
      </c>
    </row>
    <row r="89" spans="1:2" x14ac:dyDescent="0.3">
      <c r="A89">
        <v>73</v>
      </c>
      <c r="B89">
        <v>0</v>
      </c>
    </row>
    <row r="90" spans="1:2" x14ac:dyDescent="0.3">
      <c r="A90">
        <v>110</v>
      </c>
      <c r="B90">
        <v>3</v>
      </c>
    </row>
    <row r="91" spans="1:2" x14ac:dyDescent="0.3">
      <c r="A91">
        <v>206</v>
      </c>
      <c r="B91">
        <v>12</v>
      </c>
    </row>
    <row r="92" spans="1:2" x14ac:dyDescent="0.3">
      <c r="A92">
        <v>499</v>
      </c>
      <c r="B92">
        <v>10</v>
      </c>
    </row>
    <row r="93" spans="1:2" x14ac:dyDescent="0.3">
      <c r="A93">
        <v>216</v>
      </c>
      <c r="B93">
        <v>3</v>
      </c>
    </row>
    <row r="94" spans="1:2" x14ac:dyDescent="0.3">
      <c r="A94">
        <v>58</v>
      </c>
      <c r="B94">
        <v>6</v>
      </c>
    </row>
    <row r="95" spans="1:2" x14ac:dyDescent="0.3">
      <c r="A95">
        <v>72</v>
      </c>
      <c r="B95">
        <v>0</v>
      </c>
    </row>
    <row r="96" spans="1:2" x14ac:dyDescent="0.3">
      <c r="A96">
        <v>175</v>
      </c>
      <c r="B96">
        <v>0</v>
      </c>
    </row>
    <row r="97" spans="1:2" x14ac:dyDescent="0.3">
      <c r="A97">
        <v>127</v>
      </c>
      <c r="B97">
        <v>37</v>
      </c>
    </row>
    <row r="98" spans="1:2" x14ac:dyDescent="0.3">
      <c r="A98">
        <v>17</v>
      </c>
      <c r="B98">
        <v>0</v>
      </c>
    </row>
    <row r="99" spans="1:2" x14ac:dyDescent="0.3">
      <c r="A99">
        <v>96</v>
      </c>
      <c r="B99">
        <v>1</v>
      </c>
    </row>
    <row r="100" spans="1:2" x14ac:dyDescent="0.3">
      <c r="A100">
        <v>1104</v>
      </c>
      <c r="B100">
        <v>2</v>
      </c>
    </row>
    <row r="101" spans="1:2" x14ac:dyDescent="0.3">
      <c r="A101">
        <v>48</v>
      </c>
      <c r="B101">
        <v>31</v>
      </c>
    </row>
    <row r="102" spans="1:2" x14ac:dyDescent="0.3">
      <c r="A102">
        <v>62</v>
      </c>
      <c r="B102">
        <v>3</v>
      </c>
    </row>
    <row r="103" spans="1:2" x14ac:dyDescent="0.3">
      <c r="A103">
        <v>30</v>
      </c>
      <c r="B103">
        <v>196</v>
      </c>
    </row>
    <row r="104" spans="1:2" x14ac:dyDescent="0.3">
      <c r="A104">
        <v>3238</v>
      </c>
      <c r="B104">
        <v>7</v>
      </c>
    </row>
    <row r="105" spans="1:2" x14ac:dyDescent="0.3">
      <c r="A105">
        <v>26</v>
      </c>
      <c r="B105">
        <v>2</v>
      </c>
    </row>
    <row r="106" spans="1:2" x14ac:dyDescent="0.3">
      <c r="A106">
        <v>89</v>
      </c>
      <c r="B106">
        <v>3</v>
      </c>
    </row>
    <row r="107" spans="1:2" x14ac:dyDescent="0.3">
      <c r="A107">
        <v>54</v>
      </c>
      <c r="B107">
        <v>3</v>
      </c>
    </row>
    <row r="108" spans="1:2" x14ac:dyDescent="0.3">
      <c r="A108">
        <v>17</v>
      </c>
      <c r="B108">
        <v>6</v>
      </c>
    </row>
    <row r="109" spans="1:2" x14ac:dyDescent="0.3">
      <c r="A109">
        <v>74</v>
      </c>
      <c r="B109">
        <v>0</v>
      </c>
    </row>
    <row r="110" spans="1:2" x14ac:dyDescent="0.3">
      <c r="A110">
        <v>531</v>
      </c>
      <c r="B110">
        <v>196</v>
      </c>
    </row>
    <row r="111" spans="1:2" x14ac:dyDescent="0.3">
      <c r="A111">
        <v>13</v>
      </c>
      <c r="B111">
        <v>0</v>
      </c>
    </row>
    <row r="112" spans="1:2" x14ac:dyDescent="0.3">
      <c r="A112">
        <v>736</v>
      </c>
      <c r="B112">
        <v>1</v>
      </c>
    </row>
    <row r="113" spans="1:2" x14ac:dyDescent="0.3">
      <c r="A113">
        <v>128</v>
      </c>
      <c r="B113">
        <v>2</v>
      </c>
    </row>
    <row r="114" spans="1:2" x14ac:dyDescent="0.3">
      <c r="A114">
        <v>27</v>
      </c>
      <c r="B114">
        <v>31</v>
      </c>
    </row>
    <row r="115" spans="1:2" x14ac:dyDescent="0.3">
      <c r="A115">
        <v>95</v>
      </c>
      <c r="B115">
        <v>13</v>
      </c>
    </row>
    <row r="116" spans="1:2" x14ac:dyDescent="0.3">
      <c r="A116">
        <v>38</v>
      </c>
      <c r="B116">
        <v>56</v>
      </c>
    </row>
    <row r="117" spans="1:2" x14ac:dyDescent="0.3">
      <c r="A117">
        <v>1328</v>
      </c>
      <c r="B117">
        <v>2</v>
      </c>
    </row>
    <row r="118" spans="1:2" x14ac:dyDescent="0.3">
      <c r="A118">
        <v>2</v>
      </c>
      <c r="B118">
        <v>2</v>
      </c>
    </row>
    <row r="119" spans="1:2" x14ac:dyDescent="0.3">
      <c r="A119">
        <v>33</v>
      </c>
      <c r="B119">
        <v>1</v>
      </c>
    </row>
    <row r="120" spans="1:2" x14ac:dyDescent="0.3">
      <c r="A120">
        <v>50</v>
      </c>
      <c r="B120">
        <v>14</v>
      </c>
    </row>
    <row r="121" spans="1:2" x14ac:dyDescent="0.3">
      <c r="A121">
        <v>50</v>
      </c>
      <c r="B121">
        <v>1</v>
      </c>
    </row>
    <row r="122" spans="1:2" x14ac:dyDescent="0.3">
      <c r="A122">
        <v>103</v>
      </c>
      <c r="B122">
        <v>6</v>
      </c>
    </row>
    <row r="123" spans="1:2" x14ac:dyDescent="0.3">
      <c r="A123">
        <v>168</v>
      </c>
      <c r="B123">
        <v>6</v>
      </c>
    </row>
    <row r="124" spans="1:2" x14ac:dyDescent="0.3">
      <c r="A124">
        <v>571</v>
      </c>
      <c r="B124">
        <v>9</v>
      </c>
    </row>
    <row r="125" spans="1:2" x14ac:dyDescent="0.3">
      <c r="A125">
        <v>510</v>
      </c>
      <c r="B125">
        <v>3</v>
      </c>
    </row>
    <row r="126" spans="1:2" x14ac:dyDescent="0.3">
      <c r="A126">
        <v>31</v>
      </c>
      <c r="B126">
        <v>4</v>
      </c>
    </row>
    <row r="127" spans="1:2" x14ac:dyDescent="0.3">
      <c r="A127">
        <v>44</v>
      </c>
      <c r="B127">
        <v>28</v>
      </c>
    </row>
    <row r="128" spans="1:2" x14ac:dyDescent="0.3">
      <c r="A128">
        <v>69</v>
      </c>
      <c r="B128">
        <v>0</v>
      </c>
    </row>
    <row r="129" spans="1:2" x14ac:dyDescent="0.3">
      <c r="A129">
        <v>28</v>
      </c>
      <c r="B129">
        <v>2</v>
      </c>
    </row>
    <row r="130" spans="1:2" x14ac:dyDescent="0.3">
      <c r="A130">
        <v>234</v>
      </c>
      <c r="B130">
        <v>23</v>
      </c>
    </row>
    <row r="131" spans="1:2" x14ac:dyDescent="0.3">
      <c r="A131">
        <v>379</v>
      </c>
      <c r="B131">
        <v>42</v>
      </c>
    </row>
    <row r="132" spans="1:2" x14ac:dyDescent="0.3">
      <c r="A132">
        <v>50</v>
      </c>
      <c r="B132">
        <v>81</v>
      </c>
    </row>
    <row r="133" spans="1:2" x14ac:dyDescent="0.3">
      <c r="A133">
        <v>111</v>
      </c>
      <c r="B133">
        <v>2</v>
      </c>
    </row>
    <row r="134" spans="1:2" x14ac:dyDescent="0.3">
      <c r="A134">
        <v>107</v>
      </c>
      <c r="B134">
        <v>9</v>
      </c>
    </row>
    <row r="135" spans="1:2" x14ac:dyDescent="0.3">
      <c r="A135">
        <v>9</v>
      </c>
      <c r="B135">
        <v>113</v>
      </c>
    </row>
    <row r="136" spans="1:2" x14ac:dyDescent="0.3">
      <c r="A136">
        <v>41</v>
      </c>
      <c r="B136">
        <v>10</v>
      </c>
    </row>
    <row r="137" spans="1:2" x14ac:dyDescent="0.3">
      <c r="A137">
        <v>897</v>
      </c>
      <c r="B137">
        <v>1</v>
      </c>
    </row>
    <row r="138" spans="1:2" x14ac:dyDescent="0.3">
      <c r="A138">
        <v>12</v>
      </c>
      <c r="B138">
        <v>1</v>
      </c>
    </row>
    <row r="139" spans="1:2" x14ac:dyDescent="0.3">
      <c r="A139">
        <v>14</v>
      </c>
      <c r="B139">
        <v>4</v>
      </c>
    </row>
    <row r="140" spans="1:2" x14ac:dyDescent="0.3">
      <c r="A140">
        <v>398</v>
      </c>
      <c r="B140">
        <v>30</v>
      </c>
    </row>
    <row r="141" spans="1:2" x14ac:dyDescent="0.3">
      <c r="A141">
        <v>193</v>
      </c>
      <c r="B141">
        <v>60</v>
      </c>
    </row>
    <row r="142" spans="1:2" x14ac:dyDescent="0.3">
      <c r="A142">
        <v>17</v>
      </c>
      <c r="B142">
        <v>3</v>
      </c>
    </row>
    <row r="143" spans="1:2" x14ac:dyDescent="0.3">
      <c r="A143">
        <v>103</v>
      </c>
      <c r="B143">
        <v>2</v>
      </c>
    </row>
    <row r="144" spans="1:2" x14ac:dyDescent="0.3">
      <c r="A144">
        <v>52</v>
      </c>
      <c r="B144">
        <v>9</v>
      </c>
    </row>
    <row r="145" spans="1:2" x14ac:dyDescent="0.3">
      <c r="A145">
        <v>62</v>
      </c>
      <c r="B145">
        <v>0</v>
      </c>
    </row>
    <row r="146" spans="1:2" x14ac:dyDescent="0.3">
      <c r="A146">
        <v>57</v>
      </c>
      <c r="B146">
        <v>0</v>
      </c>
    </row>
    <row r="147" spans="1:2" x14ac:dyDescent="0.3">
      <c r="A147">
        <v>173</v>
      </c>
      <c r="B147">
        <v>94</v>
      </c>
    </row>
    <row r="148" spans="1:2" x14ac:dyDescent="0.3">
      <c r="A148">
        <v>111</v>
      </c>
      <c r="B148">
        <v>0</v>
      </c>
    </row>
    <row r="149" spans="1:2" x14ac:dyDescent="0.3">
      <c r="A149">
        <v>120</v>
      </c>
      <c r="B149">
        <v>0</v>
      </c>
    </row>
    <row r="150" spans="1:2" x14ac:dyDescent="0.3">
      <c r="A150">
        <v>337</v>
      </c>
      <c r="B150">
        <v>0</v>
      </c>
    </row>
    <row r="151" spans="1:2" x14ac:dyDescent="0.3">
      <c r="A151">
        <v>191</v>
      </c>
      <c r="B151">
        <v>32</v>
      </c>
    </row>
    <row r="152" spans="1:2" x14ac:dyDescent="0.3">
      <c r="A152">
        <v>834</v>
      </c>
      <c r="B152">
        <v>1</v>
      </c>
    </row>
    <row r="153" spans="1:2" x14ac:dyDescent="0.3">
      <c r="A153">
        <v>5</v>
      </c>
      <c r="B153">
        <v>17</v>
      </c>
    </row>
    <row r="154" spans="1:2" x14ac:dyDescent="0.3">
      <c r="A154">
        <v>104</v>
      </c>
      <c r="B154">
        <v>1</v>
      </c>
    </row>
    <row r="155" spans="1:2" x14ac:dyDescent="0.3">
      <c r="A155">
        <v>290</v>
      </c>
      <c r="B155">
        <v>3</v>
      </c>
    </row>
    <row r="156" spans="1:2" x14ac:dyDescent="0.3">
      <c r="A156">
        <v>337</v>
      </c>
      <c r="B156">
        <v>2</v>
      </c>
    </row>
    <row r="157" spans="1:2" x14ac:dyDescent="0.3">
      <c r="A157">
        <v>56</v>
      </c>
      <c r="B157">
        <v>7</v>
      </c>
    </row>
    <row r="158" spans="1:2" x14ac:dyDescent="0.3">
      <c r="A158">
        <v>296</v>
      </c>
      <c r="B158">
        <v>0</v>
      </c>
    </row>
    <row r="159" spans="1:2" x14ac:dyDescent="0.3">
      <c r="A159">
        <v>1260</v>
      </c>
      <c r="B159">
        <v>6</v>
      </c>
    </row>
    <row r="160" spans="1:2" x14ac:dyDescent="0.3">
      <c r="A160">
        <v>403</v>
      </c>
      <c r="B160">
        <v>4</v>
      </c>
    </row>
    <row r="161" spans="1:2" x14ac:dyDescent="0.3">
      <c r="A161">
        <v>12</v>
      </c>
      <c r="B161">
        <v>14</v>
      </c>
    </row>
    <row r="162" spans="1:2" x14ac:dyDescent="0.3">
      <c r="A162">
        <v>158</v>
      </c>
      <c r="B162">
        <v>2</v>
      </c>
    </row>
    <row r="163" spans="1:2" x14ac:dyDescent="0.3">
      <c r="A163">
        <v>26</v>
      </c>
      <c r="B163">
        <v>2</v>
      </c>
    </row>
    <row r="164" spans="1:2" x14ac:dyDescent="0.3">
      <c r="A164">
        <v>105</v>
      </c>
      <c r="B164">
        <v>24</v>
      </c>
    </row>
    <row r="165" spans="1:2" x14ac:dyDescent="0.3">
      <c r="A165">
        <v>118</v>
      </c>
      <c r="B165">
        <v>0</v>
      </c>
    </row>
    <row r="166" spans="1:2" x14ac:dyDescent="0.3">
      <c r="A166">
        <v>50</v>
      </c>
      <c r="B166">
        <v>20</v>
      </c>
    </row>
    <row r="167" spans="1:2" x14ac:dyDescent="0.3">
      <c r="A167">
        <v>112</v>
      </c>
      <c r="B167">
        <v>16</v>
      </c>
    </row>
    <row r="168" spans="1:2" x14ac:dyDescent="0.3">
      <c r="A168">
        <v>76</v>
      </c>
      <c r="B168">
        <v>5</v>
      </c>
    </row>
    <row r="169" spans="1:2" x14ac:dyDescent="0.3">
      <c r="A169">
        <v>514</v>
      </c>
      <c r="B169">
        <v>0</v>
      </c>
    </row>
    <row r="170" spans="1:2" x14ac:dyDescent="0.3">
      <c r="A170">
        <v>253</v>
      </c>
      <c r="B170">
        <v>1</v>
      </c>
    </row>
    <row r="171" spans="1:2" x14ac:dyDescent="0.3">
      <c r="A171">
        <v>66</v>
      </c>
      <c r="B171">
        <v>93</v>
      </c>
    </row>
    <row r="172" spans="1:2" x14ac:dyDescent="0.3">
      <c r="A172">
        <v>33</v>
      </c>
      <c r="B172">
        <v>4</v>
      </c>
    </row>
    <row r="173" spans="1:2" x14ac:dyDescent="0.3">
      <c r="A173">
        <v>305</v>
      </c>
      <c r="B173">
        <v>38</v>
      </c>
    </row>
    <row r="174" spans="1:2" x14ac:dyDescent="0.3">
      <c r="A174">
        <v>4</v>
      </c>
      <c r="B174">
        <v>0</v>
      </c>
    </row>
    <row r="175" spans="1:2" x14ac:dyDescent="0.3">
      <c r="A175">
        <v>31</v>
      </c>
      <c r="B175">
        <v>34</v>
      </c>
    </row>
    <row r="176" spans="1:2" x14ac:dyDescent="0.3">
      <c r="A176">
        <v>34</v>
      </c>
      <c r="B176">
        <v>179</v>
      </c>
    </row>
    <row r="177" spans="1:2" x14ac:dyDescent="0.3">
      <c r="A177">
        <v>265</v>
      </c>
      <c r="B177">
        <v>2</v>
      </c>
    </row>
    <row r="178" spans="1:2" x14ac:dyDescent="0.3">
      <c r="A178">
        <v>90</v>
      </c>
      <c r="B178">
        <v>10</v>
      </c>
    </row>
    <row r="179" spans="1:2" x14ac:dyDescent="0.3">
      <c r="A179">
        <v>69</v>
      </c>
      <c r="B179">
        <v>1</v>
      </c>
    </row>
    <row r="180" spans="1:2" x14ac:dyDescent="0.3">
      <c r="A180">
        <v>163</v>
      </c>
      <c r="B180">
        <v>2</v>
      </c>
    </row>
    <row r="181" spans="1:2" x14ac:dyDescent="0.3">
      <c r="A181">
        <v>64</v>
      </c>
      <c r="B181">
        <v>0</v>
      </c>
    </row>
    <row r="182" spans="1:2" x14ac:dyDescent="0.3">
      <c r="A182">
        <v>15</v>
      </c>
      <c r="B182">
        <v>9</v>
      </c>
    </row>
    <row r="183" spans="1:2" x14ac:dyDescent="0.3">
      <c r="A183">
        <v>70</v>
      </c>
      <c r="B183">
        <v>2</v>
      </c>
    </row>
    <row r="184" spans="1:2" x14ac:dyDescent="0.3">
      <c r="A184">
        <v>15</v>
      </c>
      <c r="B184">
        <v>2</v>
      </c>
    </row>
    <row r="185" spans="1:2" x14ac:dyDescent="0.3">
      <c r="A185">
        <v>116</v>
      </c>
      <c r="B185">
        <v>1</v>
      </c>
    </row>
    <row r="186" spans="1:2" x14ac:dyDescent="0.3">
      <c r="A186">
        <v>37</v>
      </c>
      <c r="B186">
        <v>94</v>
      </c>
    </row>
    <row r="187" spans="1:2" x14ac:dyDescent="0.3">
      <c r="A187">
        <v>97</v>
      </c>
      <c r="B187">
        <v>5</v>
      </c>
    </row>
    <row r="188" spans="1:2" x14ac:dyDescent="0.3">
      <c r="A188">
        <v>45</v>
      </c>
      <c r="B188">
        <v>1293</v>
      </c>
    </row>
    <row r="189" spans="1:2" x14ac:dyDescent="0.3">
      <c r="A189">
        <v>114</v>
      </c>
      <c r="B189">
        <v>4</v>
      </c>
    </row>
    <row r="190" spans="1:2" x14ac:dyDescent="0.3">
      <c r="A190">
        <v>25</v>
      </c>
      <c r="B190">
        <v>90</v>
      </c>
    </row>
    <row r="191" spans="1:2" x14ac:dyDescent="0.3">
      <c r="A191">
        <v>308</v>
      </c>
      <c r="B191">
        <v>0</v>
      </c>
    </row>
    <row r="192" spans="1:2" x14ac:dyDescent="0.3">
      <c r="A192">
        <v>21</v>
      </c>
      <c r="B192">
        <v>68</v>
      </c>
    </row>
    <row r="193" spans="1:2" x14ac:dyDescent="0.3">
      <c r="A193">
        <v>159</v>
      </c>
      <c r="B193">
        <v>1</v>
      </c>
    </row>
    <row r="194" spans="1:2" x14ac:dyDescent="0.3">
      <c r="A194">
        <v>27</v>
      </c>
      <c r="B194">
        <v>20</v>
      </c>
    </row>
    <row r="195" spans="1:2" x14ac:dyDescent="0.3">
      <c r="A195">
        <v>28</v>
      </c>
      <c r="B195">
        <v>0</v>
      </c>
    </row>
    <row r="196" spans="1:2" x14ac:dyDescent="0.3">
      <c r="A196">
        <v>49</v>
      </c>
      <c r="B196">
        <v>6</v>
      </c>
    </row>
    <row r="197" spans="1:2" x14ac:dyDescent="0.3">
      <c r="A197">
        <v>9</v>
      </c>
      <c r="B197">
        <v>8</v>
      </c>
    </row>
    <row r="198" spans="1:2" x14ac:dyDescent="0.3">
      <c r="A198">
        <v>190</v>
      </c>
      <c r="B198">
        <v>2</v>
      </c>
    </row>
    <row r="199" spans="1:2" x14ac:dyDescent="0.3">
      <c r="A199">
        <v>71</v>
      </c>
      <c r="B199">
        <v>2</v>
      </c>
    </row>
    <row r="200" spans="1:2" x14ac:dyDescent="0.3">
      <c r="A200">
        <v>17</v>
      </c>
      <c r="B200">
        <v>6</v>
      </c>
    </row>
    <row r="201" spans="1:2" x14ac:dyDescent="0.3">
      <c r="A201">
        <v>1780</v>
      </c>
      <c r="B201">
        <v>5</v>
      </c>
    </row>
    <row r="202" spans="1:2" x14ac:dyDescent="0.3">
      <c r="A202">
        <v>35</v>
      </c>
      <c r="B202">
        <v>12</v>
      </c>
    </row>
    <row r="203" spans="1:2" x14ac:dyDescent="0.3">
      <c r="A203">
        <v>115</v>
      </c>
      <c r="B203">
        <v>6</v>
      </c>
    </row>
    <row r="204" spans="1:2" x14ac:dyDescent="0.3">
      <c r="A204">
        <v>13</v>
      </c>
      <c r="B204">
        <v>7</v>
      </c>
    </row>
    <row r="205" spans="1:2" x14ac:dyDescent="0.3">
      <c r="A205">
        <v>278</v>
      </c>
      <c r="B205">
        <v>4</v>
      </c>
    </row>
    <row r="206" spans="1:2" x14ac:dyDescent="0.3">
      <c r="A206">
        <v>29</v>
      </c>
      <c r="B206">
        <v>0</v>
      </c>
    </row>
    <row r="207" spans="1:2" x14ac:dyDescent="0.3">
      <c r="A207">
        <v>17</v>
      </c>
      <c r="B207">
        <v>6</v>
      </c>
    </row>
    <row r="208" spans="1:2" x14ac:dyDescent="0.3">
      <c r="A208">
        <v>8</v>
      </c>
      <c r="B208">
        <v>0</v>
      </c>
    </row>
    <row r="209" spans="1:2" x14ac:dyDescent="0.3">
      <c r="A209">
        <v>36</v>
      </c>
      <c r="B209">
        <v>1</v>
      </c>
    </row>
    <row r="210" spans="1:2" x14ac:dyDescent="0.3">
      <c r="A210">
        <v>28</v>
      </c>
      <c r="B210">
        <v>2</v>
      </c>
    </row>
    <row r="211" spans="1:2" x14ac:dyDescent="0.3">
      <c r="A211">
        <v>42</v>
      </c>
      <c r="B211">
        <v>9</v>
      </c>
    </row>
    <row r="212" spans="1:2" x14ac:dyDescent="0.3">
      <c r="A212">
        <v>50</v>
      </c>
      <c r="B212">
        <v>0</v>
      </c>
    </row>
    <row r="213" spans="1:2" x14ac:dyDescent="0.3">
      <c r="A213">
        <v>67</v>
      </c>
      <c r="B213">
        <v>2</v>
      </c>
    </row>
    <row r="214" spans="1:2" x14ac:dyDescent="0.3">
      <c r="A214">
        <v>221</v>
      </c>
      <c r="B214">
        <v>10</v>
      </c>
    </row>
    <row r="215" spans="1:2" x14ac:dyDescent="0.3">
      <c r="A215">
        <v>47</v>
      </c>
      <c r="B215">
        <v>4</v>
      </c>
    </row>
    <row r="216" spans="1:2" x14ac:dyDescent="0.3">
      <c r="A216">
        <v>78</v>
      </c>
      <c r="B216">
        <v>1</v>
      </c>
    </row>
    <row r="217" spans="1:2" x14ac:dyDescent="0.3">
      <c r="A217">
        <v>392</v>
      </c>
      <c r="B217">
        <v>15</v>
      </c>
    </row>
    <row r="218" spans="1:2" x14ac:dyDescent="0.3">
      <c r="A218">
        <v>80</v>
      </c>
      <c r="B218">
        <v>10</v>
      </c>
    </row>
    <row r="219" spans="1:2" x14ac:dyDescent="0.3">
      <c r="A219">
        <v>177</v>
      </c>
      <c r="B219">
        <v>2</v>
      </c>
    </row>
    <row r="220" spans="1:2" x14ac:dyDescent="0.3">
      <c r="A220">
        <v>54</v>
      </c>
      <c r="B220">
        <v>3</v>
      </c>
    </row>
    <row r="221" spans="1:2" x14ac:dyDescent="0.3">
      <c r="A221">
        <v>48</v>
      </c>
      <c r="B221">
        <v>171</v>
      </c>
    </row>
    <row r="222" spans="1:2" x14ac:dyDescent="0.3">
      <c r="A222">
        <v>218</v>
      </c>
      <c r="B222">
        <v>3</v>
      </c>
    </row>
    <row r="223" spans="1:2" x14ac:dyDescent="0.3">
      <c r="A223">
        <v>93</v>
      </c>
      <c r="B223">
        <v>45</v>
      </c>
    </row>
    <row r="224" spans="1:2" x14ac:dyDescent="0.3">
      <c r="A224">
        <v>249</v>
      </c>
      <c r="B224">
        <v>1</v>
      </c>
    </row>
    <row r="225" spans="1:2" x14ac:dyDescent="0.3">
      <c r="A225">
        <v>75</v>
      </c>
      <c r="B225">
        <v>28</v>
      </c>
    </row>
    <row r="226" spans="1:2" x14ac:dyDescent="0.3">
      <c r="A226">
        <v>19</v>
      </c>
      <c r="B226">
        <v>0</v>
      </c>
    </row>
    <row r="227" spans="1:2" x14ac:dyDescent="0.3">
      <c r="A227">
        <v>7</v>
      </c>
      <c r="B227">
        <v>1</v>
      </c>
    </row>
    <row r="228" spans="1:2" x14ac:dyDescent="0.3">
      <c r="A228">
        <v>83</v>
      </c>
      <c r="B228">
        <v>8</v>
      </c>
    </row>
    <row r="229" spans="1:2" x14ac:dyDescent="0.3">
      <c r="A229">
        <v>120</v>
      </c>
      <c r="B229">
        <v>2</v>
      </c>
    </row>
    <row r="230" spans="1:2" x14ac:dyDescent="0.3">
      <c r="A230">
        <v>1737</v>
      </c>
      <c r="B230">
        <v>12</v>
      </c>
    </row>
    <row r="231" spans="1:2" x14ac:dyDescent="0.3">
      <c r="A231">
        <v>140</v>
      </c>
      <c r="B231">
        <v>3</v>
      </c>
    </row>
    <row r="232" spans="1:2" x14ac:dyDescent="0.3">
      <c r="A232">
        <v>23</v>
      </c>
      <c r="B232">
        <v>2</v>
      </c>
    </row>
    <row r="233" spans="1:2" x14ac:dyDescent="0.3">
      <c r="A233">
        <v>113</v>
      </c>
      <c r="B233">
        <v>23</v>
      </c>
    </row>
    <row r="234" spans="1:2" x14ac:dyDescent="0.3">
      <c r="A234">
        <v>133</v>
      </c>
      <c r="B234">
        <v>3</v>
      </c>
    </row>
    <row r="235" spans="1:2" x14ac:dyDescent="0.3">
      <c r="A235">
        <v>122</v>
      </c>
      <c r="B235">
        <v>1</v>
      </c>
    </row>
    <row r="236" spans="1:2" x14ac:dyDescent="0.3">
      <c r="A236">
        <v>99</v>
      </c>
      <c r="B236">
        <v>6</v>
      </c>
    </row>
    <row r="237" spans="1:2" x14ac:dyDescent="0.3">
      <c r="A237">
        <v>64</v>
      </c>
      <c r="B237">
        <v>86</v>
      </c>
    </row>
    <row r="238" spans="1:2" x14ac:dyDescent="0.3">
      <c r="A238">
        <v>108</v>
      </c>
      <c r="B238">
        <v>0</v>
      </c>
    </row>
    <row r="239" spans="1:2" x14ac:dyDescent="0.3">
      <c r="A239">
        <v>34</v>
      </c>
      <c r="B239">
        <v>99</v>
      </c>
    </row>
    <row r="240" spans="1:2" x14ac:dyDescent="0.3">
      <c r="A240">
        <v>26</v>
      </c>
      <c r="B240">
        <v>1</v>
      </c>
    </row>
    <row r="241" spans="1:2" x14ac:dyDescent="0.3">
      <c r="A241">
        <v>62</v>
      </c>
      <c r="B241">
        <v>6</v>
      </c>
    </row>
    <row r="242" spans="1:2" x14ac:dyDescent="0.3">
      <c r="A242">
        <v>577</v>
      </c>
      <c r="B242">
        <v>0</v>
      </c>
    </row>
    <row r="243" spans="1:2" x14ac:dyDescent="0.3">
      <c r="A243">
        <v>237</v>
      </c>
      <c r="B243">
        <v>1</v>
      </c>
    </row>
    <row r="244" spans="1:2" x14ac:dyDescent="0.3">
      <c r="A244">
        <v>47</v>
      </c>
      <c r="B244">
        <v>7</v>
      </c>
    </row>
    <row r="245" spans="1:2" x14ac:dyDescent="0.3">
      <c r="A245">
        <v>102</v>
      </c>
      <c r="B245">
        <v>5</v>
      </c>
    </row>
    <row r="246" spans="1:2" x14ac:dyDescent="0.3">
      <c r="A246">
        <v>61</v>
      </c>
      <c r="B246">
        <v>0</v>
      </c>
    </row>
    <row r="247" spans="1:2" x14ac:dyDescent="0.3">
      <c r="A247">
        <v>14</v>
      </c>
      <c r="B247">
        <v>1</v>
      </c>
    </row>
    <row r="248" spans="1:2" x14ac:dyDescent="0.3">
      <c r="A248">
        <v>236</v>
      </c>
      <c r="B248">
        <v>7</v>
      </c>
    </row>
    <row r="249" spans="1:2" x14ac:dyDescent="0.3">
      <c r="A249">
        <v>46</v>
      </c>
      <c r="B249">
        <v>2</v>
      </c>
    </row>
    <row r="250" spans="1:2" x14ac:dyDescent="0.3">
      <c r="A250">
        <v>142</v>
      </c>
      <c r="B250">
        <v>310</v>
      </c>
    </row>
    <row r="251" spans="1:2" x14ac:dyDescent="0.3">
      <c r="A251">
        <v>1887</v>
      </c>
      <c r="B251">
        <v>96</v>
      </c>
    </row>
    <row r="252" spans="1:2" x14ac:dyDescent="0.3">
      <c r="A252">
        <v>31</v>
      </c>
      <c r="B252">
        <v>96</v>
      </c>
    </row>
    <row r="253" spans="1:2" x14ac:dyDescent="0.3">
      <c r="A253">
        <v>30</v>
      </c>
      <c r="B253">
        <v>0</v>
      </c>
    </row>
    <row r="254" spans="1:2" x14ac:dyDescent="0.3">
      <c r="A254">
        <v>25</v>
      </c>
      <c r="B254">
        <v>1</v>
      </c>
    </row>
    <row r="255" spans="1:2" x14ac:dyDescent="0.3">
      <c r="A255">
        <v>166</v>
      </c>
      <c r="B255">
        <v>5</v>
      </c>
    </row>
    <row r="256" spans="1:2" x14ac:dyDescent="0.3">
      <c r="A256">
        <v>14</v>
      </c>
      <c r="B256">
        <v>0</v>
      </c>
    </row>
    <row r="257" spans="1:2" x14ac:dyDescent="0.3">
      <c r="A257">
        <v>52</v>
      </c>
      <c r="B257">
        <v>2</v>
      </c>
    </row>
    <row r="258" spans="1:2" x14ac:dyDescent="0.3">
      <c r="A258">
        <v>39</v>
      </c>
      <c r="B258">
        <v>53</v>
      </c>
    </row>
    <row r="259" spans="1:2" x14ac:dyDescent="0.3">
      <c r="A259">
        <v>77</v>
      </c>
      <c r="B259">
        <v>1</v>
      </c>
    </row>
    <row r="260" spans="1:2" x14ac:dyDescent="0.3">
      <c r="A260">
        <v>224</v>
      </c>
      <c r="B260">
        <v>1</v>
      </c>
    </row>
    <row r="261" spans="1:2" x14ac:dyDescent="0.3">
      <c r="A261">
        <v>23</v>
      </c>
      <c r="B261">
        <v>2</v>
      </c>
    </row>
    <row r="262" spans="1:2" x14ac:dyDescent="0.3">
      <c r="A262">
        <v>20</v>
      </c>
      <c r="B262">
        <v>0</v>
      </c>
    </row>
    <row r="263" spans="1:2" x14ac:dyDescent="0.3">
      <c r="A263">
        <v>2051</v>
      </c>
      <c r="B263">
        <v>0</v>
      </c>
    </row>
    <row r="264" spans="1:2" x14ac:dyDescent="0.3">
      <c r="A264">
        <v>47</v>
      </c>
      <c r="B264">
        <v>152</v>
      </c>
    </row>
    <row r="265" spans="1:2" x14ac:dyDescent="0.3">
      <c r="A265">
        <v>71</v>
      </c>
      <c r="B265">
        <v>11</v>
      </c>
    </row>
    <row r="266" spans="1:2" x14ac:dyDescent="0.3">
      <c r="A266">
        <v>30</v>
      </c>
      <c r="B266">
        <v>1</v>
      </c>
    </row>
    <row r="267" spans="1:2" x14ac:dyDescent="0.3">
      <c r="A267">
        <v>2478</v>
      </c>
      <c r="B267">
        <v>0</v>
      </c>
    </row>
    <row r="268" spans="1:2" x14ac:dyDescent="0.3">
      <c r="A268">
        <v>27</v>
      </c>
      <c r="B268">
        <v>0</v>
      </c>
    </row>
    <row r="269" spans="1:2" x14ac:dyDescent="0.3">
      <c r="A269">
        <v>39</v>
      </c>
      <c r="B269">
        <v>24</v>
      </c>
    </row>
    <row r="270" spans="1:2" x14ac:dyDescent="0.3">
      <c r="A270">
        <v>38</v>
      </c>
      <c r="B270">
        <v>2</v>
      </c>
    </row>
    <row r="271" spans="1:2" x14ac:dyDescent="0.3">
      <c r="A271">
        <v>47</v>
      </c>
      <c r="B271">
        <v>1</v>
      </c>
    </row>
    <row r="272" spans="1:2" x14ac:dyDescent="0.3">
      <c r="A272">
        <v>21</v>
      </c>
      <c r="B272">
        <v>1</v>
      </c>
    </row>
    <row r="273" spans="1:2" x14ac:dyDescent="0.3">
      <c r="A273">
        <v>15</v>
      </c>
      <c r="B273">
        <v>0</v>
      </c>
    </row>
    <row r="274" spans="1:2" x14ac:dyDescent="0.3">
      <c r="A274">
        <v>39</v>
      </c>
      <c r="B274">
        <v>9</v>
      </c>
    </row>
    <row r="275" spans="1:2" x14ac:dyDescent="0.3">
      <c r="A275">
        <v>26</v>
      </c>
      <c r="B275">
        <v>0</v>
      </c>
    </row>
    <row r="276" spans="1:2" x14ac:dyDescent="0.3">
      <c r="A276">
        <v>70</v>
      </c>
      <c r="B276">
        <v>17</v>
      </c>
    </row>
    <row r="277" spans="1:2" x14ac:dyDescent="0.3">
      <c r="A277">
        <v>27</v>
      </c>
      <c r="B277">
        <v>9</v>
      </c>
    </row>
    <row r="278" spans="1:2" x14ac:dyDescent="0.3">
      <c r="A278">
        <v>111</v>
      </c>
      <c r="B278">
        <v>121</v>
      </c>
    </row>
    <row r="279" spans="1:2" x14ac:dyDescent="0.3">
      <c r="A279">
        <v>14</v>
      </c>
      <c r="B279">
        <v>18</v>
      </c>
    </row>
    <row r="280" spans="1:2" x14ac:dyDescent="0.3">
      <c r="A280">
        <v>183</v>
      </c>
      <c r="B280">
        <v>1</v>
      </c>
    </row>
    <row r="281" spans="1:2" x14ac:dyDescent="0.3">
      <c r="A281">
        <v>20</v>
      </c>
      <c r="B281">
        <v>15</v>
      </c>
    </row>
    <row r="282" spans="1:2" x14ac:dyDescent="0.3">
      <c r="A282">
        <v>175</v>
      </c>
      <c r="B282">
        <v>1</v>
      </c>
    </row>
    <row r="283" spans="1:2" x14ac:dyDescent="0.3">
      <c r="A283">
        <v>20</v>
      </c>
      <c r="B283">
        <v>6</v>
      </c>
    </row>
    <row r="284" spans="1:2" x14ac:dyDescent="0.3">
      <c r="A284">
        <v>10</v>
      </c>
      <c r="B284">
        <v>1</v>
      </c>
    </row>
    <row r="285" spans="1:2" x14ac:dyDescent="0.3">
      <c r="A285">
        <v>86</v>
      </c>
      <c r="B285">
        <v>7</v>
      </c>
    </row>
    <row r="286" spans="1:2" x14ac:dyDescent="0.3">
      <c r="A286">
        <v>9</v>
      </c>
      <c r="B286">
        <v>0</v>
      </c>
    </row>
    <row r="287" spans="1:2" x14ac:dyDescent="0.3">
      <c r="A287">
        <v>65</v>
      </c>
      <c r="B287">
        <v>37</v>
      </c>
    </row>
    <row r="288" spans="1:2" x14ac:dyDescent="0.3">
      <c r="A288">
        <v>30</v>
      </c>
      <c r="B288">
        <v>19</v>
      </c>
    </row>
    <row r="289" spans="1:2" x14ac:dyDescent="0.3">
      <c r="A289">
        <v>21</v>
      </c>
      <c r="B289">
        <v>13</v>
      </c>
    </row>
    <row r="290" spans="1:2" x14ac:dyDescent="0.3">
      <c r="A290">
        <v>81</v>
      </c>
      <c r="B290">
        <v>3</v>
      </c>
    </row>
    <row r="291" spans="1:2" x14ac:dyDescent="0.3">
      <c r="A291">
        <v>19</v>
      </c>
      <c r="B291">
        <v>4</v>
      </c>
    </row>
    <row r="292" spans="1:2" x14ac:dyDescent="0.3">
      <c r="A292">
        <v>19</v>
      </c>
      <c r="B292">
        <v>0</v>
      </c>
    </row>
    <row r="293" spans="1:2" x14ac:dyDescent="0.3">
      <c r="A293">
        <v>70</v>
      </c>
      <c r="B293">
        <v>41</v>
      </c>
    </row>
    <row r="294" spans="1:2" x14ac:dyDescent="0.3">
      <c r="A294">
        <v>139</v>
      </c>
      <c r="B294">
        <v>2</v>
      </c>
    </row>
    <row r="295" spans="1:2" x14ac:dyDescent="0.3">
      <c r="A295">
        <v>181</v>
      </c>
      <c r="B295">
        <v>3</v>
      </c>
    </row>
    <row r="296" spans="1:2" x14ac:dyDescent="0.3">
      <c r="A296">
        <v>26</v>
      </c>
      <c r="B296">
        <v>1</v>
      </c>
    </row>
    <row r="297" spans="1:2" x14ac:dyDescent="0.3">
      <c r="A297">
        <v>20</v>
      </c>
      <c r="B297">
        <v>0</v>
      </c>
    </row>
    <row r="298" spans="1:2" x14ac:dyDescent="0.3">
      <c r="A298">
        <v>23</v>
      </c>
      <c r="B298">
        <v>8</v>
      </c>
    </row>
    <row r="299" spans="1:2" x14ac:dyDescent="0.3">
      <c r="A299">
        <v>1530</v>
      </c>
      <c r="B299">
        <v>39</v>
      </c>
    </row>
    <row r="300" spans="1:2" x14ac:dyDescent="0.3">
      <c r="A300">
        <v>8</v>
      </c>
      <c r="B300">
        <v>0</v>
      </c>
    </row>
    <row r="301" spans="1:2" x14ac:dyDescent="0.3">
      <c r="A301">
        <v>57</v>
      </c>
      <c r="B301">
        <v>1</v>
      </c>
    </row>
    <row r="302" spans="1:2" x14ac:dyDescent="0.3">
      <c r="A302">
        <v>6</v>
      </c>
      <c r="B302">
        <v>11</v>
      </c>
    </row>
    <row r="303" spans="1:2" x14ac:dyDescent="0.3">
      <c r="A303">
        <v>83</v>
      </c>
      <c r="B303">
        <v>0</v>
      </c>
    </row>
    <row r="304" spans="1:2" x14ac:dyDescent="0.3">
      <c r="A304">
        <v>96</v>
      </c>
      <c r="B304">
        <v>10</v>
      </c>
    </row>
    <row r="305" spans="1:2" x14ac:dyDescent="0.3">
      <c r="A305">
        <v>14</v>
      </c>
      <c r="B305">
        <v>1</v>
      </c>
    </row>
    <row r="306" spans="1:2" x14ac:dyDescent="0.3">
      <c r="A306">
        <v>38</v>
      </c>
      <c r="B306">
        <v>1</v>
      </c>
    </row>
    <row r="307" spans="1:2" x14ac:dyDescent="0.3">
      <c r="A307">
        <v>1049</v>
      </c>
      <c r="B307">
        <v>2</v>
      </c>
    </row>
    <row r="308" spans="1:2" x14ac:dyDescent="0.3">
      <c r="A308">
        <v>10</v>
      </c>
      <c r="B308">
        <v>2</v>
      </c>
    </row>
    <row r="309" spans="1:2" x14ac:dyDescent="0.3">
      <c r="A309">
        <v>49</v>
      </c>
      <c r="B309">
        <v>4</v>
      </c>
    </row>
    <row r="310" spans="1:2" x14ac:dyDescent="0.3">
      <c r="A310">
        <v>28</v>
      </c>
      <c r="B310">
        <v>10</v>
      </c>
    </row>
    <row r="311" spans="1:2" x14ac:dyDescent="0.3">
      <c r="A311">
        <v>28</v>
      </c>
      <c r="B311">
        <v>2</v>
      </c>
    </row>
    <row r="312" spans="1:2" x14ac:dyDescent="0.3">
      <c r="A312">
        <v>51</v>
      </c>
      <c r="B312">
        <v>96</v>
      </c>
    </row>
    <row r="313" spans="1:2" x14ac:dyDescent="0.3">
      <c r="A313">
        <v>1762</v>
      </c>
      <c r="B313">
        <v>2</v>
      </c>
    </row>
    <row r="314" spans="1:2" x14ac:dyDescent="0.3">
      <c r="A314">
        <v>267</v>
      </c>
      <c r="B314">
        <v>4</v>
      </c>
    </row>
    <row r="315" spans="1:2" x14ac:dyDescent="0.3">
      <c r="A315">
        <v>438</v>
      </c>
      <c r="B315">
        <v>1</v>
      </c>
    </row>
    <row r="316" spans="1:2" x14ac:dyDescent="0.3">
      <c r="A316">
        <v>130</v>
      </c>
      <c r="B316">
        <v>0</v>
      </c>
    </row>
    <row r="317" spans="1:2" x14ac:dyDescent="0.3">
      <c r="A317">
        <v>44</v>
      </c>
      <c r="B317">
        <v>0</v>
      </c>
    </row>
    <row r="318" spans="1:2" x14ac:dyDescent="0.3">
      <c r="A318">
        <v>27</v>
      </c>
      <c r="B318">
        <v>4</v>
      </c>
    </row>
    <row r="319" spans="1:2" x14ac:dyDescent="0.3">
      <c r="A319">
        <v>27</v>
      </c>
      <c r="B319">
        <v>1</v>
      </c>
    </row>
    <row r="320" spans="1:2" x14ac:dyDescent="0.3">
      <c r="A320">
        <v>169</v>
      </c>
      <c r="B320">
        <v>2</v>
      </c>
    </row>
    <row r="321" spans="1:2" x14ac:dyDescent="0.3">
      <c r="A321">
        <v>207</v>
      </c>
      <c r="B321">
        <v>91</v>
      </c>
    </row>
    <row r="322" spans="1:2" x14ac:dyDescent="0.3">
      <c r="A322">
        <v>19</v>
      </c>
      <c r="B322">
        <v>4</v>
      </c>
    </row>
    <row r="323" spans="1:2" x14ac:dyDescent="0.3">
      <c r="A323">
        <v>16</v>
      </c>
      <c r="B323">
        <v>10</v>
      </c>
    </row>
    <row r="324" spans="1:2" x14ac:dyDescent="0.3">
      <c r="A324">
        <v>3</v>
      </c>
      <c r="B324">
        <v>1</v>
      </c>
    </row>
    <row r="325" spans="1:2" x14ac:dyDescent="0.3">
      <c r="A325">
        <v>314</v>
      </c>
      <c r="B325">
        <v>1</v>
      </c>
    </row>
    <row r="326" spans="1:2" x14ac:dyDescent="0.3">
      <c r="A326">
        <v>39</v>
      </c>
      <c r="B326">
        <v>1</v>
      </c>
    </row>
    <row r="327" spans="1:2" x14ac:dyDescent="0.3">
      <c r="A327">
        <v>28</v>
      </c>
      <c r="B327">
        <v>92</v>
      </c>
    </row>
    <row r="328" spans="1:2" x14ac:dyDescent="0.3">
      <c r="A328">
        <v>37</v>
      </c>
      <c r="B328">
        <v>0</v>
      </c>
    </row>
    <row r="329" spans="1:2" x14ac:dyDescent="0.3">
      <c r="A329">
        <v>64</v>
      </c>
      <c r="B329">
        <v>0</v>
      </c>
    </row>
    <row r="330" spans="1:2" x14ac:dyDescent="0.3">
      <c r="A330">
        <v>325</v>
      </c>
      <c r="B330">
        <v>3</v>
      </c>
    </row>
    <row r="331" spans="1:2" x14ac:dyDescent="0.3">
      <c r="A331">
        <v>38</v>
      </c>
      <c r="B331">
        <v>5</v>
      </c>
    </row>
    <row r="332" spans="1:2" x14ac:dyDescent="0.3">
      <c r="A332">
        <v>40</v>
      </c>
      <c r="B332">
        <v>24</v>
      </c>
    </row>
    <row r="333" spans="1:2" x14ac:dyDescent="0.3">
      <c r="A333">
        <v>4562</v>
      </c>
      <c r="B333">
        <v>2</v>
      </c>
    </row>
    <row r="334" spans="1:2" x14ac:dyDescent="0.3">
      <c r="A334">
        <v>27</v>
      </c>
      <c r="B334">
        <v>4</v>
      </c>
    </row>
    <row r="335" spans="1:2" x14ac:dyDescent="0.3">
      <c r="A335">
        <v>20</v>
      </c>
      <c r="B335">
        <v>76</v>
      </c>
    </row>
    <row r="336" spans="1:2" x14ac:dyDescent="0.3">
      <c r="A336">
        <v>18</v>
      </c>
      <c r="B336">
        <v>9</v>
      </c>
    </row>
    <row r="337" spans="1:2" x14ac:dyDescent="0.3">
      <c r="A337">
        <v>34</v>
      </c>
      <c r="B337">
        <v>1</v>
      </c>
    </row>
    <row r="338" spans="1:2" x14ac:dyDescent="0.3">
      <c r="A338">
        <v>27</v>
      </c>
      <c r="B338">
        <v>3</v>
      </c>
    </row>
    <row r="339" spans="1:2" x14ac:dyDescent="0.3">
      <c r="A339">
        <v>86</v>
      </c>
      <c r="B339">
        <v>1</v>
      </c>
    </row>
    <row r="340" spans="1:2" x14ac:dyDescent="0.3">
      <c r="A340">
        <v>445</v>
      </c>
      <c r="B340">
        <v>1</v>
      </c>
    </row>
    <row r="341" spans="1:2" x14ac:dyDescent="0.3">
      <c r="A341">
        <v>70</v>
      </c>
      <c r="B341">
        <v>81</v>
      </c>
    </row>
    <row r="342" spans="1:2" x14ac:dyDescent="0.3">
      <c r="A342">
        <v>54</v>
      </c>
      <c r="B342">
        <v>0</v>
      </c>
    </row>
    <row r="343" spans="1:2" x14ac:dyDescent="0.3">
      <c r="A343">
        <v>80</v>
      </c>
      <c r="B343">
        <v>0</v>
      </c>
    </row>
    <row r="344" spans="1:2" x14ac:dyDescent="0.3">
      <c r="A344">
        <v>76</v>
      </c>
      <c r="B344">
        <v>4</v>
      </c>
    </row>
    <row r="345" spans="1:2" x14ac:dyDescent="0.3">
      <c r="A345">
        <v>23</v>
      </c>
      <c r="B345">
        <v>1</v>
      </c>
    </row>
    <row r="346" spans="1:2" x14ac:dyDescent="0.3">
      <c r="A346">
        <v>62</v>
      </c>
      <c r="B346">
        <v>10</v>
      </c>
    </row>
    <row r="347" spans="1:2" x14ac:dyDescent="0.3">
      <c r="A347">
        <v>42</v>
      </c>
      <c r="B347">
        <v>3</v>
      </c>
    </row>
    <row r="348" spans="1:2" x14ac:dyDescent="0.3">
      <c r="A348">
        <v>38</v>
      </c>
      <c r="B348">
        <v>1</v>
      </c>
    </row>
    <row r="349" spans="1:2" x14ac:dyDescent="0.3">
      <c r="A349">
        <v>3</v>
      </c>
      <c r="B349">
        <v>4</v>
      </c>
    </row>
    <row r="350" spans="1:2" x14ac:dyDescent="0.3">
      <c r="A350">
        <v>54</v>
      </c>
      <c r="B350">
        <v>9</v>
      </c>
    </row>
    <row r="351" spans="1:2" x14ac:dyDescent="0.3">
      <c r="A351">
        <v>235</v>
      </c>
      <c r="B351">
        <v>2</v>
      </c>
    </row>
    <row r="352" spans="1:2" x14ac:dyDescent="0.3">
      <c r="A352">
        <v>130</v>
      </c>
      <c r="B352">
        <v>1</v>
      </c>
    </row>
    <row r="353" spans="1:2" x14ac:dyDescent="0.3">
      <c r="A353">
        <v>72</v>
      </c>
      <c r="B353">
        <v>5</v>
      </c>
    </row>
    <row r="354" spans="1:2" x14ac:dyDescent="0.3">
      <c r="A354">
        <v>60</v>
      </c>
      <c r="B354">
        <v>1</v>
      </c>
    </row>
    <row r="355" spans="1:2" x14ac:dyDescent="0.3">
      <c r="A355">
        <v>15</v>
      </c>
      <c r="B355">
        <v>1</v>
      </c>
    </row>
    <row r="356" spans="1:2" x14ac:dyDescent="0.3">
      <c r="A356">
        <v>19</v>
      </c>
      <c r="B356">
        <v>8</v>
      </c>
    </row>
    <row r="357" spans="1:2" x14ac:dyDescent="0.3">
      <c r="A357">
        <v>71</v>
      </c>
      <c r="B357">
        <v>4</v>
      </c>
    </row>
    <row r="358" spans="1:2" x14ac:dyDescent="0.3">
      <c r="A358">
        <v>61</v>
      </c>
      <c r="B358">
        <v>3</v>
      </c>
    </row>
    <row r="359" spans="1:2" x14ac:dyDescent="0.3">
      <c r="A359">
        <v>60</v>
      </c>
      <c r="B359">
        <v>12</v>
      </c>
    </row>
    <row r="360" spans="1:2" x14ac:dyDescent="0.3">
      <c r="A360">
        <v>110</v>
      </c>
      <c r="B360">
        <v>10</v>
      </c>
    </row>
    <row r="361" spans="1:2" x14ac:dyDescent="0.3">
      <c r="A361">
        <v>22</v>
      </c>
      <c r="B361">
        <v>12</v>
      </c>
    </row>
    <row r="362" spans="1:2" x14ac:dyDescent="0.3">
      <c r="A362">
        <v>24</v>
      </c>
      <c r="B362">
        <v>0</v>
      </c>
    </row>
    <row r="363" spans="1:2" x14ac:dyDescent="0.3">
      <c r="A363">
        <v>69</v>
      </c>
      <c r="B363">
        <v>40</v>
      </c>
    </row>
    <row r="364" spans="1:2" x14ac:dyDescent="0.3">
      <c r="A364">
        <v>17</v>
      </c>
      <c r="B364">
        <v>2</v>
      </c>
    </row>
    <row r="365" spans="1:2" x14ac:dyDescent="0.3">
      <c r="A365">
        <v>36</v>
      </c>
      <c r="B365">
        <v>2</v>
      </c>
    </row>
    <row r="366" spans="1:2" x14ac:dyDescent="0.3">
      <c r="A366">
        <v>336</v>
      </c>
      <c r="B366">
        <v>3</v>
      </c>
    </row>
    <row r="367" spans="1:2" x14ac:dyDescent="0.3">
      <c r="A367">
        <v>560</v>
      </c>
      <c r="B367">
        <v>1</v>
      </c>
    </row>
    <row r="368" spans="1:2" x14ac:dyDescent="0.3">
      <c r="A368">
        <v>30</v>
      </c>
      <c r="B368">
        <v>8</v>
      </c>
    </row>
    <row r="369" spans="1:2" x14ac:dyDescent="0.3">
      <c r="A369">
        <v>44</v>
      </c>
      <c r="B369">
        <v>0</v>
      </c>
    </row>
    <row r="370" spans="1:2" x14ac:dyDescent="0.3">
      <c r="A370">
        <v>15</v>
      </c>
      <c r="B370">
        <v>12</v>
      </c>
    </row>
    <row r="371" spans="1:2" x14ac:dyDescent="0.3">
      <c r="A371">
        <v>20</v>
      </c>
      <c r="B371">
        <v>19</v>
      </c>
    </row>
    <row r="372" spans="1:2" x14ac:dyDescent="0.3">
      <c r="A372">
        <v>60</v>
      </c>
      <c r="B372">
        <v>5</v>
      </c>
    </row>
    <row r="373" spans="1:2" x14ac:dyDescent="0.3">
      <c r="A373">
        <v>4245</v>
      </c>
      <c r="B373">
        <v>0</v>
      </c>
    </row>
    <row r="374" spans="1:2" x14ac:dyDescent="0.3">
      <c r="A374">
        <v>186</v>
      </c>
      <c r="B374">
        <v>1</v>
      </c>
    </row>
    <row r="375" spans="1:2" x14ac:dyDescent="0.3">
      <c r="A375">
        <v>173</v>
      </c>
      <c r="B375">
        <v>4</v>
      </c>
    </row>
    <row r="376" spans="1:2" x14ac:dyDescent="0.3">
      <c r="A376">
        <v>49</v>
      </c>
      <c r="B376">
        <v>1</v>
      </c>
    </row>
    <row r="377" spans="1:2" x14ac:dyDescent="0.3">
      <c r="A377">
        <v>194</v>
      </c>
      <c r="B377">
        <v>123</v>
      </c>
    </row>
    <row r="378" spans="1:2" x14ac:dyDescent="0.3">
      <c r="A378">
        <v>12</v>
      </c>
      <c r="B378">
        <v>30</v>
      </c>
    </row>
    <row r="379" spans="1:2" x14ac:dyDescent="0.3">
      <c r="A379">
        <v>33</v>
      </c>
      <c r="B379">
        <v>12</v>
      </c>
    </row>
    <row r="380" spans="1:2" x14ac:dyDescent="0.3">
      <c r="A380">
        <v>271</v>
      </c>
      <c r="B380">
        <v>1</v>
      </c>
    </row>
    <row r="381" spans="1:2" x14ac:dyDescent="0.3">
      <c r="A381">
        <v>88</v>
      </c>
      <c r="B381">
        <v>2</v>
      </c>
    </row>
    <row r="382" spans="1:2" x14ac:dyDescent="0.3">
      <c r="A382">
        <v>350</v>
      </c>
      <c r="B382">
        <v>1</v>
      </c>
    </row>
    <row r="383" spans="1:2" x14ac:dyDescent="0.3">
      <c r="A383">
        <v>9</v>
      </c>
      <c r="B383">
        <v>0</v>
      </c>
    </row>
    <row r="384" spans="1:2" x14ac:dyDescent="0.3">
      <c r="A384">
        <v>3</v>
      </c>
      <c r="B384">
        <v>1</v>
      </c>
    </row>
    <row r="385" spans="1:2" x14ac:dyDescent="0.3">
      <c r="A385">
        <v>117</v>
      </c>
      <c r="B385">
        <v>0</v>
      </c>
    </row>
    <row r="386" spans="1:2" x14ac:dyDescent="0.3">
      <c r="A386">
        <v>79</v>
      </c>
      <c r="B386">
        <v>76</v>
      </c>
    </row>
    <row r="387" spans="1:2" x14ac:dyDescent="0.3">
      <c r="A387">
        <v>89</v>
      </c>
      <c r="B387">
        <v>114</v>
      </c>
    </row>
    <row r="388" spans="1:2" x14ac:dyDescent="0.3">
      <c r="A388">
        <v>148</v>
      </c>
      <c r="B388">
        <v>4</v>
      </c>
    </row>
    <row r="389" spans="1:2" x14ac:dyDescent="0.3">
      <c r="A389">
        <v>63</v>
      </c>
      <c r="B389">
        <v>10</v>
      </c>
    </row>
    <row r="390" spans="1:2" x14ac:dyDescent="0.3">
      <c r="A390">
        <v>89</v>
      </c>
      <c r="B390">
        <v>0</v>
      </c>
    </row>
    <row r="391" spans="1:2" x14ac:dyDescent="0.3">
      <c r="A391">
        <v>9</v>
      </c>
      <c r="B391">
        <v>2</v>
      </c>
    </row>
    <row r="392" spans="1:2" x14ac:dyDescent="0.3">
      <c r="A392">
        <v>26</v>
      </c>
      <c r="B392">
        <v>2</v>
      </c>
    </row>
    <row r="393" spans="1:2" x14ac:dyDescent="0.3">
      <c r="A393">
        <v>64</v>
      </c>
      <c r="B393">
        <v>16</v>
      </c>
    </row>
    <row r="394" spans="1:2" x14ac:dyDescent="0.3">
      <c r="A394">
        <v>46</v>
      </c>
      <c r="B394">
        <v>5</v>
      </c>
    </row>
    <row r="395" spans="1:2" x14ac:dyDescent="0.3">
      <c r="A395">
        <v>52</v>
      </c>
      <c r="B395">
        <v>2</v>
      </c>
    </row>
    <row r="396" spans="1:2" x14ac:dyDescent="0.3">
      <c r="A396">
        <v>238</v>
      </c>
      <c r="B396">
        <v>0</v>
      </c>
    </row>
    <row r="397" spans="1:2" x14ac:dyDescent="0.3">
      <c r="A397">
        <v>27</v>
      </c>
      <c r="B397">
        <v>1</v>
      </c>
    </row>
    <row r="398" spans="1:2" x14ac:dyDescent="0.3">
      <c r="A398">
        <v>89</v>
      </c>
      <c r="B398">
        <v>9</v>
      </c>
    </row>
    <row r="399" spans="1:2" x14ac:dyDescent="0.3">
      <c r="A399">
        <v>8</v>
      </c>
      <c r="B399">
        <v>3</v>
      </c>
    </row>
    <row r="400" spans="1:2" x14ac:dyDescent="0.3">
      <c r="A400">
        <v>29</v>
      </c>
      <c r="B400">
        <v>1</v>
      </c>
    </row>
    <row r="401" spans="1:2" x14ac:dyDescent="0.3">
      <c r="A401">
        <v>37</v>
      </c>
      <c r="B401">
        <v>9</v>
      </c>
    </row>
    <row r="402" spans="1:2" x14ac:dyDescent="0.3">
      <c r="A402">
        <v>27</v>
      </c>
      <c r="B402">
        <v>6</v>
      </c>
    </row>
    <row r="403" spans="1:2" x14ac:dyDescent="0.3">
      <c r="A403">
        <v>34</v>
      </c>
      <c r="B403">
        <v>37</v>
      </c>
    </row>
    <row r="404" spans="1:2" x14ac:dyDescent="0.3">
      <c r="A404">
        <v>325</v>
      </c>
      <c r="B404">
        <v>24</v>
      </c>
    </row>
    <row r="405" spans="1:2" x14ac:dyDescent="0.3">
      <c r="A405">
        <v>36</v>
      </c>
      <c r="B405">
        <v>0</v>
      </c>
    </row>
    <row r="406" spans="1:2" x14ac:dyDescent="0.3">
      <c r="A406">
        <v>42</v>
      </c>
      <c r="B406">
        <v>11</v>
      </c>
    </row>
    <row r="407" spans="1:2" x14ac:dyDescent="0.3">
      <c r="A407">
        <v>33</v>
      </c>
      <c r="B407">
        <v>5</v>
      </c>
    </row>
    <row r="408" spans="1:2" x14ac:dyDescent="0.3">
      <c r="A408">
        <v>63</v>
      </c>
      <c r="B408">
        <v>5</v>
      </c>
    </row>
    <row r="409" spans="1:2" x14ac:dyDescent="0.3">
      <c r="A409">
        <v>7</v>
      </c>
      <c r="B409">
        <v>2</v>
      </c>
    </row>
    <row r="410" spans="1:2" x14ac:dyDescent="0.3">
      <c r="A410">
        <v>61</v>
      </c>
      <c r="B410">
        <v>0</v>
      </c>
    </row>
    <row r="411" spans="1:2" x14ac:dyDescent="0.3">
      <c r="A411">
        <v>125</v>
      </c>
      <c r="B411">
        <v>0</v>
      </c>
    </row>
    <row r="412" spans="1:2" x14ac:dyDescent="0.3">
      <c r="A412">
        <v>72</v>
      </c>
      <c r="B412">
        <v>7</v>
      </c>
    </row>
    <row r="413" spans="1:2" x14ac:dyDescent="0.3">
      <c r="A413">
        <v>23</v>
      </c>
      <c r="B413">
        <v>1</v>
      </c>
    </row>
    <row r="414" spans="1:2" x14ac:dyDescent="0.3">
      <c r="A414">
        <v>57</v>
      </c>
      <c r="B414">
        <v>27</v>
      </c>
    </row>
    <row r="415" spans="1:2" x14ac:dyDescent="0.3">
      <c r="A415">
        <v>133</v>
      </c>
      <c r="B415">
        <v>1</v>
      </c>
    </row>
    <row r="416" spans="1:2" x14ac:dyDescent="0.3">
      <c r="A416">
        <v>96</v>
      </c>
      <c r="B416">
        <v>3</v>
      </c>
    </row>
    <row r="417" spans="1:2" x14ac:dyDescent="0.3">
      <c r="A417">
        <v>16</v>
      </c>
      <c r="B417">
        <v>3</v>
      </c>
    </row>
    <row r="418" spans="1:2" x14ac:dyDescent="0.3">
      <c r="A418">
        <v>218</v>
      </c>
      <c r="B418">
        <v>24</v>
      </c>
    </row>
    <row r="419" spans="1:2" x14ac:dyDescent="0.3">
      <c r="A419">
        <v>404</v>
      </c>
      <c r="B419">
        <v>26</v>
      </c>
    </row>
    <row r="420" spans="1:2" x14ac:dyDescent="0.3">
      <c r="A420">
        <v>1281</v>
      </c>
      <c r="B420">
        <v>6</v>
      </c>
    </row>
    <row r="421" spans="1:2" x14ac:dyDescent="0.3">
      <c r="A421">
        <v>21</v>
      </c>
      <c r="B421">
        <v>167</v>
      </c>
    </row>
    <row r="422" spans="1:2" x14ac:dyDescent="0.3">
      <c r="A422">
        <v>49</v>
      </c>
      <c r="B422">
        <v>0</v>
      </c>
    </row>
    <row r="423" spans="1:2" x14ac:dyDescent="0.3">
      <c r="A423">
        <v>46</v>
      </c>
      <c r="B423">
        <v>1</v>
      </c>
    </row>
    <row r="424" spans="1:2" x14ac:dyDescent="0.3">
      <c r="A424">
        <v>36</v>
      </c>
      <c r="B424">
        <v>5</v>
      </c>
    </row>
    <row r="425" spans="1:2" x14ac:dyDescent="0.3">
      <c r="A425">
        <v>49</v>
      </c>
      <c r="B425">
        <v>1</v>
      </c>
    </row>
    <row r="426" spans="1:2" x14ac:dyDescent="0.3">
      <c r="A426">
        <v>20</v>
      </c>
      <c r="B426">
        <v>25</v>
      </c>
    </row>
    <row r="427" spans="1:2" x14ac:dyDescent="0.3">
      <c r="A427">
        <v>28</v>
      </c>
      <c r="B427">
        <v>1</v>
      </c>
    </row>
    <row r="428" spans="1:2" x14ac:dyDescent="0.3">
      <c r="A428">
        <v>12</v>
      </c>
      <c r="B428">
        <v>47</v>
      </c>
    </row>
    <row r="429" spans="1:2" x14ac:dyDescent="0.3">
      <c r="A429">
        <v>28</v>
      </c>
      <c r="B429">
        <v>0</v>
      </c>
    </row>
    <row r="430" spans="1:2" x14ac:dyDescent="0.3">
      <c r="A430">
        <v>206</v>
      </c>
      <c r="B430">
        <v>37</v>
      </c>
    </row>
    <row r="431" spans="1:2" x14ac:dyDescent="0.3">
      <c r="A431">
        <v>15</v>
      </c>
      <c r="B431">
        <v>4</v>
      </c>
    </row>
    <row r="432" spans="1:2" x14ac:dyDescent="0.3">
      <c r="A432">
        <v>237</v>
      </c>
      <c r="B432">
        <v>3</v>
      </c>
    </row>
    <row r="433" spans="1:2" x14ac:dyDescent="0.3">
      <c r="A433">
        <v>20</v>
      </c>
      <c r="B433">
        <v>0</v>
      </c>
    </row>
    <row r="434" spans="1:2" x14ac:dyDescent="0.3">
      <c r="A434">
        <v>27</v>
      </c>
      <c r="B434">
        <v>0</v>
      </c>
    </row>
    <row r="435" spans="1:2" x14ac:dyDescent="0.3">
      <c r="A435">
        <v>740</v>
      </c>
      <c r="B435">
        <v>1</v>
      </c>
    </row>
    <row r="436" spans="1:2" x14ac:dyDescent="0.3">
      <c r="A436">
        <v>22</v>
      </c>
      <c r="B436">
        <v>1</v>
      </c>
    </row>
    <row r="437" spans="1:2" x14ac:dyDescent="0.3">
      <c r="A437">
        <v>38</v>
      </c>
      <c r="B437">
        <v>12</v>
      </c>
    </row>
    <row r="438" spans="1:2" x14ac:dyDescent="0.3">
      <c r="A438">
        <v>29</v>
      </c>
      <c r="B438">
        <v>1</v>
      </c>
    </row>
    <row r="439" spans="1:2" x14ac:dyDescent="0.3">
      <c r="A439">
        <v>117</v>
      </c>
      <c r="B439">
        <v>23</v>
      </c>
    </row>
    <row r="440" spans="1:2" x14ac:dyDescent="0.3">
      <c r="A440">
        <v>266</v>
      </c>
      <c r="B440">
        <v>6</v>
      </c>
    </row>
    <row r="441" spans="1:2" x14ac:dyDescent="0.3">
      <c r="A441">
        <v>9</v>
      </c>
      <c r="B441">
        <v>2</v>
      </c>
    </row>
    <row r="442" spans="1:2" x14ac:dyDescent="0.3">
      <c r="A442">
        <v>31</v>
      </c>
      <c r="B442">
        <v>202</v>
      </c>
    </row>
    <row r="443" spans="1:2" x14ac:dyDescent="0.3">
      <c r="A443">
        <v>134</v>
      </c>
      <c r="B443">
        <v>1</v>
      </c>
    </row>
    <row r="444" spans="1:2" x14ac:dyDescent="0.3">
      <c r="A444">
        <v>3</v>
      </c>
      <c r="B444">
        <v>8</v>
      </c>
    </row>
    <row r="445" spans="1:2" x14ac:dyDescent="0.3">
      <c r="A445">
        <v>56</v>
      </c>
      <c r="B445">
        <v>1</v>
      </c>
    </row>
    <row r="446" spans="1:2" x14ac:dyDescent="0.3">
      <c r="A446">
        <v>32</v>
      </c>
      <c r="B446">
        <v>0</v>
      </c>
    </row>
    <row r="447" spans="1:2" x14ac:dyDescent="0.3">
      <c r="A447">
        <v>63</v>
      </c>
      <c r="B447">
        <v>0</v>
      </c>
    </row>
    <row r="448" spans="1:2" x14ac:dyDescent="0.3">
      <c r="A448">
        <v>31</v>
      </c>
      <c r="B448">
        <v>17</v>
      </c>
    </row>
    <row r="449" spans="1:2" x14ac:dyDescent="0.3">
      <c r="A449">
        <v>14</v>
      </c>
      <c r="B449">
        <v>6</v>
      </c>
    </row>
    <row r="450" spans="1:2" x14ac:dyDescent="0.3">
      <c r="A450">
        <v>138</v>
      </c>
      <c r="B450">
        <v>34</v>
      </c>
    </row>
    <row r="451" spans="1:2" x14ac:dyDescent="0.3">
      <c r="A451">
        <v>11</v>
      </c>
      <c r="B451">
        <v>2</v>
      </c>
    </row>
    <row r="452" spans="1:2" x14ac:dyDescent="0.3">
      <c r="A452">
        <v>141</v>
      </c>
      <c r="B452">
        <v>0</v>
      </c>
    </row>
    <row r="453" spans="1:2" x14ac:dyDescent="0.3">
      <c r="A453">
        <v>31</v>
      </c>
      <c r="B453">
        <v>0</v>
      </c>
    </row>
    <row r="454" spans="1:2" x14ac:dyDescent="0.3">
      <c r="A454">
        <v>21</v>
      </c>
      <c r="B454">
        <v>1</v>
      </c>
    </row>
    <row r="455" spans="1:2" x14ac:dyDescent="0.3">
      <c r="A455">
        <v>964</v>
      </c>
      <c r="B455">
        <v>8</v>
      </c>
    </row>
    <row r="456" spans="1:2" x14ac:dyDescent="0.3">
      <c r="A456">
        <v>100</v>
      </c>
      <c r="B456">
        <v>23</v>
      </c>
    </row>
    <row r="457" spans="1:2" x14ac:dyDescent="0.3">
      <c r="A457">
        <v>329</v>
      </c>
      <c r="B457">
        <v>0</v>
      </c>
    </row>
    <row r="458" spans="1:2" x14ac:dyDescent="0.3">
      <c r="A458">
        <v>122</v>
      </c>
      <c r="B458">
        <v>37</v>
      </c>
    </row>
    <row r="459" spans="1:2" x14ac:dyDescent="0.3">
      <c r="A459">
        <v>878</v>
      </c>
      <c r="B459">
        <v>1</v>
      </c>
    </row>
    <row r="460" spans="1:2" x14ac:dyDescent="0.3">
      <c r="A460">
        <v>115</v>
      </c>
      <c r="B460">
        <v>0</v>
      </c>
    </row>
    <row r="461" spans="1:2" x14ac:dyDescent="0.3">
      <c r="A461">
        <v>14</v>
      </c>
      <c r="B461">
        <v>0</v>
      </c>
    </row>
    <row r="462" spans="1:2" x14ac:dyDescent="0.3">
      <c r="A462">
        <v>9</v>
      </c>
      <c r="B462">
        <v>0</v>
      </c>
    </row>
    <row r="463" spans="1:2" x14ac:dyDescent="0.3">
      <c r="A463">
        <v>66</v>
      </c>
      <c r="B463">
        <v>14</v>
      </c>
    </row>
    <row r="464" spans="1:2" x14ac:dyDescent="0.3">
      <c r="A464">
        <v>75</v>
      </c>
      <c r="B464">
        <v>6</v>
      </c>
    </row>
    <row r="465" spans="1:2" x14ac:dyDescent="0.3">
      <c r="A465">
        <v>124</v>
      </c>
      <c r="B465">
        <v>1</v>
      </c>
    </row>
    <row r="466" spans="1:2" x14ac:dyDescent="0.3">
      <c r="A466">
        <v>1945</v>
      </c>
      <c r="B466">
        <v>3</v>
      </c>
    </row>
    <row r="467" spans="1:2" x14ac:dyDescent="0.3">
      <c r="A467">
        <v>203</v>
      </c>
      <c r="B467">
        <v>6</v>
      </c>
    </row>
    <row r="468" spans="1:2" x14ac:dyDescent="0.3">
      <c r="A468">
        <v>23</v>
      </c>
      <c r="B468">
        <v>7</v>
      </c>
    </row>
    <row r="469" spans="1:2" x14ac:dyDescent="0.3">
      <c r="A469">
        <v>72</v>
      </c>
      <c r="B469">
        <v>0</v>
      </c>
    </row>
    <row r="470" spans="1:2" x14ac:dyDescent="0.3">
      <c r="A470">
        <v>35</v>
      </c>
      <c r="B470">
        <v>2</v>
      </c>
    </row>
    <row r="471" spans="1:2" x14ac:dyDescent="0.3">
      <c r="A471">
        <v>24</v>
      </c>
      <c r="B471">
        <v>8</v>
      </c>
    </row>
    <row r="472" spans="1:2" x14ac:dyDescent="0.3">
      <c r="A472">
        <v>61</v>
      </c>
      <c r="B472">
        <v>5</v>
      </c>
    </row>
    <row r="473" spans="1:2" x14ac:dyDescent="0.3">
      <c r="A473">
        <v>42</v>
      </c>
      <c r="B473">
        <v>0</v>
      </c>
    </row>
    <row r="474" spans="1:2" x14ac:dyDescent="0.3">
      <c r="A474">
        <v>33</v>
      </c>
      <c r="B474">
        <v>5</v>
      </c>
    </row>
    <row r="475" spans="1:2" x14ac:dyDescent="0.3">
      <c r="A475">
        <v>24</v>
      </c>
      <c r="B475">
        <v>47</v>
      </c>
    </row>
    <row r="476" spans="1:2" x14ac:dyDescent="0.3">
      <c r="A476">
        <v>61</v>
      </c>
      <c r="B476">
        <v>1</v>
      </c>
    </row>
    <row r="477" spans="1:2" x14ac:dyDescent="0.3">
      <c r="A477">
        <v>69</v>
      </c>
      <c r="B477">
        <v>0</v>
      </c>
    </row>
    <row r="478" spans="1:2" x14ac:dyDescent="0.3">
      <c r="A478">
        <v>50</v>
      </c>
      <c r="B478">
        <v>72</v>
      </c>
    </row>
    <row r="479" spans="1:2" x14ac:dyDescent="0.3">
      <c r="A479">
        <v>87</v>
      </c>
      <c r="B479">
        <v>2</v>
      </c>
    </row>
    <row r="480" spans="1:2" x14ac:dyDescent="0.3">
      <c r="A480">
        <v>537</v>
      </c>
      <c r="B480">
        <v>2</v>
      </c>
    </row>
    <row r="481" spans="1:2" x14ac:dyDescent="0.3">
      <c r="A481">
        <v>33</v>
      </c>
      <c r="B481">
        <v>4</v>
      </c>
    </row>
    <row r="482" spans="1:2" x14ac:dyDescent="0.3">
      <c r="A482">
        <v>17</v>
      </c>
      <c r="B482">
        <v>3</v>
      </c>
    </row>
    <row r="483" spans="1:2" x14ac:dyDescent="0.3">
      <c r="A483">
        <v>3</v>
      </c>
      <c r="B483">
        <v>5</v>
      </c>
    </row>
    <row r="484" spans="1:2" x14ac:dyDescent="0.3">
      <c r="A484">
        <v>42</v>
      </c>
      <c r="B484">
        <v>11</v>
      </c>
    </row>
    <row r="485" spans="1:2" x14ac:dyDescent="0.3">
      <c r="A485">
        <v>97</v>
      </c>
      <c r="B485">
        <v>0</v>
      </c>
    </row>
    <row r="486" spans="1:2" x14ac:dyDescent="0.3">
      <c r="A486">
        <v>555</v>
      </c>
      <c r="B486">
        <v>3</v>
      </c>
    </row>
    <row r="487" spans="1:2" x14ac:dyDescent="0.3">
      <c r="A487">
        <v>345</v>
      </c>
      <c r="B487">
        <v>0</v>
      </c>
    </row>
    <row r="488" spans="1:2" x14ac:dyDescent="0.3">
      <c r="A488">
        <v>13</v>
      </c>
      <c r="B488">
        <v>11</v>
      </c>
    </row>
    <row r="489" spans="1:2" x14ac:dyDescent="0.3">
      <c r="A489">
        <v>25</v>
      </c>
      <c r="B489">
        <v>0</v>
      </c>
    </row>
    <row r="490" spans="1:2" x14ac:dyDescent="0.3">
      <c r="A490">
        <v>17</v>
      </c>
      <c r="B490">
        <v>25</v>
      </c>
    </row>
    <row r="491" spans="1:2" x14ac:dyDescent="0.3">
      <c r="A491">
        <v>273</v>
      </c>
      <c r="B491">
        <v>7</v>
      </c>
    </row>
    <row r="492" spans="1:2" x14ac:dyDescent="0.3">
      <c r="A492">
        <v>282</v>
      </c>
      <c r="B492">
        <v>6</v>
      </c>
    </row>
    <row r="493" spans="1:2" x14ac:dyDescent="0.3">
      <c r="A493">
        <v>35</v>
      </c>
      <c r="B493">
        <v>0</v>
      </c>
    </row>
    <row r="494" spans="1:2" x14ac:dyDescent="0.3">
      <c r="A494">
        <v>102</v>
      </c>
      <c r="B494">
        <v>1</v>
      </c>
    </row>
    <row r="495" spans="1:2" x14ac:dyDescent="0.3">
      <c r="A495">
        <v>34</v>
      </c>
      <c r="B495">
        <v>9</v>
      </c>
    </row>
    <row r="496" spans="1:2" x14ac:dyDescent="0.3">
      <c r="A496">
        <v>24</v>
      </c>
      <c r="B496">
        <v>1</v>
      </c>
    </row>
    <row r="497" spans="1:2" x14ac:dyDescent="0.3">
      <c r="A497">
        <v>11</v>
      </c>
      <c r="B497">
        <v>1</v>
      </c>
    </row>
    <row r="498" spans="1:2" x14ac:dyDescent="0.3">
      <c r="A498">
        <v>14</v>
      </c>
      <c r="B498">
        <v>0</v>
      </c>
    </row>
    <row r="499" spans="1:2" x14ac:dyDescent="0.3">
      <c r="A499">
        <v>15</v>
      </c>
      <c r="B499">
        <v>1</v>
      </c>
    </row>
    <row r="500" spans="1:2" x14ac:dyDescent="0.3">
      <c r="A500">
        <v>136</v>
      </c>
      <c r="B500">
        <v>0</v>
      </c>
    </row>
    <row r="501" spans="1:2" x14ac:dyDescent="0.3">
      <c r="A501">
        <v>20</v>
      </c>
      <c r="B501">
        <v>0</v>
      </c>
    </row>
    <row r="502" spans="1:2" x14ac:dyDescent="0.3">
      <c r="A502">
        <v>104</v>
      </c>
      <c r="B502">
        <v>34</v>
      </c>
    </row>
    <row r="503" spans="1:2" x14ac:dyDescent="0.3">
      <c r="A503">
        <v>286</v>
      </c>
      <c r="B503">
        <v>21</v>
      </c>
    </row>
    <row r="504" spans="1:2" x14ac:dyDescent="0.3">
      <c r="A504">
        <v>17</v>
      </c>
      <c r="B504">
        <v>0</v>
      </c>
    </row>
    <row r="505" spans="1:2" x14ac:dyDescent="0.3">
      <c r="A505">
        <v>5</v>
      </c>
      <c r="B505">
        <v>0</v>
      </c>
    </row>
    <row r="506" spans="1:2" x14ac:dyDescent="0.3">
      <c r="A506">
        <v>666</v>
      </c>
      <c r="B506">
        <v>52</v>
      </c>
    </row>
    <row r="507" spans="1:2" x14ac:dyDescent="0.3">
      <c r="A507">
        <v>52</v>
      </c>
      <c r="B507">
        <v>0</v>
      </c>
    </row>
    <row r="508" spans="1:2" x14ac:dyDescent="0.3">
      <c r="A508">
        <v>415</v>
      </c>
      <c r="B508">
        <v>229</v>
      </c>
    </row>
    <row r="509" spans="1:2" x14ac:dyDescent="0.3">
      <c r="A509">
        <v>294</v>
      </c>
      <c r="B509">
        <v>6</v>
      </c>
    </row>
    <row r="510" spans="1:2" x14ac:dyDescent="0.3">
      <c r="A510">
        <v>22</v>
      </c>
      <c r="B510">
        <v>13</v>
      </c>
    </row>
    <row r="511" spans="1:2" x14ac:dyDescent="0.3">
      <c r="A511">
        <v>156</v>
      </c>
      <c r="B511">
        <v>12</v>
      </c>
    </row>
    <row r="512" spans="1:2" x14ac:dyDescent="0.3">
      <c r="A512">
        <v>551</v>
      </c>
      <c r="B512">
        <v>20</v>
      </c>
    </row>
    <row r="513" spans="1:2" x14ac:dyDescent="0.3">
      <c r="A513">
        <v>15</v>
      </c>
      <c r="B513">
        <v>1</v>
      </c>
    </row>
    <row r="514" spans="1:2" x14ac:dyDescent="0.3">
      <c r="A514">
        <v>120</v>
      </c>
      <c r="B514">
        <v>1</v>
      </c>
    </row>
    <row r="515" spans="1:2" x14ac:dyDescent="0.3">
      <c r="A515">
        <v>29</v>
      </c>
      <c r="B515">
        <v>2</v>
      </c>
    </row>
    <row r="516" spans="1:2" x14ac:dyDescent="0.3">
      <c r="A516">
        <v>321</v>
      </c>
      <c r="B516">
        <v>5</v>
      </c>
    </row>
    <row r="517" spans="1:2" x14ac:dyDescent="0.3">
      <c r="A517">
        <v>59</v>
      </c>
      <c r="B517">
        <v>12</v>
      </c>
    </row>
    <row r="518" spans="1:2" x14ac:dyDescent="0.3">
      <c r="A518">
        <v>35</v>
      </c>
      <c r="B518">
        <v>11</v>
      </c>
    </row>
    <row r="519" spans="1:2" x14ac:dyDescent="0.3">
      <c r="A519">
        <v>17</v>
      </c>
      <c r="B519">
        <v>0</v>
      </c>
    </row>
    <row r="520" spans="1:2" x14ac:dyDescent="0.3">
      <c r="A520">
        <v>18</v>
      </c>
      <c r="B520">
        <v>105</v>
      </c>
    </row>
    <row r="521" spans="1:2" x14ac:dyDescent="0.3">
      <c r="A521">
        <v>15</v>
      </c>
      <c r="B521">
        <v>0</v>
      </c>
    </row>
    <row r="522" spans="1:2" x14ac:dyDescent="0.3">
      <c r="A522">
        <v>266</v>
      </c>
      <c r="B522">
        <v>2</v>
      </c>
    </row>
    <row r="523" spans="1:2" x14ac:dyDescent="0.3">
      <c r="A523">
        <v>42</v>
      </c>
      <c r="B523">
        <v>7</v>
      </c>
    </row>
    <row r="524" spans="1:2" x14ac:dyDescent="0.3">
      <c r="A524">
        <v>47</v>
      </c>
      <c r="B524">
        <v>0</v>
      </c>
    </row>
    <row r="525" spans="1:2" x14ac:dyDescent="0.3">
      <c r="A525">
        <v>24</v>
      </c>
      <c r="B525">
        <v>43</v>
      </c>
    </row>
    <row r="526" spans="1:2" x14ac:dyDescent="0.3">
      <c r="A526">
        <v>1</v>
      </c>
      <c r="B526">
        <v>7</v>
      </c>
    </row>
    <row r="527" spans="1:2" x14ac:dyDescent="0.3">
      <c r="A527">
        <v>9</v>
      </c>
      <c r="B527">
        <v>285</v>
      </c>
    </row>
    <row r="528" spans="1:2" x14ac:dyDescent="0.3">
      <c r="A528">
        <v>541</v>
      </c>
      <c r="B528">
        <v>2</v>
      </c>
    </row>
    <row r="529" spans="1:2" x14ac:dyDescent="0.3">
      <c r="A529">
        <v>18</v>
      </c>
      <c r="B529">
        <v>36</v>
      </c>
    </row>
    <row r="530" spans="1:2" x14ac:dyDescent="0.3">
      <c r="A530">
        <v>18</v>
      </c>
      <c r="B530">
        <v>1</v>
      </c>
    </row>
    <row r="531" spans="1:2" x14ac:dyDescent="0.3">
      <c r="A531">
        <v>27</v>
      </c>
      <c r="B531">
        <v>19</v>
      </c>
    </row>
    <row r="532" spans="1:2" x14ac:dyDescent="0.3">
      <c r="A532">
        <v>30</v>
      </c>
      <c r="B532">
        <v>2</v>
      </c>
    </row>
    <row r="533" spans="1:2" x14ac:dyDescent="0.3">
      <c r="A533">
        <v>680</v>
      </c>
      <c r="B533">
        <v>3</v>
      </c>
    </row>
    <row r="534" spans="1:2" x14ac:dyDescent="0.3">
      <c r="A534">
        <v>61</v>
      </c>
      <c r="B534">
        <v>2</v>
      </c>
    </row>
    <row r="535" spans="1:2" x14ac:dyDescent="0.3">
      <c r="A535">
        <v>83</v>
      </c>
      <c r="B535">
        <v>3</v>
      </c>
    </row>
    <row r="536" spans="1:2" x14ac:dyDescent="0.3">
      <c r="A536">
        <v>49</v>
      </c>
      <c r="B536">
        <v>8</v>
      </c>
    </row>
    <row r="537" spans="1:2" x14ac:dyDescent="0.3">
      <c r="A537">
        <v>21</v>
      </c>
      <c r="B537">
        <v>0</v>
      </c>
    </row>
    <row r="538" spans="1:2" x14ac:dyDescent="0.3">
      <c r="A538">
        <v>375</v>
      </c>
      <c r="B538">
        <v>0</v>
      </c>
    </row>
    <row r="539" spans="1:2" x14ac:dyDescent="0.3">
      <c r="A539">
        <v>24</v>
      </c>
      <c r="B539">
        <v>21</v>
      </c>
    </row>
    <row r="540" spans="1:2" x14ac:dyDescent="0.3">
      <c r="A540">
        <v>29</v>
      </c>
      <c r="B540">
        <v>0</v>
      </c>
    </row>
    <row r="541" spans="1:2" x14ac:dyDescent="0.3">
      <c r="A541">
        <v>26</v>
      </c>
      <c r="B541">
        <v>4</v>
      </c>
    </row>
    <row r="542" spans="1:2" x14ac:dyDescent="0.3">
      <c r="A542">
        <v>95</v>
      </c>
      <c r="B542">
        <v>57</v>
      </c>
    </row>
    <row r="543" spans="1:2" x14ac:dyDescent="0.3">
      <c r="A543">
        <v>971</v>
      </c>
      <c r="B543">
        <v>2</v>
      </c>
    </row>
    <row r="544" spans="1:2" x14ac:dyDescent="0.3">
      <c r="A544">
        <v>101</v>
      </c>
      <c r="B544">
        <v>33</v>
      </c>
    </row>
    <row r="545" spans="1:2" x14ac:dyDescent="0.3">
      <c r="A545">
        <v>33</v>
      </c>
      <c r="B545">
        <v>0</v>
      </c>
    </row>
    <row r="546" spans="1:2" x14ac:dyDescent="0.3">
      <c r="A546">
        <v>27</v>
      </c>
      <c r="B546">
        <v>17</v>
      </c>
    </row>
    <row r="547" spans="1:2" x14ac:dyDescent="0.3">
      <c r="A547">
        <v>46</v>
      </c>
      <c r="B547">
        <v>12</v>
      </c>
    </row>
    <row r="548" spans="1:2" x14ac:dyDescent="0.3">
      <c r="A548">
        <v>263</v>
      </c>
      <c r="B548">
        <v>67</v>
      </c>
    </row>
    <row r="549" spans="1:2" x14ac:dyDescent="0.3">
      <c r="A549">
        <v>248</v>
      </c>
      <c r="B549">
        <v>122</v>
      </c>
    </row>
    <row r="550" spans="1:2" x14ac:dyDescent="0.3">
      <c r="A550">
        <v>280</v>
      </c>
      <c r="B550">
        <v>9</v>
      </c>
    </row>
    <row r="551" spans="1:2" x14ac:dyDescent="0.3">
      <c r="A551">
        <v>20</v>
      </c>
      <c r="B551">
        <v>3</v>
      </c>
    </row>
    <row r="552" spans="1:2" x14ac:dyDescent="0.3">
      <c r="A552">
        <v>15</v>
      </c>
      <c r="B552">
        <v>6</v>
      </c>
    </row>
    <row r="553" spans="1:2" x14ac:dyDescent="0.3">
      <c r="A553">
        <v>102</v>
      </c>
      <c r="B553">
        <v>9</v>
      </c>
    </row>
    <row r="554" spans="1:2" x14ac:dyDescent="0.3">
      <c r="A554">
        <v>115</v>
      </c>
      <c r="B554">
        <v>0</v>
      </c>
    </row>
    <row r="555" spans="1:2" x14ac:dyDescent="0.3">
      <c r="A555">
        <v>364</v>
      </c>
      <c r="B555">
        <v>7</v>
      </c>
    </row>
    <row r="556" spans="1:2" x14ac:dyDescent="0.3">
      <c r="A556">
        <v>25</v>
      </c>
      <c r="B556">
        <v>0</v>
      </c>
    </row>
    <row r="557" spans="1:2" x14ac:dyDescent="0.3">
      <c r="A557">
        <v>78</v>
      </c>
      <c r="B557">
        <v>1</v>
      </c>
    </row>
    <row r="558" spans="1:2" x14ac:dyDescent="0.3">
      <c r="A558">
        <v>52</v>
      </c>
      <c r="B558">
        <v>6</v>
      </c>
    </row>
    <row r="559" spans="1:2" x14ac:dyDescent="0.3">
      <c r="A559">
        <v>167</v>
      </c>
      <c r="B559">
        <v>2</v>
      </c>
    </row>
    <row r="560" spans="1:2" x14ac:dyDescent="0.3">
      <c r="A560">
        <v>392</v>
      </c>
      <c r="B560">
        <v>0</v>
      </c>
    </row>
    <row r="561" spans="1:2" x14ac:dyDescent="0.3">
      <c r="A561">
        <v>163</v>
      </c>
      <c r="B561">
        <v>4</v>
      </c>
    </row>
    <row r="562" spans="1:2" x14ac:dyDescent="0.3">
      <c r="A562">
        <v>99</v>
      </c>
      <c r="B562">
        <v>2</v>
      </c>
    </row>
    <row r="563" spans="1:2" x14ac:dyDescent="0.3">
      <c r="A563">
        <v>140</v>
      </c>
      <c r="B563">
        <v>14</v>
      </c>
    </row>
    <row r="564" spans="1:2" x14ac:dyDescent="0.3">
      <c r="A564">
        <v>158</v>
      </c>
      <c r="B564">
        <v>3</v>
      </c>
    </row>
    <row r="565" spans="1:2" x14ac:dyDescent="0.3">
      <c r="A565">
        <v>391</v>
      </c>
      <c r="B565">
        <v>8</v>
      </c>
    </row>
    <row r="566" spans="1:2" x14ac:dyDescent="0.3">
      <c r="A566">
        <v>76</v>
      </c>
      <c r="B566">
        <v>5</v>
      </c>
    </row>
    <row r="567" spans="1:2" x14ac:dyDescent="0.3">
      <c r="A567">
        <v>17</v>
      </c>
      <c r="B567">
        <v>0</v>
      </c>
    </row>
    <row r="568" spans="1:2" x14ac:dyDescent="0.3">
      <c r="A568">
        <v>284</v>
      </c>
      <c r="B568">
        <v>12</v>
      </c>
    </row>
    <row r="569" spans="1:2" x14ac:dyDescent="0.3">
      <c r="A569">
        <v>512</v>
      </c>
      <c r="B569">
        <v>17</v>
      </c>
    </row>
    <row r="570" spans="1:2" x14ac:dyDescent="0.3">
      <c r="A570">
        <v>71</v>
      </c>
      <c r="B570">
        <v>12</v>
      </c>
    </row>
    <row r="571" spans="1:2" x14ac:dyDescent="0.3">
      <c r="A571">
        <v>99</v>
      </c>
      <c r="B571">
        <v>1</v>
      </c>
    </row>
    <row r="572" spans="1:2" x14ac:dyDescent="0.3">
      <c r="A572">
        <v>45</v>
      </c>
      <c r="B572">
        <v>2</v>
      </c>
    </row>
    <row r="573" spans="1:2" x14ac:dyDescent="0.3">
      <c r="A573">
        <v>8</v>
      </c>
      <c r="B573">
        <v>7</v>
      </c>
    </row>
    <row r="574" spans="1:2" x14ac:dyDescent="0.3">
      <c r="A574">
        <v>37</v>
      </c>
      <c r="B574">
        <v>4</v>
      </c>
    </row>
    <row r="575" spans="1:2" x14ac:dyDescent="0.3">
      <c r="A575">
        <v>46</v>
      </c>
      <c r="B575">
        <v>0</v>
      </c>
    </row>
    <row r="576" spans="1:2" x14ac:dyDescent="0.3">
      <c r="A576">
        <v>12</v>
      </c>
      <c r="B576">
        <v>0</v>
      </c>
    </row>
    <row r="577" spans="1:2" x14ac:dyDescent="0.3">
      <c r="A577">
        <v>1420</v>
      </c>
      <c r="B577">
        <v>0</v>
      </c>
    </row>
    <row r="578" spans="1:2" x14ac:dyDescent="0.3">
      <c r="A578">
        <v>140</v>
      </c>
      <c r="B578">
        <v>1</v>
      </c>
    </row>
    <row r="579" spans="1:2" x14ac:dyDescent="0.3">
      <c r="A579">
        <v>3</v>
      </c>
      <c r="B579">
        <v>0</v>
      </c>
    </row>
    <row r="580" spans="1:2" x14ac:dyDescent="0.3">
      <c r="A580">
        <v>11</v>
      </c>
      <c r="B580">
        <v>50</v>
      </c>
    </row>
    <row r="581" spans="1:2" x14ac:dyDescent="0.3">
      <c r="A581">
        <v>83</v>
      </c>
      <c r="B581">
        <v>3</v>
      </c>
    </row>
    <row r="582" spans="1:2" x14ac:dyDescent="0.3">
      <c r="A582">
        <v>34</v>
      </c>
      <c r="B582">
        <v>0</v>
      </c>
    </row>
    <row r="583" spans="1:2" x14ac:dyDescent="0.3">
      <c r="A583">
        <v>72</v>
      </c>
      <c r="B583">
        <v>0</v>
      </c>
    </row>
    <row r="584" spans="1:2" x14ac:dyDescent="0.3">
      <c r="A584">
        <v>14</v>
      </c>
      <c r="B584">
        <v>0</v>
      </c>
    </row>
    <row r="585" spans="1:2" x14ac:dyDescent="0.3">
      <c r="A585">
        <v>172</v>
      </c>
      <c r="B585">
        <v>3</v>
      </c>
    </row>
    <row r="586" spans="1:2" x14ac:dyDescent="0.3">
      <c r="A586">
        <v>944</v>
      </c>
      <c r="B586">
        <v>23</v>
      </c>
    </row>
    <row r="587" spans="1:2" x14ac:dyDescent="0.3">
      <c r="A587">
        <v>93</v>
      </c>
      <c r="B587">
        <v>0</v>
      </c>
    </row>
    <row r="588" spans="1:2" x14ac:dyDescent="0.3">
      <c r="A588">
        <v>104</v>
      </c>
      <c r="B588">
        <v>72</v>
      </c>
    </row>
    <row r="589" spans="1:2" x14ac:dyDescent="0.3">
      <c r="A589">
        <v>9</v>
      </c>
      <c r="B589">
        <v>1</v>
      </c>
    </row>
    <row r="590" spans="1:2" x14ac:dyDescent="0.3">
      <c r="A590">
        <v>51</v>
      </c>
      <c r="B590">
        <v>10</v>
      </c>
    </row>
    <row r="591" spans="1:2" x14ac:dyDescent="0.3">
      <c r="A591">
        <v>34</v>
      </c>
      <c r="B591">
        <v>0</v>
      </c>
    </row>
    <row r="592" spans="1:2" x14ac:dyDescent="0.3">
      <c r="A592">
        <v>63</v>
      </c>
      <c r="B592">
        <v>0</v>
      </c>
    </row>
    <row r="593" spans="1:2" x14ac:dyDescent="0.3">
      <c r="A593">
        <v>644</v>
      </c>
      <c r="B593">
        <v>3</v>
      </c>
    </row>
    <row r="594" spans="1:2" x14ac:dyDescent="0.3">
      <c r="A594">
        <v>821</v>
      </c>
      <c r="B594">
        <v>1</v>
      </c>
    </row>
    <row r="595" spans="1:2" x14ac:dyDescent="0.3">
      <c r="A595">
        <v>47</v>
      </c>
      <c r="B595">
        <v>3</v>
      </c>
    </row>
    <row r="596" spans="1:2" x14ac:dyDescent="0.3">
      <c r="A596">
        <v>14</v>
      </c>
      <c r="B596">
        <v>29</v>
      </c>
    </row>
    <row r="597" spans="1:2" x14ac:dyDescent="0.3">
      <c r="A597">
        <v>21</v>
      </c>
      <c r="B597">
        <v>1</v>
      </c>
    </row>
    <row r="598" spans="1:2" x14ac:dyDescent="0.3">
      <c r="A598">
        <v>45</v>
      </c>
      <c r="B598">
        <v>1</v>
      </c>
    </row>
    <row r="599" spans="1:2" x14ac:dyDescent="0.3">
      <c r="A599">
        <v>73</v>
      </c>
      <c r="B599">
        <v>31</v>
      </c>
    </row>
    <row r="600" spans="1:2" x14ac:dyDescent="0.3">
      <c r="A600">
        <v>121</v>
      </c>
      <c r="B600">
        <v>6</v>
      </c>
    </row>
    <row r="601" spans="1:2" x14ac:dyDescent="0.3">
      <c r="A601">
        <v>51</v>
      </c>
      <c r="B601">
        <v>1</v>
      </c>
    </row>
    <row r="602" spans="1:2" x14ac:dyDescent="0.3">
      <c r="A602">
        <v>9</v>
      </c>
      <c r="B602">
        <v>1</v>
      </c>
    </row>
    <row r="603" spans="1:2" x14ac:dyDescent="0.3">
      <c r="A603">
        <v>170</v>
      </c>
      <c r="B603">
        <v>2</v>
      </c>
    </row>
    <row r="604" spans="1:2" x14ac:dyDescent="0.3">
      <c r="A604">
        <v>613</v>
      </c>
      <c r="B604">
        <v>0</v>
      </c>
    </row>
    <row r="605" spans="1:2" x14ac:dyDescent="0.3">
      <c r="A605">
        <v>8</v>
      </c>
      <c r="B605">
        <v>7</v>
      </c>
    </row>
    <row r="606" spans="1:2" x14ac:dyDescent="0.3">
      <c r="A606">
        <v>57</v>
      </c>
      <c r="B606">
        <v>3</v>
      </c>
    </row>
    <row r="607" spans="1:2" x14ac:dyDescent="0.3">
      <c r="A607">
        <v>84</v>
      </c>
      <c r="B607">
        <v>13</v>
      </c>
    </row>
    <row r="608" spans="1:2" x14ac:dyDescent="0.3">
      <c r="A608">
        <v>206</v>
      </c>
      <c r="B608">
        <v>4</v>
      </c>
    </row>
    <row r="609" spans="1:2" x14ac:dyDescent="0.3">
      <c r="A609">
        <v>14</v>
      </c>
      <c r="B609">
        <v>3</v>
      </c>
    </row>
    <row r="610" spans="1:2" x14ac:dyDescent="0.3">
      <c r="A610">
        <v>43</v>
      </c>
      <c r="B610">
        <v>73</v>
      </c>
    </row>
    <row r="611" spans="1:2" x14ac:dyDescent="0.3">
      <c r="A611">
        <v>120</v>
      </c>
      <c r="B611">
        <v>16</v>
      </c>
    </row>
    <row r="612" spans="1:2" x14ac:dyDescent="0.3">
      <c r="A612">
        <v>43</v>
      </c>
      <c r="B612">
        <v>29</v>
      </c>
    </row>
    <row r="613" spans="1:2" x14ac:dyDescent="0.3">
      <c r="A613">
        <v>651</v>
      </c>
      <c r="B613">
        <v>2</v>
      </c>
    </row>
    <row r="614" spans="1:2" x14ac:dyDescent="0.3">
      <c r="A614">
        <v>379</v>
      </c>
      <c r="B614">
        <v>9</v>
      </c>
    </row>
    <row r="615" spans="1:2" x14ac:dyDescent="0.3">
      <c r="A615">
        <v>159</v>
      </c>
      <c r="B615">
        <v>0</v>
      </c>
    </row>
    <row r="616" spans="1:2" x14ac:dyDescent="0.3">
      <c r="A616">
        <v>133</v>
      </c>
      <c r="B616">
        <v>0</v>
      </c>
    </row>
    <row r="617" spans="1:2" x14ac:dyDescent="0.3">
      <c r="A617">
        <v>64</v>
      </c>
      <c r="B617">
        <v>27</v>
      </c>
    </row>
    <row r="618" spans="1:2" x14ac:dyDescent="0.3">
      <c r="A618">
        <v>90</v>
      </c>
      <c r="B618">
        <v>0</v>
      </c>
    </row>
    <row r="619" spans="1:2" x14ac:dyDescent="0.3">
      <c r="A619">
        <v>493</v>
      </c>
      <c r="B619">
        <v>139</v>
      </c>
    </row>
    <row r="620" spans="1:2" x14ac:dyDescent="0.3">
      <c r="A620">
        <v>24</v>
      </c>
      <c r="B620">
        <v>6</v>
      </c>
    </row>
    <row r="621" spans="1:2" x14ac:dyDescent="0.3">
      <c r="A621">
        <v>17</v>
      </c>
      <c r="B621">
        <v>0</v>
      </c>
    </row>
    <row r="622" spans="1:2" x14ac:dyDescent="0.3">
      <c r="A622">
        <v>167</v>
      </c>
      <c r="B622">
        <v>0</v>
      </c>
    </row>
    <row r="623" spans="1:2" x14ac:dyDescent="0.3">
      <c r="A623">
        <v>165</v>
      </c>
      <c r="B623">
        <v>52</v>
      </c>
    </row>
    <row r="624" spans="1:2" x14ac:dyDescent="0.3">
      <c r="A624">
        <v>813</v>
      </c>
      <c r="B624">
        <v>2</v>
      </c>
    </row>
    <row r="625" spans="1:2" x14ac:dyDescent="0.3">
      <c r="A625">
        <v>35</v>
      </c>
      <c r="B625">
        <v>0</v>
      </c>
    </row>
    <row r="626" spans="1:2" x14ac:dyDescent="0.3">
      <c r="A626">
        <v>50</v>
      </c>
      <c r="B626">
        <v>3</v>
      </c>
    </row>
    <row r="627" spans="1:2" x14ac:dyDescent="0.3">
      <c r="A627">
        <v>8</v>
      </c>
      <c r="B627">
        <v>18</v>
      </c>
    </row>
    <row r="628" spans="1:2" x14ac:dyDescent="0.3">
      <c r="A628">
        <v>64</v>
      </c>
      <c r="B628">
        <v>1</v>
      </c>
    </row>
    <row r="629" spans="1:2" x14ac:dyDescent="0.3">
      <c r="A629">
        <v>20</v>
      </c>
      <c r="B629">
        <v>5</v>
      </c>
    </row>
    <row r="630" spans="1:2" x14ac:dyDescent="0.3">
      <c r="A630">
        <v>68</v>
      </c>
      <c r="B630">
        <v>0</v>
      </c>
    </row>
    <row r="631" spans="1:2" x14ac:dyDescent="0.3">
      <c r="A631">
        <v>145</v>
      </c>
      <c r="B631">
        <v>14</v>
      </c>
    </row>
    <row r="632" spans="1:2" x14ac:dyDescent="0.3">
      <c r="A632">
        <v>57</v>
      </c>
      <c r="B632">
        <v>3</v>
      </c>
    </row>
    <row r="633" spans="1:2" x14ac:dyDescent="0.3">
      <c r="A633">
        <v>15</v>
      </c>
      <c r="B633">
        <v>0</v>
      </c>
    </row>
    <row r="634" spans="1:2" x14ac:dyDescent="0.3">
      <c r="A634">
        <v>59</v>
      </c>
      <c r="B634">
        <v>2</v>
      </c>
    </row>
    <row r="635" spans="1:2" x14ac:dyDescent="0.3">
      <c r="A635">
        <v>77</v>
      </c>
      <c r="B635">
        <v>0</v>
      </c>
    </row>
    <row r="636" spans="1:2" x14ac:dyDescent="0.3">
      <c r="A636">
        <v>78</v>
      </c>
      <c r="B636">
        <v>4</v>
      </c>
    </row>
    <row r="637" spans="1:2" x14ac:dyDescent="0.3">
      <c r="A637">
        <v>498</v>
      </c>
      <c r="B637">
        <v>1</v>
      </c>
    </row>
    <row r="638" spans="1:2" x14ac:dyDescent="0.3">
      <c r="A638">
        <v>89</v>
      </c>
      <c r="B638">
        <v>4</v>
      </c>
    </row>
    <row r="639" spans="1:2" x14ac:dyDescent="0.3">
      <c r="A639">
        <v>22</v>
      </c>
      <c r="B639">
        <v>2</v>
      </c>
    </row>
    <row r="640" spans="1:2" x14ac:dyDescent="0.3">
      <c r="A640">
        <v>104</v>
      </c>
      <c r="B640">
        <v>6</v>
      </c>
    </row>
    <row r="641" spans="1:2" x14ac:dyDescent="0.3">
      <c r="A641">
        <v>21</v>
      </c>
      <c r="B641">
        <v>15</v>
      </c>
    </row>
    <row r="642" spans="1:2" x14ac:dyDescent="0.3">
      <c r="A642">
        <v>874</v>
      </c>
      <c r="B642">
        <v>0</v>
      </c>
    </row>
    <row r="643" spans="1:2" x14ac:dyDescent="0.3">
      <c r="A643">
        <v>52</v>
      </c>
      <c r="B643">
        <v>1</v>
      </c>
    </row>
    <row r="644" spans="1:2" x14ac:dyDescent="0.3">
      <c r="A644">
        <v>28</v>
      </c>
      <c r="B644">
        <v>7</v>
      </c>
    </row>
    <row r="645" spans="1:2" x14ac:dyDescent="0.3">
      <c r="A645">
        <v>53</v>
      </c>
      <c r="B645">
        <v>3</v>
      </c>
    </row>
    <row r="646" spans="1:2" x14ac:dyDescent="0.3">
      <c r="A646">
        <v>31</v>
      </c>
      <c r="B646">
        <v>28</v>
      </c>
    </row>
    <row r="647" spans="1:2" x14ac:dyDescent="0.3">
      <c r="A647">
        <v>478</v>
      </c>
      <c r="B647">
        <v>3</v>
      </c>
    </row>
    <row r="648" spans="1:2" x14ac:dyDescent="0.3">
      <c r="A648">
        <v>87</v>
      </c>
      <c r="B648">
        <v>0</v>
      </c>
    </row>
    <row r="649" spans="1:2" x14ac:dyDescent="0.3">
      <c r="A649">
        <v>48</v>
      </c>
      <c r="B649">
        <v>0</v>
      </c>
    </row>
    <row r="650" spans="1:2" x14ac:dyDescent="0.3">
      <c r="A650">
        <v>55</v>
      </c>
      <c r="B650">
        <v>1</v>
      </c>
    </row>
    <row r="651" spans="1:2" x14ac:dyDescent="0.3">
      <c r="A651">
        <v>84</v>
      </c>
      <c r="B651">
        <v>3</v>
      </c>
    </row>
    <row r="652" spans="1:2" x14ac:dyDescent="0.3">
      <c r="A652">
        <v>132</v>
      </c>
      <c r="B652">
        <v>24</v>
      </c>
    </row>
    <row r="653" spans="1:2" x14ac:dyDescent="0.3">
      <c r="A653">
        <v>35</v>
      </c>
      <c r="B653">
        <v>0</v>
      </c>
    </row>
    <row r="654" spans="1:2" x14ac:dyDescent="0.3">
      <c r="A654">
        <v>35</v>
      </c>
      <c r="B654">
        <v>0</v>
      </c>
    </row>
    <row r="655" spans="1:2" x14ac:dyDescent="0.3">
      <c r="A655">
        <v>47</v>
      </c>
      <c r="B655">
        <v>0</v>
      </c>
    </row>
    <row r="656" spans="1:2" x14ac:dyDescent="0.3">
      <c r="A656">
        <v>78</v>
      </c>
      <c r="B656">
        <v>8</v>
      </c>
    </row>
    <row r="657" spans="1:2" x14ac:dyDescent="0.3">
      <c r="A657">
        <v>45</v>
      </c>
      <c r="B657">
        <v>0</v>
      </c>
    </row>
    <row r="658" spans="1:2" x14ac:dyDescent="0.3">
      <c r="A658">
        <v>314</v>
      </c>
      <c r="B658">
        <v>12</v>
      </c>
    </row>
    <row r="659" spans="1:2" x14ac:dyDescent="0.3">
      <c r="A659">
        <v>555</v>
      </c>
      <c r="B659">
        <v>1</v>
      </c>
    </row>
    <row r="660" spans="1:2" x14ac:dyDescent="0.3">
      <c r="A660">
        <v>251</v>
      </c>
      <c r="B660">
        <v>9</v>
      </c>
    </row>
    <row r="661" spans="1:2" x14ac:dyDescent="0.3">
      <c r="A661">
        <v>71</v>
      </c>
      <c r="B661">
        <v>2</v>
      </c>
    </row>
    <row r="662" spans="1:2" x14ac:dyDescent="0.3">
      <c r="A662">
        <v>63</v>
      </c>
      <c r="B662">
        <v>1</v>
      </c>
    </row>
    <row r="663" spans="1:2" x14ac:dyDescent="0.3">
      <c r="A663">
        <v>188</v>
      </c>
      <c r="B663">
        <v>3</v>
      </c>
    </row>
    <row r="664" spans="1:2" x14ac:dyDescent="0.3">
      <c r="A664">
        <v>52</v>
      </c>
      <c r="B664">
        <v>3</v>
      </c>
    </row>
    <row r="665" spans="1:2" x14ac:dyDescent="0.3">
      <c r="A665">
        <v>98</v>
      </c>
      <c r="B665">
        <v>0</v>
      </c>
    </row>
    <row r="666" spans="1:2" x14ac:dyDescent="0.3">
      <c r="A666">
        <v>187</v>
      </c>
      <c r="B666">
        <v>0</v>
      </c>
    </row>
    <row r="667" spans="1:2" x14ac:dyDescent="0.3">
      <c r="A667">
        <v>97</v>
      </c>
      <c r="B667">
        <v>6</v>
      </c>
    </row>
    <row r="668" spans="1:2" x14ac:dyDescent="0.3">
      <c r="A668">
        <v>31</v>
      </c>
      <c r="B668">
        <v>0</v>
      </c>
    </row>
    <row r="669" spans="1:2" x14ac:dyDescent="0.3">
      <c r="A669">
        <v>37</v>
      </c>
      <c r="B669">
        <v>0</v>
      </c>
    </row>
    <row r="670" spans="1:2" x14ac:dyDescent="0.3">
      <c r="A670">
        <v>4</v>
      </c>
      <c r="B670">
        <v>0</v>
      </c>
    </row>
    <row r="671" spans="1:2" x14ac:dyDescent="0.3">
      <c r="A671">
        <v>269</v>
      </c>
      <c r="B671">
        <v>2</v>
      </c>
    </row>
    <row r="672" spans="1:2" x14ac:dyDescent="0.3">
      <c r="A672">
        <v>1251</v>
      </c>
      <c r="B672">
        <v>1</v>
      </c>
    </row>
    <row r="673" spans="1:2" x14ac:dyDescent="0.3">
      <c r="A673">
        <v>102</v>
      </c>
      <c r="B673">
        <v>0</v>
      </c>
    </row>
    <row r="674" spans="1:2" x14ac:dyDescent="0.3">
      <c r="A674">
        <v>43</v>
      </c>
      <c r="B674">
        <v>8</v>
      </c>
    </row>
    <row r="675" spans="1:2" x14ac:dyDescent="0.3">
      <c r="A675">
        <v>65</v>
      </c>
      <c r="B675">
        <v>2</v>
      </c>
    </row>
    <row r="676" spans="1:2" x14ac:dyDescent="0.3">
      <c r="A676">
        <v>46</v>
      </c>
      <c r="B676">
        <v>18</v>
      </c>
    </row>
    <row r="677" spans="1:2" x14ac:dyDescent="0.3">
      <c r="A677">
        <v>222</v>
      </c>
      <c r="B677">
        <v>9</v>
      </c>
    </row>
    <row r="678" spans="1:2" x14ac:dyDescent="0.3">
      <c r="A678">
        <v>204</v>
      </c>
      <c r="B678">
        <v>10</v>
      </c>
    </row>
    <row r="679" spans="1:2" x14ac:dyDescent="0.3">
      <c r="A679">
        <v>115</v>
      </c>
      <c r="B679">
        <v>6</v>
      </c>
    </row>
    <row r="680" spans="1:2" x14ac:dyDescent="0.3">
      <c r="A680">
        <v>50</v>
      </c>
      <c r="B680">
        <v>13</v>
      </c>
    </row>
    <row r="681" spans="1:2" x14ac:dyDescent="0.3">
      <c r="A681">
        <v>13</v>
      </c>
      <c r="B681">
        <v>0</v>
      </c>
    </row>
    <row r="682" spans="1:2" x14ac:dyDescent="0.3">
      <c r="A682">
        <v>72</v>
      </c>
      <c r="B682">
        <v>0</v>
      </c>
    </row>
    <row r="683" spans="1:2" x14ac:dyDescent="0.3">
      <c r="A683">
        <v>84</v>
      </c>
      <c r="B683">
        <v>1</v>
      </c>
    </row>
    <row r="684" spans="1:2" x14ac:dyDescent="0.3">
      <c r="A684">
        <v>17</v>
      </c>
      <c r="B684">
        <v>0</v>
      </c>
    </row>
    <row r="685" spans="1:2" x14ac:dyDescent="0.3">
      <c r="A685">
        <v>206</v>
      </c>
      <c r="B685">
        <v>5</v>
      </c>
    </row>
    <row r="686" spans="1:2" x14ac:dyDescent="0.3">
      <c r="A686">
        <v>34</v>
      </c>
      <c r="B686">
        <v>1</v>
      </c>
    </row>
    <row r="687" spans="1:2" x14ac:dyDescent="0.3">
      <c r="A687">
        <v>480</v>
      </c>
      <c r="B687">
        <v>4</v>
      </c>
    </row>
    <row r="688" spans="1:2" x14ac:dyDescent="0.3">
      <c r="A688">
        <v>176</v>
      </c>
      <c r="B688">
        <v>49</v>
      </c>
    </row>
    <row r="689" spans="1:2" x14ac:dyDescent="0.3">
      <c r="A689">
        <v>42</v>
      </c>
      <c r="B689">
        <v>8</v>
      </c>
    </row>
    <row r="690" spans="1:2" x14ac:dyDescent="0.3">
      <c r="A690">
        <v>41</v>
      </c>
      <c r="B690">
        <v>4</v>
      </c>
    </row>
    <row r="691" spans="1:2" x14ac:dyDescent="0.3">
      <c r="A691">
        <v>128</v>
      </c>
      <c r="B691">
        <v>9</v>
      </c>
    </row>
    <row r="692" spans="1:2" x14ac:dyDescent="0.3">
      <c r="A692">
        <v>14</v>
      </c>
      <c r="B692">
        <v>2</v>
      </c>
    </row>
    <row r="693" spans="1:2" x14ac:dyDescent="0.3">
      <c r="A693">
        <v>6</v>
      </c>
      <c r="B693">
        <v>16</v>
      </c>
    </row>
    <row r="694" spans="1:2" x14ac:dyDescent="0.3">
      <c r="A694">
        <v>193</v>
      </c>
      <c r="B694">
        <v>1</v>
      </c>
    </row>
    <row r="695" spans="1:2" x14ac:dyDescent="0.3">
      <c r="A695">
        <v>33</v>
      </c>
      <c r="B695">
        <v>14</v>
      </c>
    </row>
    <row r="696" spans="1:2" x14ac:dyDescent="0.3">
      <c r="A696">
        <v>574</v>
      </c>
      <c r="B696">
        <v>11</v>
      </c>
    </row>
    <row r="697" spans="1:2" x14ac:dyDescent="0.3">
      <c r="A697">
        <v>150</v>
      </c>
      <c r="B697">
        <v>8</v>
      </c>
    </row>
    <row r="698" spans="1:2" x14ac:dyDescent="0.3">
      <c r="A698">
        <v>25</v>
      </c>
      <c r="B698">
        <v>0</v>
      </c>
    </row>
    <row r="699" spans="1:2" x14ac:dyDescent="0.3">
      <c r="A699">
        <v>8</v>
      </c>
      <c r="B699">
        <v>0</v>
      </c>
    </row>
    <row r="700" spans="1:2" x14ac:dyDescent="0.3">
      <c r="A700">
        <v>21</v>
      </c>
      <c r="B700">
        <v>4</v>
      </c>
    </row>
    <row r="701" spans="1:2" x14ac:dyDescent="0.3">
      <c r="A701">
        <v>97</v>
      </c>
      <c r="B701">
        <v>4</v>
      </c>
    </row>
    <row r="702" spans="1:2" x14ac:dyDescent="0.3">
      <c r="A702">
        <v>38</v>
      </c>
      <c r="B702">
        <v>28</v>
      </c>
    </row>
    <row r="703" spans="1:2" x14ac:dyDescent="0.3">
      <c r="A703">
        <v>42</v>
      </c>
      <c r="B703">
        <v>36</v>
      </c>
    </row>
    <row r="704" spans="1:2" x14ac:dyDescent="0.3">
      <c r="A704">
        <v>32</v>
      </c>
      <c r="B704">
        <v>5</v>
      </c>
    </row>
    <row r="705" spans="1:2" x14ac:dyDescent="0.3">
      <c r="A705">
        <v>56</v>
      </c>
      <c r="B705">
        <v>5</v>
      </c>
    </row>
    <row r="706" spans="1:2" x14ac:dyDescent="0.3">
      <c r="A706">
        <v>57</v>
      </c>
      <c r="B706">
        <v>0</v>
      </c>
    </row>
    <row r="707" spans="1:2" x14ac:dyDescent="0.3">
      <c r="A707">
        <v>369</v>
      </c>
      <c r="B707">
        <v>0</v>
      </c>
    </row>
    <row r="708" spans="1:2" x14ac:dyDescent="0.3">
      <c r="A708">
        <v>17</v>
      </c>
      <c r="B708">
        <v>1</v>
      </c>
    </row>
    <row r="709" spans="1:2" x14ac:dyDescent="0.3">
      <c r="A709">
        <v>181</v>
      </c>
      <c r="B709">
        <v>5</v>
      </c>
    </row>
    <row r="710" spans="1:2" x14ac:dyDescent="0.3">
      <c r="A710">
        <v>24</v>
      </c>
      <c r="B710">
        <v>1</v>
      </c>
    </row>
    <row r="711" spans="1:2" x14ac:dyDescent="0.3">
      <c r="A711">
        <v>134</v>
      </c>
      <c r="B711">
        <v>3</v>
      </c>
    </row>
    <row r="712" spans="1:2" x14ac:dyDescent="0.3">
      <c r="A712">
        <v>23</v>
      </c>
      <c r="B712">
        <v>2</v>
      </c>
    </row>
    <row r="713" spans="1:2" x14ac:dyDescent="0.3">
      <c r="A713">
        <v>47</v>
      </c>
      <c r="B713">
        <v>3</v>
      </c>
    </row>
    <row r="714" spans="1:2" x14ac:dyDescent="0.3">
      <c r="A714">
        <v>286</v>
      </c>
      <c r="B714">
        <v>2</v>
      </c>
    </row>
    <row r="715" spans="1:2" x14ac:dyDescent="0.3">
      <c r="A715">
        <v>81</v>
      </c>
      <c r="B715">
        <v>42</v>
      </c>
    </row>
    <row r="716" spans="1:2" x14ac:dyDescent="0.3">
      <c r="A716">
        <v>7</v>
      </c>
      <c r="B716">
        <v>29</v>
      </c>
    </row>
    <row r="717" spans="1:2" x14ac:dyDescent="0.3">
      <c r="A717">
        <v>455</v>
      </c>
      <c r="B717">
        <v>4</v>
      </c>
    </row>
    <row r="718" spans="1:2" x14ac:dyDescent="0.3">
      <c r="A718">
        <v>18</v>
      </c>
      <c r="B718">
        <v>1</v>
      </c>
    </row>
    <row r="719" spans="1:2" x14ac:dyDescent="0.3">
      <c r="A719">
        <v>238</v>
      </c>
      <c r="B719">
        <v>0</v>
      </c>
    </row>
    <row r="720" spans="1:2" x14ac:dyDescent="0.3">
      <c r="A720">
        <v>13</v>
      </c>
      <c r="B720">
        <v>1</v>
      </c>
    </row>
    <row r="721" spans="1:2" x14ac:dyDescent="0.3">
      <c r="A721">
        <v>140</v>
      </c>
      <c r="B721">
        <v>2</v>
      </c>
    </row>
    <row r="722" spans="1:2" x14ac:dyDescent="0.3">
      <c r="A722">
        <v>21</v>
      </c>
      <c r="B722">
        <v>7</v>
      </c>
    </row>
    <row r="723" spans="1:2" x14ac:dyDescent="0.3">
      <c r="A723">
        <v>3</v>
      </c>
      <c r="B723">
        <v>3</v>
      </c>
    </row>
    <row r="724" spans="1:2" x14ac:dyDescent="0.3">
      <c r="A724">
        <v>69</v>
      </c>
      <c r="B724">
        <v>1</v>
      </c>
    </row>
    <row r="725" spans="1:2" x14ac:dyDescent="0.3">
      <c r="A725">
        <v>61</v>
      </c>
      <c r="B725">
        <v>8</v>
      </c>
    </row>
    <row r="726" spans="1:2" x14ac:dyDescent="0.3">
      <c r="A726">
        <v>80</v>
      </c>
      <c r="B726">
        <v>2</v>
      </c>
    </row>
    <row r="727" spans="1:2" x14ac:dyDescent="0.3">
      <c r="A727">
        <v>119</v>
      </c>
      <c r="B727">
        <v>2</v>
      </c>
    </row>
    <row r="728" spans="1:2" x14ac:dyDescent="0.3">
      <c r="A728">
        <v>20</v>
      </c>
      <c r="B728">
        <v>0</v>
      </c>
    </row>
    <row r="729" spans="1:2" x14ac:dyDescent="0.3">
      <c r="A729">
        <v>74</v>
      </c>
      <c r="B729">
        <v>0</v>
      </c>
    </row>
    <row r="730" spans="1:2" x14ac:dyDescent="0.3">
      <c r="A730">
        <v>19</v>
      </c>
      <c r="B730">
        <v>19</v>
      </c>
    </row>
    <row r="731" spans="1:2" x14ac:dyDescent="0.3">
      <c r="A731">
        <v>36</v>
      </c>
      <c r="B731">
        <v>0</v>
      </c>
    </row>
    <row r="732" spans="1:2" x14ac:dyDescent="0.3">
      <c r="A732">
        <v>54</v>
      </c>
      <c r="B732">
        <v>25</v>
      </c>
    </row>
    <row r="733" spans="1:2" x14ac:dyDescent="0.3">
      <c r="A733">
        <v>31</v>
      </c>
      <c r="B733">
        <v>185</v>
      </c>
    </row>
    <row r="734" spans="1:2" x14ac:dyDescent="0.3">
      <c r="A734">
        <v>144</v>
      </c>
      <c r="B734">
        <v>0</v>
      </c>
    </row>
    <row r="735" spans="1:2" x14ac:dyDescent="0.3">
      <c r="A735">
        <v>139</v>
      </c>
      <c r="B735">
        <v>3</v>
      </c>
    </row>
    <row r="736" spans="1:2" x14ac:dyDescent="0.3">
      <c r="A736">
        <v>25</v>
      </c>
      <c r="B736">
        <v>0</v>
      </c>
    </row>
    <row r="737" spans="1:2" x14ac:dyDescent="0.3">
      <c r="A737">
        <v>562</v>
      </c>
      <c r="B737">
        <v>14</v>
      </c>
    </row>
    <row r="738" spans="1:2" x14ac:dyDescent="0.3">
      <c r="A738">
        <v>380</v>
      </c>
      <c r="B738">
        <v>27</v>
      </c>
    </row>
    <row r="739" spans="1:2" x14ac:dyDescent="0.3">
      <c r="A739">
        <v>36</v>
      </c>
      <c r="B739">
        <v>0</v>
      </c>
    </row>
    <row r="740" spans="1:2" x14ac:dyDescent="0.3">
      <c r="A740">
        <v>227</v>
      </c>
      <c r="B740">
        <v>8</v>
      </c>
    </row>
    <row r="741" spans="1:2" x14ac:dyDescent="0.3">
      <c r="A741">
        <v>2174</v>
      </c>
      <c r="B741">
        <v>118</v>
      </c>
    </row>
    <row r="742" spans="1:2" x14ac:dyDescent="0.3">
      <c r="A742">
        <v>1107</v>
      </c>
      <c r="B742">
        <v>0</v>
      </c>
    </row>
    <row r="743" spans="1:2" x14ac:dyDescent="0.3">
      <c r="A743">
        <v>315</v>
      </c>
      <c r="B743">
        <v>14</v>
      </c>
    </row>
    <row r="744" spans="1:2" x14ac:dyDescent="0.3">
      <c r="A744">
        <v>450</v>
      </c>
      <c r="B744">
        <v>5</v>
      </c>
    </row>
    <row r="745" spans="1:2" x14ac:dyDescent="0.3">
      <c r="A745">
        <v>1019</v>
      </c>
      <c r="B745">
        <v>7</v>
      </c>
    </row>
    <row r="746" spans="1:2" x14ac:dyDescent="0.3">
      <c r="A746">
        <v>19</v>
      </c>
      <c r="B746">
        <v>1</v>
      </c>
    </row>
    <row r="747" spans="1:2" x14ac:dyDescent="0.3">
      <c r="A747">
        <v>707</v>
      </c>
      <c r="B747">
        <v>15</v>
      </c>
    </row>
    <row r="748" spans="1:2" x14ac:dyDescent="0.3">
      <c r="A748">
        <v>115</v>
      </c>
      <c r="B748">
        <v>0</v>
      </c>
    </row>
    <row r="749" spans="1:2" x14ac:dyDescent="0.3">
      <c r="A749">
        <v>119</v>
      </c>
      <c r="B749">
        <v>1</v>
      </c>
    </row>
    <row r="750" spans="1:2" x14ac:dyDescent="0.3">
      <c r="A750">
        <v>104</v>
      </c>
      <c r="B750">
        <v>1</v>
      </c>
    </row>
    <row r="751" spans="1:2" x14ac:dyDescent="0.3">
      <c r="A751">
        <v>29</v>
      </c>
      <c r="B751">
        <v>1</v>
      </c>
    </row>
    <row r="752" spans="1:2" x14ac:dyDescent="0.3">
      <c r="A752">
        <v>14</v>
      </c>
      <c r="B752">
        <v>1</v>
      </c>
    </row>
    <row r="753" spans="1:2" x14ac:dyDescent="0.3">
      <c r="A753">
        <v>24</v>
      </c>
      <c r="B753">
        <v>12</v>
      </c>
    </row>
    <row r="754" spans="1:2" x14ac:dyDescent="0.3">
      <c r="A754">
        <v>28</v>
      </c>
      <c r="B754">
        <v>1</v>
      </c>
    </row>
    <row r="755" spans="1:2" x14ac:dyDescent="0.3">
      <c r="A755">
        <v>44</v>
      </c>
      <c r="B755">
        <v>2</v>
      </c>
    </row>
    <row r="756" spans="1:2" x14ac:dyDescent="0.3">
      <c r="A756">
        <v>66</v>
      </c>
      <c r="B756">
        <v>2</v>
      </c>
    </row>
    <row r="757" spans="1:2" x14ac:dyDescent="0.3">
      <c r="A757">
        <v>13</v>
      </c>
      <c r="B757">
        <v>0</v>
      </c>
    </row>
    <row r="758" spans="1:2" x14ac:dyDescent="0.3">
      <c r="A758">
        <v>30</v>
      </c>
      <c r="B758">
        <v>3</v>
      </c>
    </row>
    <row r="759" spans="1:2" x14ac:dyDescent="0.3">
      <c r="A759">
        <v>90</v>
      </c>
      <c r="B759">
        <v>20</v>
      </c>
    </row>
    <row r="760" spans="1:2" x14ac:dyDescent="0.3">
      <c r="A760">
        <v>23</v>
      </c>
      <c r="B760">
        <v>0</v>
      </c>
    </row>
    <row r="761" spans="1:2" x14ac:dyDescent="0.3">
      <c r="A761">
        <v>33</v>
      </c>
      <c r="B761">
        <v>39</v>
      </c>
    </row>
    <row r="762" spans="1:2" x14ac:dyDescent="0.3">
      <c r="A762">
        <v>169</v>
      </c>
      <c r="B762">
        <v>1</v>
      </c>
    </row>
    <row r="763" spans="1:2" x14ac:dyDescent="0.3">
      <c r="A763">
        <v>109</v>
      </c>
      <c r="B763">
        <v>2</v>
      </c>
    </row>
    <row r="764" spans="1:2" x14ac:dyDescent="0.3">
      <c r="A764">
        <v>20</v>
      </c>
      <c r="B764">
        <v>6</v>
      </c>
    </row>
    <row r="765" spans="1:2" x14ac:dyDescent="0.3">
      <c r="A765">
        <v>28</v>
      </c>
      <c r="B765">
        <v>0</v>
      </c>
    </row>
    <row r="766" spans="1:2" x14ac:dyDescent="0.3">
      <c r="A766">
        <v>46</v>
      </c>
      <c r="B766">
        <v>117</v>
      </c>
    </row>
    <row r="767" spans="1:2" x14ac:dyDescent="0.3">
      <c r="A767">
        <v>76</v>
      </c>
      <c r="B767">
        <v>9</v>
      </c>
    </row>
    <row r="768" spans="1:2" x14ac:dyDescent="0.3">
      <c r="A768">
        <v>398</v>
      </c>
      <c r="B768">
        <v>0</v>
      </c>
    </row>
    <row r="769" spans="1:2" x14ac:dyDescent="0.3">
      <c r="A769">
        <v>100</v>
      </c>
      <c r="B769">
        <v>0</v>
      </c>
    </row>
    <row r="770" spans="1:2" x14ac:dyDescent="0.3">
      <c r="A770">
        <v>14</v>
      </c>
      <c r="B770">
        <v>17</v>
      </c>
    </row>
    <row r="771" spans="1:2" x14ac:dyDescent="0.3">
      <c r="A771">
        <v>82</v>
      </c>
      <c r="B771">
        <v>12</v>
      </c>
    </row>
    <row r="772" spans="1:2" x14ac:dyDescent="0.3">
      <c r="A772">
        <v>64</v>
      </c>
      <c r="B772">
        <v>2</v>
      </c>
    </row>
    <row r="773" spans="1:2" x14ac:dyDescent="0.3">
      <c r="A773">
        <v>26</v>
      </c>
      <c r="B773">
        <v>296</v>
      </c>
    </row>
    <row r="774" spans="1:2" x14ac:dyDescent="0.3">
      <c r="A774">
        <v>24</v>
      </c>
      <c r="B774">
        <v>7</v>
      </c>
    </row>
    <row r="775" spans="1:2" x14ac:dyDescent="0.3">
      <c r="A775">
        <v>88</v>
      </c>
      <c r="B775">
        <v>6</v>
      </c>
    </row>
    <row r="776" spans="1:2" x14ac:dyDescent="0.3">
      <c r="A776">
        <v>17</v>
      </c>
      <c r="B776">
        <v>0</v>
      </c>
    </row>
    <row r="777" spans="1:2" x14ac:dyDescent="0.3">
      <c r="A777">
        <v>30</v>
      </c>
      <c r="B777">
        <v>0</v>
      </c>
    </row>
    <row r="778" spans="1:2" x14ac:dyDescent="0.3">
      <c r="A778">
        <v>39</v>
      </c>
      <c r="B778">
        <v>0</v>
      </c>
    </row>
    <row r="779" spans="1:2" x14ac:dyDescent="0.3">
      <c r="A779">
        <v>276</v>
      </c>
      <c r="B779">
        <v>9</v>
      </c>
    </row>
    <row r="780" spans="1:2" x14ac:dyDescent="0.3">
      <c r="A780">
        <v>104</v>
      </c>
      <c r="B780">
        <v>25</v>
      </c>
    </row>
    <row r="781" spans="1:2" x14ac:dyDescent="0.3">
      <c r="A781">
        <v>42</v>
      </c>
      <c r="B781">
        <v>7</v>
      </c>
    </row>
    <row r="782" spans="1:2" x14ac:dyDescent="0.3">
      <c r="A782">
        <v>18</v>
      </c>
      <c r="B782">
        <v>0</v>
      </c>
    </row>
    <row r="783" spans="1:2" x14ac:dyDescent="0.3">
      <c r="A783">
        <v>182</v>
      </c>
      <c r="B783">
        <v>2</v>
      </c>
    </row>
    <row r="784" spans="1:2" x14ac:dyDescent="0.3">
      <c r="A784">
        <v>73</v>
      </c>
      <c r="B784">
        <v>0</v>
      </c>
    </row>
    <row r="785" spans="1:2" x14ac:dyDescent="0.3">
      <c r="A785">
        <v>22</v>
      </c>
      <c r="B785">
        <v>37</v>
      </c>
    </row>
    <row r="786" spans="1:2" x14ac:dyDescent="0.3">
      <c r="A786">
        <v>58</v>
      </c>
      <c r="B786">
        <v>8</v>
      </c>
    </row>
    <row r="787" spans="1:2" x14ac:dyDescent="0.3">
      <c r="A787">
        <v>79</v>
      </c>
      <c r="B787">
        <v>17</v>
      </c>
    </row>
    <row r="788" spans="1:2" x14ac:dyDescent="0.3">
      <c r="A788">
        <v>63</v>
      </c>
      <c r="B788">
        <v>33</v>
      </c>
    </row>
    <row r="789" spans="1:2" x14ac:dyDescent="0.3">
      <c r="A789">
        <v>3</v>
      </c>
      <c r="B789">
        <v>37</v>
      </c>
    </row>
    <row r="790" spans="1:2" x14ac:dyDescent="0.3">
      <c r="A790">
        <v>288</v>
      </c>
      <c r="B790">
        <v>10</v>
      </c>
    </row>
    <row r="791" spans="1:2" x14ac:dyDescent="0.3">
      <c r="A791">
        <v>52</v>
      </c>
      <c r="B791">
        <v>7</v>
      </c>
    </row>
    <row r="792" spans="1:2" x14ac:dyDescent="0.3">
      <c r="A792">
        <v>47</v>
      </c>
      <c r="B792">
        <v>1</v>
      </c>
    </row>
    <row r="793" spans="1:2" x14ac:dyDescent="0.3">
      <c r="A793">
        <v>49</v>
      </c>
      <c r="B793">
        <v>2</v>
      </c>
    </row>
    <row r="794" spans="1:2" x14ac:dyDescent="0.3">
      <c r="A794">
        <v>13</v>
      </c>
      <c r="B794">
        <v>2</v>
      </c>
    </row>
    <row r="795" spans="1:2" x14ac:dyDescent="0.3">
      <c r="A795">
        <v>19</v>
      </c>
      <c r="B795">
        <v>29</v>
      </c>
    </row>
    <row r="796" spans="1:2" x14ac:dyDescent="0.3">
      <c r="A796">
        <v>41</v>
      </c>
      <c r="B796">
        <v>0</v>
      </c>
    </row>
    <row r="797" spans="1:2" x14ac:dyDescent="0.3">
      <c r="A797">
        <v>30</v>
      </c>
      <c r="B797">
        <v>17</v>
      </c>
    </row>
    <row r="798" spans="1:2" x14ac:dyDescent="0.3">
      <c r="A798">
        <v>32</v>
      </c>
      <c r="B798">
        <v>4</v>
      </c>
    </row>
    <row r="799" spans="1:2" x14ac:dyDescent="0.3">
      <c r="A799">
        <v>112</v>
      </c>
      <c r="B799">
        <v>0</v>
      </c>
    </row>
    <row r="800" spans="1:2" x14ac:dyDescent="0.3">
      <c r="A800">
        <v>10</v>
      </c>
      <c r="B800">
        <v>15</v>
      </c>
    </row>
    <row r="801" spans="1:2" x14ac:dyDescent="0.3">
      <c r="A801">
        <v>30</v>
      </c>
      <c r="B801">
        <v>0</v>
      </c>
    </row>
    <row r="802" spans="1:2" x14ac:dyDescent="0.3">
      <c r="A802">
        <v>57</v>
      </c>
      <c r="B802">
        <v>7</v>
      </c>
    </row>
    <row r="803" spans="1:2" x14ac:dyDescent="0.3">
      <c r="A803">
        <v>86</v>
      </c>
      <c r="B803">
        <v>7</v>
      </c>
    </row>
    <row r="804" spans="1:2" x14ac:dyDescent="0.3">
      <c r="A804">
        <v>30</v>
      </c>
      <c r="B804">
        <v>6</v>
      </c>
    </row>
    <row r="805" spans="1:2" x14ac:dyDescent="0.3">
      <c r="A805">
        <v>40</v>
      </c>
      <c r="B805">
        <v>0</v>
      </c>
    </row>
    <row r="806" spans="1:2" x14ac:dyDescent="0.3">
      <c r="A806">
        <v>1</v>
      </c>
      <c r="B806">
        <v>0</v>
      </c>
    </row>
    <row r="807" spans="1:2" x14ac:dyDescent="0.3">
      <c r="A807">
        <v>35</v>
      </c>
      <c r="B807">
        <v>2</v>
      </c>
    </row>
    <row r="808" spans="1:2" x14ac:dyDescent="0.3">
      <c r="A808">
        <v>1013</v>
      </c>
      <c r="B808">
        <v>24</v>
      </c>
    </row>
    <row r="809" spans="1:2" x14ac:dyDescent="0.3">
      <c r="A809">
        <v>87</v>
      </c>
      <c r="B809">
        <v>13</v>
      </c>
    </row>
    <row r="810" spans="1:2" x14ac:dyDescent="0.3">
      <c r="A810">
        <v>263</v>
      </c>
      <c r="B810">
        <v>2</v>
      </c>
    </row>
    <row r="811" spans="1:2" x14ac:dyDescent="0.3">
      <c r="A811">
        <v>885</v>
      </c>
      <c r="B811">
        <v>11</v>
      </c>
    </row>
    <row r="812" spans="1:2" x14ac:dyDescent="0.3">
      <c r="A812">
        <v>41</v>
      </c>
      <c r="B812">
        <v>0</v>
      </c>
    </row>
    <row r="813" spans="1:2" x14ac:dyDescent="0.3">
      <c r="A813">
        <v>39</v>
      </c>
      <c r="B813">
        <v>84</v>
      </c>
    </row>
    <row r="814" spans="1:2" x14ac:dyDescent="0.3">
      <c r="A814">
        <v>19</v>
      </c>
      <c r="B814">
        <v>2</v>
      </c>
    </row>
    <row r="815" spans="1:2" x14ac:dyDescent="0.3">
      <c r="A815">
        <v>9</v>
      </c>
      <c r="B815">
        <v>0</v>
      </c>
    </row>
    <row r="816" spans="1:2" x14ac:dyDescent="0.3">
      <c r="A816">
        <v>63</v>
      </c>
      <c r="B816">
        <v>5</v>
      </c>
    </row>
    <row r="817" spans="1:2" x14ac:dyDescent="0.3">
      <c r="A817">
        <v>40</v>
      </c>
      <c r="B817">
        <v>9</v>
      </c>
    </row>
    <row r="818" spans="1:2" x14ac:dyDescent="0.3">
      <c r="A818">
        <v>20</v>
      </c>
      <c r="B818">
        <v>2</v>
      </c>
    </row>
    <row r="819" spans="1:2" x14ac:dyDescent="0.3">
      <c r="A819">
        <v>63</v>
      </c>
      <c r="B819">
        <v>8</v>
      </c>
    </row>
    <row r="820" spans="1:2" x14ac:dyDescent="0.3">
      <c r="A820">
        <v>141</v>
      </c>
      <c r="B820">
        <v>2</v>
      </c>
    </row>
    <row r="821" spans="1:2" x14ac:dyDescent="0.3">
      <c r="A821">
        <v>78</v>
      </c>
      <c r="B821">
        <v>1</v>
      </c>
    </row>
    <row r="822" spans="1:2" x14ac:dyDescent="0.3">
      <c r="A822">
        <v>29</v>
      </c>
      <c r="B822">
        <v>2</v>
      </c>
    </row>
    <row r="823" spans="1:2" x14ac:dyDescent="0.3">
      <c r="A823">
        <v>98</v>
      </c>
      <c r="B823">
        <v>12</v>
      </c>
    </row>
    <row r="824" spans="1:2" x14ac:dyDescent="0.3">
      <c r="A824">
        <v>680</v>
      </c>
      <c r="B824">
        <v>1</v>
      </c>
    </row>
    <row r="825" spans="1:2" x14ac:dyDescent="0.3">
      <c r="A825">
        <v>79</v>
      </c>
      <c r="B825">
        <v>19</v>
      </c>
    </row>
    <row r="826" spans="1:2" x14ac:dyDescent="0.3">
      <c r="A826">
        <v>30</v>
      </c>
      <c r="B826">
        <v>3</v>
      </c>
    </row>
    <row r="827" spans="1:2" x14ac:dyDescent="0.3">
      <c r="A827">
        <v>113</v>
      </c>
      <c r="B827">
        <v>17</v>
      </c>
    </row>
    <row r="828" spans="1:2" x14ac:dyDescent="0.3">
      <c r="A828">
        <v>32</v>
      </c>
      <c r="B828">
        <v>1</v>
      </c>
    </row>
    <row r="829" spans="1:2" x14ac:dyDescent="0.3">
      <c r="A829">
        <v>93</v>
      </c>
      <c r="B829">
        <v>1</v>
      </c>
    </row>
    <row r="830" spans="1:2" x14ac:dyDescent="0.3">
      <c r="A830">
        <v>17</v>
      </c>
      <c r="B830">
        <v>1</v>
      </c>
    </row>
    <row r="831" spans="1:2" x14ac:dyDescent="0.3">
      <c r="A831">
        <v>100</v>
      </c>
      <c r="B831">
        <v>28</v>
      </c>
    </row>
    <row r="832" spans="1:2" x14ac:dyDescent="0.3">
      <c r="A832">
        <v>3</v>
      </c>
      <c r="B832">
        <v>13</v>
      </c>
    </row>
    <row r="833" spans="1:2" x14ac:dyDescent="0.3">
      <c r="A833">
        <v>271</v>
      </c>
      <c r="B833">
        <v>1</v>
      </c>
    </row>
    <row r="834" spans="1:2" x14ac:dyDescent="0.3">
      <c r="A834">
        <v>49</v>
      </c>
      <c r="B834">
        <v>1</v>
      </c>
    </row>
    <row r="835" spans="1:2" x14ac:dyDescent="0.3">
      <c r="A835">
        <v>29</v>
      </c>
      <c r="B835">
        <v>0</v>
      </c>
    </row>
    <row r="836" spans="1:2" x14ac:dyDescent="0.3">
      <c r="A836">
        <v>607</v>
      </c>
      <c r="B836">
        <v>36</v>
      </c>
    </row>
    <row r="837" spans="1:2" x14ac:dyDescent="0.3">
      <c r="A837">
        <v>17</v>
      </c>
      <c r="B837">
        <v>3</v>
      </c>
    </row>
    <row r="838" spans="1:2" x14ac:dyDescent="0.3">
      <c r="A838">
        <v>66</v>
      </c>
      <c r="B838">
        <v>7</v>
      </c>
    </row>
    <row r="839" spans="1:2" x14ac:dyDescent="0.3">
      <c r="A839">
        <v>174</v>
      </c>
      <c r="B839">
        <v>0</v>
      </c>
    </row>
    <row r="840" spans="1:2" x14ac:dyDescent="0.3">
      <c r="A840">
        <v>111</v>
      </c>
      <c r="B840">
        <v>27</v>
      </c>
    </row>
    <row r="841" spans="1:2" x14ac:dyDescent="0.3">
      <c r="A841">
        <v>62</v>
      </c>
      <c r="B841">
        <v>3</v>
      </c>
    </row>
    <row r="842" spans="1:2" x14ac:dyDescent="0.3">
      <c r="A842">
        <v>4</v>
      </c>
      <c r="B842">
        <v>2</v>
      </c>
    </row>
    <row r="843" spans="1:2" x14ac:dyDescent="0.3">
      <c r="A843">
        <v>107</v>
      </c>
      <c r="B843">
        <v>0</v>
      </c>
    </row>
    <row r="844" spans="1:2" x14ac:dyDescent="0.3">
      <c r="A844">
        <v>20</v>
      </c>
      <c r="B844">
        <v>33</v>
      </c>
    </row>
    <row r="845" spans="1:2" x14ac:dyDescent="0.3">
      <c r="A845">
        <v>9</v>
      </c>
      <c r="B845">
        <v>1</v>
      </c>
    </row>
    <row r="846" spans="1:2" x14ac:dyDescent="0.3">
      <c r="A846">
        <v>87</v>
      </c>
      <c r="B846">
        <v>3</v>
      </c>
    </row>
    <row r="847" spans="1:2" x14ac:dyDescent="0.3">
      <c r="A847">
        <v>131</v>
      </c>
      <c r="B847">
        <v>33</v>
      </c>
    </row>
    <row r="848" spans="1:2" x14ac:dyDescent="0.3">
      <c r="A848">
        <v>88</v>
      </c>
      <c r="B848">
        <v>2</v>
      </c>
    </row>
    <row r="849" spans="1:2" x14ac:dyDescent="0.3">
      <c r="A849">
        <v>176</v>
      </c>
      <c r="B849">
        <v>1</v>
      </c>
    </row>
    <row r="850" spans="1:2" x14ac:dyDescent="0.3">
      <c r="A850">
        <v>71</v>
      </c>
      <c r="B850">
        <v>3</v>
      </c>
    </row>
    <row r="851" spans="1:2" x14ac:dyDescent="0.3">
      <c r="A851">
        <v>45</v>
      </c>
      <c r="B851">
        <v>2</v>
      </c>
    </row>
    <row r="852" spans="1:2" x14ac:dyDescent="0.3">
      <c r="A852">
        <v>57</v>
      </c>
      <c r="B852">
        <v>0</v>
      </c>
    </row>
    <row r="853" spans="1:2" x14ac:dyDescent="0.3">
      <c r="A853">
        <v>12</v>
      </c>
      <c r="B853">
        <v>5</v>
      </c>
    </row>
    <row r="854" spans="1:2" x14ac:dyDescent="0.3">
      <c r="A854">
        <v>47</v>
      </c>
      <c r="B854">
        <v>0</v>
      </c>
    </row>
    <row r="855" spans="1:2" x14ac:dyDescent="0.3">
      <c r="A855">
        <v>5</v>
      </c>
      <c r="B855">
        <v>0</v>
      </c>
    </row>
    <row r="856" spans="1:2" x14ac:dyDescent="0.3">
      <c r="A856">
        <v>24</v>
      </c>
      <c r="B856">
        <v>15</v>
      </c>
    </row>
    <row r="857" spans="1:2" x14ac:dyDescent="0.3">
      <c r="A857">
        <v>38</v>
      </c>
      <c r="B857">
        <v>1</v>
      </c>
    </row>
    <row r="858" spans="1:2" x14ac:dyDescent="0.3">
      <c r="A858">
        <v>22</v>
      </c>
      <c r="B858">
        <v>236</v>
      </c>
    </row>
    <row r="859" spans="1:2" x14ac:dyDescent="0.3">
      <c r="A859">
        <v>537</v>
      </c>
      <c r="B859">
        <v>1</v>
      </c>
    </row>
    <row r="860" spans="1:2" x14ac:dyDescent="0.3">
      <c r="A860">
        <v>104</v>
      </c>
      <c r="B860">
        <v>1</v>
      </c>
    </row>
    <row r="861" spans="1:2" x14ac:dyDescent="0.3">
      <c r="A861">
        <v>54</v>
      </c>
      <c r="B861">
        <v>8</v>
      </c>
    </row>
    <row r="862" spans="1:2" x14ac:dyDescent="0.3">
      <c r="A862">
        <v>20</v>
      </c>
      <c r="B862">
        <v>1</v>
      </c>
    </row>
    <row r="863" spans="1:2" x14ac:dyDescent="0.3">
      <c r="A863">
        <v>180</v>
      </c>
      <c r="B863">
        <v>12</v>
      </c>
    </row>
    <row r="864" spans="1:2" x14ac:dyDescent="0.3">
      <c r="A864">
        <v>62</v>
      </c>
      <c r="B864">
        <v>2</v>
      </c>
    </row>
    <row r="865" spans="1:2" x14ac:dyDescent="0.3">
      <c r="A865">
        <v>70</v>
      </c>
      <c r="B865">
        <v>5</v>
      </c>
    </row>
    <row r="866" spans="1:2" x14ac:dyDescent="0.3">
      <c r="A866">
        <v>205</v>
      </c>
      <c r="B866">
        <v>6</v>
      </c>
    </row>
    <row r="867" spans="1:2" x14ac:dyDescent="0.3">
      <c r="A867">
        <v>17</v>
      </c>
      <c r="B867">
        <v>1</v>
      </c>
    </row>
    <row r="868" spans="1:2" x14ac:dyDescent="0.3">
      <c r="A868">
        <v>163</v>
      </c>
      <c r="B868">
        <v>2</v>
      </c>
    </row>
    <row r="869" spans="1:2" x14ac:dyDescent="0.3">
      <c r="A869">
        <v>353</v>
      </c>
      <c r="B869">
        <v>0</v>
      </c>
    </row>
    <row r="870" spans="1:2" x14ac:dyDescent="0.3">
      <c r="A870">
        <v>15</v>
      </c>
      <c r="B870">
        <v>3</v>
      </c>
    </row>
    <row r="871" spans="1:2" x14ac:dyDescent="0.3">
      <c r="A871">
        <v>1637</v>
      </c>
      <c r="B871">
        <v>16</v>
      </c>
    </row>
    <row r="872" spans="1:2" x14ac:dyDescent="0.3">
      <c r="A872">
        <v>729</v>
      </c>
      <c r="B872">
        <v>0</v>
      </c>
    </row>
    <row r="873" spans="1:2" x14ac:dyDescent="0.3">
      <c r="A873">
        <v>41</v>
      </c>
      <c r="B873">
        <v>1</v>
      </c>
    </row>
    <row r="874" spans="1:2" x14ac:dyDescent="0.3">
      <c r="A874">
        <v>270</v>
      </c>
      <c r="B874">
        <v>3</v>
      </c>
    </row>
    <row r="875" spans="1:2" x14ac:dyDescent="0.3">
      <c r="A875">
        <v>104</v>
      </c>
      <c r="B875">
        <v>28</v>
      </c>
    </row>
    <row r="876" spans="1:2" x14ac:dyDescent="0.3">
      <c r="A876">
        <v>103</v>
      </c>
      <c r="B876">
        <v>3</v>
      </c>
    </row>
    <row r="877" spans="1:2" x14ac:dyDescent="0.3">
      <c r="A877">
        <v>35</v>
      </c>
      <c r="B877">
        <v>3</v>
      </c>
    </row>
    <row r="878" spans="1:2" x14ac:dyDescent="0.3">
      <c r="A878">
        <v>111</v>
      </c>
      <c r="B878">
        <v>0</v>
      </c>
    </row>
    <row r="879" spans="1:2" x14ac:dyDescent="0.3">
      <c r="A879">
        <v>151</v>
      </c>
      <c r="B879">
        <v>140</v>
      </c>
    </row>
    <row r="880" spans="1:2" x14ac:dyDescent="0.3">
      <c r="A880">
        <v>39</v>
      </c>
      <c r="B880">
        <v>3</v>
      </c>
    </row>
    <row r="881" spans="1:2" x14ac:dyDescent="0.3">
      <c r="A881">
        <v>30</v>
      </c>
      <c r="B881">
        <v>7</v>
      </c>
    </row>
    <row r="882" spans="1:2" x14ac:dyDescent="0.3">
      <c r="A882">
        <v>98</v>
      </c>
      <c r="B882">
        <v>5</v>
      </c>
    </row>
    <row r="883" spans="1:2" x14ac:dyDescent="0.3">
      <c r="A883">
        <v>39</v>
      </c>
      <c r="B883">
        <v>1</v>
      </c>
    </row>
    <row r="884" spans="1:2" x14ac:dyDescent="0.3">
      <c r="A884">
        <v>50</v>
      </c>
      <c r="B884">
        <v>3</v>
      </c>
    </row>
    <row r="885" spans="1:2" x14ac:dyDescent="0.3">
      <c r="A885">
        <v>56</v>
      </c>
      <c r="B885">
        <v>0</v>
      </c>
    </row>
    <row r="886" spans="1:2" x14ac:dyDescent="0.3">
      <c r="A886">
        <v>30</v>
      </c>
      <c r="B886">
        <v>1</v>
      </c>
    </row>
    <row r="887" spans="1:2" x14ac:dyDescent="0.3">
      <c r="A887">
        <v>78</v>
      </c>
      <c r="B887">
        <v>0</v>
      </c>
    </row>
    <row r="888" spans="1:2" x14ac:dyDescent="0.3">
      <c r="A888">
        <v>56</v>
      </c>
      <c r="B888">
        <v>5</v>
      </c>
    </row>
    <row r="889" spans="1:2" x14ac:dyDescent="0.3">
      <c r="A889">
        <v>46</v>
      </c>
      <c r="B889">
        <v>2</v>
      </c>
    </row>
    <row r="890" spans="1:2" x14ac:dyDescent="0.3">
      <c r="A890">
        <v>62</v>
      </c>
      <c r="B890">
        <v>6</v>
      </c>
    </row>
    <row r="891" spans="1:2" x14ac:dyDescent="0.3">
      <c r="A891">
        <v>101</v>
      </c>
      <c r="B891">
        <v>1</v>
      </c>
    </row>
    <row r="892" spans="1:2" x14ac:dyDescent="0.3">
      <c r="A892">
        <v>53</v>
      </c>
      <c r="B892">
        <v>3</v>
      </c>
    </row>
    <row r="893" spans="1:2" x14ac:dyDescent="0.3">
      <c r="A893">
        <v>67</v>
      </c>
      <c r="B893">
        <v>9</v>
      </c>
    </row>
    <row r="894" spans="1:2" x14ac:dyDescent="0.3">
      <c r="A894">
        <v>34</v>
      </c>
      <c r="B894">
        <v>6</v>
      </c>
    </row>
    <row r="895" spans="1:2" x14ac:dyDescent="0.3">
      <c r="A895">
        <v>8</v>
      </c>
      <c r="B895">
        <v>0</v>
      </c>
    </row>
    <row r="896" spans="1:2" x14ac:dyDescent="0.3">
      <c r="A896">
        <v>123</v>
      </c>
      <c r="B896">
        <v>14</v>
      </c>
    </row>
    <row r="897" spans="1:2" x14ac:dyDescent="0.3">
      <c r="A897">
        <v>30</v>
      </c>
      <c r="B897">
        <v>5</v>
      </c>
    </row>
    <row r="898" spans="1:2" x14ac:dyDescent="0.3">
      <c r="A898">
        <v>6</v>
      </c>
      <c r="B898">
        <v>12</v>
      </c>
    </row>
    <row r="899" spans="1:2" x14ac:dyDescent="0.3">
      <c r="A899">
        <v>10</v>
      </c>
      <c r="B899">
        <v>0</v>
      </c>
    </row>
    <row r="900" spans="1:2" x14ac:dyDescent="0.3">
      <c r="A900">
        <v>52</v>
      </c>
      <c r="B900">
        <v>3</v>
      </c>
    </row>
    <row r="901" spans="1:2" x14ac:dyDescent="0.3">
      <c r="A901">
        <v>31</v>
      </c>
      <c r="B901">
        <v>1</v>
      </c>
    </row>
    <row r="902" spans="1:2" x14ac:dyDescent="0.3">
      <c r="A902">
        <v>21</v>
      </c>
      <c r="B902">
        <v>11</v>
      </c>
    </row>
    <row r="903" spans="1:2" x14ac:dyDescent="0.3">
      <c r="A903">
        <v>97</v>
      </c>
      <c r="B903">
        <v>10</v>
      </c>
    </row>
    <row r="904" spans="1:2" x14ac:dyDescent="0.3">
      <c r="A904">
        <v>951</v>
      </c>
      <c r="B904">
        <v>17</v>
      </c>
    </row>
    <row r="905" spans="1:2" x14ac:dyDescent="0.3">
      <c r="A905">
        <v>100</v>
      </c>
      <c r="B905">
        <v>7</v>
      </c>
    </row>
    <row r="906" spans="1:2" x14ac:dyDescent="0.3">
      <c r="A906">
        <v>74</v>
      </c>
      <c r="B906">
        <v>2</v>
      </c>
    </row>
    <row r="907" spans="1:2" x14ac:dyDescent="0.3">
      <c r="A907">
        <v>10</v>
      </c>
      <c r="B907">
        <v>13</v>
      </c>
    </row>
    <row r="908" spans="1:2" x14ac:dyDescent="0.3">
      <c r="A908">
        <v>465</v>
      </c>
      <c r="B908">
        <v>2</v>
      </c>
    </row>
    <row r="909" spans="1:2" x14ac:dyDescent="0.3">
      <c r="A909">
        <v>170</v>
      </c>
      <c r="B909">
        <v>0</v>
      </c>
    </row>
    <row r="910" spans="1:2" x14ac:dyDescent="0.3">
      <c r="A910">
        <v>179</v>
      </c>
      <c r="B910">
        <v>0</v>
      </c>
    </row>
    <row r="911" spans="1:2" x14ac:dyDescent="0.3">
      <c r="A911">
        <v>7</v>
      </c>
      <c r="B911">
        <v>2</v>
      </c>
    </row>
    <row r="912" spans="1:2" x14ac:dyDescent="0.3">
      <c r="A912">
        <v>14</v>
      </c>
      <c r="B912">
        <v>11</v>
      </c>
    </row>
    <row r="913" spans="1:2" x14ac:dyDescent="0.3">
      <c r="A913">
        <v>285</v>
      </c>
      <c r="B913">
        <v>4</v>
      </c>
    </row>
    <row r="914" spans="1:2" x14ac:dyDescent="0.3">
      <c r="A914">
        <v>44</v>
      </c>
      <c r="B914">
        <v>6</v>
      </c>
    </row>
    <row r="915" spans="1:2" x14ac:dyDescent="0.3">
      <c r="A915">
        <v>74</v>
      </c>
      <c r="B915">
        <v>2</v>
      </c>
    </row>
    <row r="916" spans="1:2" x14ac:dyDescent="0.3">
      <c r="A916">
        <v>70</v>
      </c>
      <c r="B916">
        <v>5</v>
      </c>
    </row>
    <row r="917" spans="1:2" x14ac:dyDescent="0.3">
      <c r="A917">
        <v>1</v>
      </c>
      <c r="B917">
        <v>1</v>
      </c>
    </row>
    <row r="918" spans="1:2" x14ac:dyDescent="0.3">
      <c r="A918">
        <v>11</v>
      </c>
      <c r="B918">
        <v>4</v>
      </c>
    </row>
    <row r="919" spans="1:2" x14ac:dyDescent="0.3">
      <c r="A919">
        <v>100</v>
      </c>
      <c r="B919">
        <v>8</v>
      </c>
    </row>
    <row r="920" spans="1:2" x14ac:dyDescent="0.3">
      <c r="A920">
        <v>25</v>
      </c>
      <c r="B920">
        <v>75</v>
      </c>
    </row>
    <row r="921" spans="1:2" x14ac:dyDescent="0.3">
      <c r="A921">
        <v>18</v>
      </c>
      <c r="B921">
        <v>1</v>
      </c>
    </row>
    <row r="922" spans="1:2" x14ac:dyDescent="0.3">
      <c r="A922">
        <v>58</v>
      </c>
      <c r="B922">
        <v>39</v>
      </c>
    </row>
    <row r="923" spans="1:2" x14ac:dyDescent="0.3">
      <c r="A923">
        <v>25</v>
      </c>
      <c r="B923">
        <v>32</v>
      </c>
    </row>
    <row r="924" spans="1:2" x14ac:dyDescent="0.3">
      <c r="A924">
        <v>147</v>
      </c>
      <c r="B924">
        <v>2</v>
      </c>
    </row>
    <row r="925" spans="1:2" x14ac:dyDescent="0.3">
      <c r="A925">
        <v>61</v>
      </c>
      <c r="B925">
        <v>3</v>
      </c>
    </row>
    <row r="926" spans="1:2" x14ac:dyDescent="0.3">
      <c r="A926">
        <v>64</v>
      </c>
      <c r="B926">
        <v>3</v>
      </c>
    </row>
    <row r="927" spans="1:2" x14ac:dyDescent="0.3">
      <c r="A927">
        <v>69</v>
      </c>
      <c r="B927">
        <v>24</v>
      </c>
    </row>
    <row r="928" spans="1:2" x14ac:dyDescent="0.3">
      <c r="A928">
        <v>188</v>
      </c>
      <c r="B928">
        <v>18</v>
      </c>
    </row>
    <row r="929" spans="1:2" x14ac:dyDescent="0.3">
      <c r="A929">
        <v>13</v>
      </c>
      <c r="B929">
        <v>24</v>
      </c>
    </row>
    <row r="930" spans="1:2" x14ac:dyDescent="0.3">
      <c r="A930">
        <v>88</v>
      </c>
      <c r="B930">
        <v>15</v>
      </c>
    </row>
    <row r="931" spans="1:2" x14ac:dyDescent="0.3">
      <c r="A931">
        <v>57</v>
      </c>
      <c r="B931">
        <v>1</v>
      </c>
    </row>
    <row r="932" spans="1:2" x14ac:dyDescent="0.3">
      <c r="A932">
        <v>11</v>
      </c>
      <c r="B932">
        <v>1</v>
      </c>
    </row>
    <row r="933" spans="1:2" x14ac:dyDescent="0.3">
      <c r="A933">
        <v>70</v>
      </c>
      <c r="B933">
        <v>4</v>
      </c>
    </row>
    <row r="934" spans="1:2" x14ac:dyDescent="0.3">
      <c r="A934">
        <v>80</v>
      </c>
      <c r="B934">
        <v>5</v>
      </c>
    </row>
    <row r="935" spans="1:2" x14ac:dyDescent="0.3">
      <c r="A935">
        <v>69</v>
      </c>
      <c r="B935">
        <v>0</v>
      </c>
    </row>
    <row r="936" spans="1:2" x14ac:dyDescent="0.3">
      <c r="A936">
        <v>62</v>
      </c>
      <c r="B936">
        <v>33</v>
      </c>
    </row>
    <row r="937" spans="1:2" x14ac:dyDescent="0.3">
      <c r="A937">
        <v>26</v>
      </c>
      <c r="B937">
        <v>4</v>
      </c>
    </row>
    <row r="938" spans="1:2" x14ac:dyDescent="0.3">
      <c r="A938">
        <v>14</v>
      </c>
      <c r="B938">
        <v>8</v>
      </c>
    </row>
    <row r="939" spans="1:2" x14ac:dyDescent="0.3">
      <c r="A939">
        <v>152</v>
      </c>
      <c r="B939">
        <v>4</v>
      </c>
    </row>
    <row r="940" spans="1:2" x14ac:dyDescent="0.3">
      <c r="A940">
        <v>28</v>
      </c>
      <c r="B940">
        <v>0</v>
      </c>
    </row>
    <row r="941" spans="1:2" x14ac:dyDescent="0.3">
      <c r="A941">
        <v>20</v>
      </c>
      <c r="B941">
        <v>5</v>
      </c>
    </row>
    <row r="942" spans="1:2" x14ac:dyDescent="0.3">
      <c r="A942">
        <v>6</v>
      </c>
      <c r="B942">
        <v>3</v>
      </c>
    </row>
    <row r="943" spans="1:2" x14ac:dyDescent="0.3">
      <c r="A943">
        <v>17</v>
      </c>
      <c r="B943">
        <v>0</v>
      </c>
    </row>
    <row r="944" spans="1:2" x14ac:dyDescent="0.3">
      <c r="A944">
        <v>23</v>
      </c>
      <c r="B944">
        <v>171</v>
      </c>
    </row>
    <row r="945" spans="1:2" x14ac:dyDescent="0.3">
      <c r="A945">
        <v>71</v>
      </c>
      <c r="B945">
        <v>1</v>
      </c>
    </row>
    <row r="946" spans="1:2" x14ac:dyDescent="0.3">
      <c r="A946">
        <v>23</v>
      </c>
      <c r="B946">
        <v>9</v>
      </c>
    </row>
    <row r="947" spans="1:2" x14ac:dyDescent="0.3">
      <c r="A947">
        <v>38</v>
      </c>
      <c r="B947">
        <v>4</v>
      </c>
    </row>
    <row r="948" spans="1:2" x14ac:dyDescent="0.3">
      <c r="A948">
        <v>78</v>
      </c>
      <c r="B948">
        <v>3</v>
      </c>
    </row>
    <row r="949" spans="1:2" x14ac:dyDescent="0.3">
      <c r="A949">
        <v>18</v>
      </c>
      <c r="B949">
        <v>197</v>
      </c>
    </row>
    <row r="950" spans="1:2" x14ac:dyDescent="0.3">
      <c r="A950">
        <v>27</v>
      </c>
      <c r="B950">
        <v>8</v>
      </c>
    </row>
    <row r="951" spans="1:2" x14ac:dyDescent="0.3">
      <c r="A951">
        <v>89</v>
      </c>
      <c r="B951">
        <v>4</v>
      </c>
    </row>
    <row r="952" spans="1:2" x14ac:dyDescent="0.3">
      <c r="A952">
        <v>392</v>
      </c>
      <c r="B952">
        <v>2</v>
      </c>
    </row>
    <row r="953" spans="1:2" x14ac:dyDescent="0.3">
      <c r="A953">
        <v>69</v>
      </c>
      <c r="B953">
        <v>22</v>
      </c>
    </row>
    <row r="954" spans="1:2" x14ac:dyDescent="0.3">
      <c r="A954">
        <v>142</v>
      </c>
      <c r="B954">
        <v>1</v>
      </c>
    </row>
    <row r="955" spans="1:2" x14ac:dyDescent="0.3">
      <c r="A955">
        <v>103</v>
      </c>
      <c r="B955">
        <v>15</v>
      </c>
    </row>
    <row r="956" spans="1:2" x14ac:dyDescent="0.3">
      <c r="A956">
        <v>30</v>
      </c>
      <c r="B956">
        <v>12</v>
      </c>
    </row>
    <row r="957" spans="1:2" x14ac:dyDescent="0.3">
      <c r="A957">
        <v>10</v>
      </c>
      <c r="B957">
        <v>16</v>
      </c>
    </row>
    <row r="958" spans="1:2" x14ac:dyDescent="0.3">
      <c r="A958">
        <v>16</v>
      </c>
      <c r="B958">
        <v>2</v>
      </c>
    </row>
    <row r="959" spans="1:2" x14ac:dyDescent="0.3">
      <c r="A959">
        <v>19</v>
      </c>
      <c r="B959">
        <v>10</v>
      </c>
    </row>
    <row r="960" spans="1:2" x14ac:dyDescent="0.3">
      <c r="A960">
        <v>25</v>
      </c>
      <c r="B960">
        <v>16</v>
      </c>
    </row>
    <row r="961" spans="1:2" x14ac:dyDescent="0.3">
      <c r="A961">
        <v>29</v>
      </c>
      <c r="B961">
        <v>3</v>
      </c>
    </row>
    <row r="962" spans="1:2" x14ac:dyDescent="0.3">
      <c r="A962">
        <v>470</v>
      </c>
      <c r="B962">
        <v>8</v>
      </c>
    </row>
    <row r="963" spans="1:2" x14ac:dyDescent="0.3">
      <c r="A963">
        <v>86</v>
      </c>
      <c r="B963">
        <v>19</v>
      </c>
    </row>
    <row r="964" spans="1:2" x14ac:dyDescent="0.3">
      <c r="A964">
        <v>46</v>
      </c>
      <c r="B964">
        <v>13</v>
      </c>
    </row>
    <row r="965" spans="1:2" x14ac:dyDescent="0.3">
      <c r="A965">
        <v>128</v>
      </c>
      <c r="B965">
        <v>9</v>
      </c>
    </row>
    <row r="966" spans="1:2" x14ac:dyDescent="0.3">
      <c r="A966">
        <v>13</v>
      </c>
      <c r="B966">
        <v>26</v>
      </c>
    </row>
    <row r="967" spans="1:2" x14ac:dyDescent="0.3">
      <c r="A967">
        <v>443</v>
      </c>
      <c r="B967">
        <v>0</v>
      </c>
    </row>
    <row r="968" spans="1:2" x14ac:dyDescent="0.3">
      <c r="A968">
        <v>48</v>
      </c>
      <c r="B968">
        <v>14</v>
      </c>
    </row>
    <row r="969" spans="1:2" x14ac:dyDescent="0.3">
      <c r="A969">
        <v>131</v>
      </c>
      <c r="B969">
        <v>9</v>
      </c>
    </row>
    <row r="970" spans="1:2" x14ac:dyDescent="0.3">
      <c r="A970">
        <v>76</v>
      </c>
      <c r="B970">
        <v>8</v>
      </c>
    </row>
    <row r="971" spans="1:2" x14ac:dyDescent="0.3">
      <c r="A971">
        <v>67</v>
      </c>
      <c r="B971">
        <v>1</v>
      </c>
    </row>
    <row r="972" spans="1:2" x14ac:dyDescent="0.3">
      <c r="A972">
        <v>16</v>
      </c>
      <c r="B972">
        <v>4</v>
      </c>
    </row>
    <row r="973" spans="1:2" x14ac:dyDescent="0.3">
      <c r="A973">
        <v>303</v>
      </c>
      <c r="B973">
        <v>4</v>
      </c>
    </row>
    <row r="974" spans="1:2" x14ac:dyDescent="0.3">
      <c r="A974">
        <v>508</v>
      </c>
      <c r="B974">
        <v>13</v>
      </c>
    </row>
    <row r="975" spans="1:2" x14ac:dyDescent="0.3">
      <c r="A975">
        <v>14</v>
      </c>
      <c r="B975">
        <v>2</v>
      </c>
    </row>
    <row r="976" spans="1:2" x14ac:dyDescent="0.3">
      <c r="A976">
        <v>8</v>
      </c>
      <c r="B976">
        <v>1</v>
      </c>
    </row>
    <row r="977" spans="1:2" x14ac:dyDescent="0.3">
      <c r="A977">
        <v>21</v>
      </c>
      <c r="B977">
        <v>215</v>
      </c>
    </row>
    <row r="978" spans="1:2" x14ac:dyDescent="0.3">
      <c r="A978">
        <v>343</v>
      </c>
      <c r="B978">
        <v>8</v>
      </c>
    </row>
    <row r="979" spans="1:2" x14ac:dyDescent="0.3">
      <c r="A979">
        <v>19</v>
      </c>
      <c r="B979">
        <v>4</v>
      </c>
    </row>
    <row r="980" spans="1:2" x14ac:dyDescent="0.3">
      <c r="A980">
        <v>942</v>
      </c>
      <c r="B980">
        <v>0</v>
      </c>
    </row>
    <row r="981" spans="1:2" x14ac:dyDescent="0.3">
      <c r="A981">
        <v>27</v>
      </c>
      <c r="B981">
        <v>10</v>
      </c>
    </row>
    <row r="982" spans="1:2" x14ac:dyDescent="0.3">
      <c r="A982">
        <v>714</v>
      </c>
      <c r="B982">
        <v>38</v>
      </c>
    </row>
    <row r="983" spans="1:2" x14ac:dyDescent="0.3">
      <c r="A983">
        <v>51</v>
      </c>
      <c r="B983">
        <v>1</v>
      </c>
    </row>
    <row r="984" spans="1:2" x14ac:dyDescent="0.3">
      <c r="A984">
        <v>200</v>
      </c>
      <c r="B984">
        <v>24</v>
      </c>
    </row>
    <row r="985" spans="1:2" x14ac:dyDescent="0.3">
      <c r="A985">
        <v>49</v>
      </c>
      <c r="B985">
        <v>5</v>
      </c>
    </row>
    <row r="986" spans="1:2" x14ac:dyDescent="0.3">
      <c r="A986">
        <v>44</v>
      </c>
      <c r="B986">
        <v>4</v>
      </c>
    </row>
    <row r="987" spans="1:2" x14ac:dyDescent="0.3">
      <c r="A987">
        <v>3562</v>
      </c>
      <c r="B987">
        <v>38</v>
      </c>
    </row>
    <row r="988" spans="1:2" x14ac:dyDescent="0.3">
      <c r="A988">
        <v>365</v>
      </c>
      <c r="B988">
        <v>312</v>
      </c>
    </row>
    <row r="989" spans="1:2" x14ac:dyDescent="0.3">
      <c r="A989">
        <v>90</v>
      </c>
      <c r="B989">
        <v>9</v>
      </c>
    </row>
    <row r="990" spans="1:2" x14ac:dyDescent="0.3">
      <c r="A990">
        <v>14</v>
      </c>
      <c r="B990">
        <v>84</v>
      </c>
    </row>
    <row r="991" spans="1:2" x14ac:dyDescent="0.3">
      <c r="A991">
        <v>69</v>
      </c>
      <c r="B991">
        <v>5</v>
      </c>
    </row>
    <row r="992" spans="1:2" x14ac:dyDescent="0.3">
      <c r="A992">
        <v>77</v>
      </c>
      <c r="B992">
        <v>2</v>
      </c>
    </row>
    <row r="993" spans="1:2" x14ac:dyDescent="0.3">
      <c r="A993">
        <v>113</v>
      </c>
      <c r="B993">
        <v>3</v>
      </c>
    </row>
    <row r="994" spans="1:2" x14ac:dyDescent="0.3">
      <c r="A994">
        <v>15</v>
      </c>
      <c r="B994">
        <v>0</v>
      </c>
    </row>
    <row r="995" spans="1:2" x14ac:dyDescent="0.3">
      <c r="A995">
        <v>42</v>
      </c>
      <c r="B995">
        <v>29</v>
      </c>
    </row>
    <row r="996" spans="1:2" x14ac:dyDescent="0.3">
      <c r="A996">
        <v>40</v>
      </c>
      <c r="B996">
        <v>1</v>
      </c>
    </row>
    <row r="997" spans="1:2" x14ac:dyDescent="0.3">
      <c r="A997">
        <v>33</v>
      </c>
      <c r="B997">
        <v>7</v>
      </c>
    </row>
    <row r="998" spans="1:2" x14ac:dyDescent="0.3">
      <c r="A998">
        <v>78</v>
      </c>
      <c r="B998">
        <v>1</v>
      </c>
    </row>
    <row r="999" spans="1:2" x14ac:dyDescent="0.3">
      <c r="A999">
        <v>147</v>
      </c>
      <c r="B999">
        <v>4</v>
      </c>
    </row>
    <row r="1000" spans="1:2" x14ac:dyDescent="0.3">
      <c r="A1000">
        <v>108</v>
      </c>
      <c r="B1000">
        <v>0</v>
      </c>
    </row>
    <row r="1001" spans="1:2" x14ac:dyDescent="0.3">
      <c r="A1001">
        <v>94</v>
      </c>
      <c r="B1001">
        <v>1</v>
      </c>
    </row>
    <row r="1002" spans="1:2" x14ac:dyDescent="0.3">
      <c r="A1002">
        <v>132</v>
      </c>
      <c r="B1002">
        <v>2</v>
      </c>
    </row>
    <row r="1003" spans="1:2" x14ac:dyDescent="0.3">
      <c r="A1003">
        <v>19</v>
      </c>
      <c r="B1003">
        <v>3</v>
      </c>
    </row>
    <row r="1004" spans="1:2" x14ac:dyDescent="0.3">
      <c r="A1004">
        <v>24</v>
      </c>
      <c r="B1004">
        <v>2</v>
      </c>
    </row>
    <row r="1005" spans="1:2" x14ac:dyDescent="0.3">
      <c r="A1005">
        <v>186</v>
      </c>
      <c r="B1005">
        <v>17</v>
      </c>
    </row>
    <row r="1006" spans="1:2" x14ac:dyDescent="0.3">
      <c r="A1006">
        <v>42</v>
      </c>
      <c r="B1006">
        <v>0</v>
      </c>
    </row>
    <row r="1007" spans="1:2" x14ac:dyDescent="0.3">
      <c r="A1007">
        <v>34</v>
      </c>
      <c r="B1007">
        <v>0</v>
      </c>
    </row>
    <row r="1008" spans="1:2" x14ac:dyDescent="0.3">
      <c r="A1008">
        <v>34</v>
      </c>
      <c r="B1008">
        <v>534</v>
      </c>
    </row>
    <row r="1009" spans="1:2" x14ac:dyDescent="0.3">
      <c r="A1009">
        <v>17</v>
      </c>
      <c r="B1009">
        <v>4</v>
      </c>
    </row>
    <row r="1010" spans="1:2" x14ac:dyDescent="0.3">
      <c r="A1010">
        <v>35</v>
      </c>
      <c r="B1010">
        <v>2</v>
      </c>
    </row>
    <row r="1011" spans="1:2" x14ac:dyDescent="0.3">
      <c r="A1011">
        <v>20</v>
      </c>
      <c r="B1011">
        <v>7</v>
      </c>
    </row>
    <row r="1012" spans="1:2" x14ac:dyDescent="0.3">
      <c r="A1012">
        <v>24</v>
      </c>
      <c r="B1012">
        <v>9</v>
      </c>
    </row>
    <row r="1013" spans="1:2" x14ac:dyDescent="0.3">
      <c r="A1013">
        <v>33</v>
      </c>
      <c r="B1013">
        <v>13</v>
      </c>
    </row>
    <row r="1014" spans="1:2" x14ac:dyDescent="0.3">
      <c r="A1014">
        <v>13</v>
      </c>
      <c r="B1014">
        <v>1</v>
      </c>
    </row>
    <row r="1015" spans="1:2" x14ac:dyDescent="0.3">
      <c r="A1015">
        <v>26</v>
      </c>
      <c r="B1015">
        <v>1</v>
      </c>
    </row>
    <row r="1016" spans="1:2" x14ac:dyDescent="0.3">
      <c r="A1016">
        <v>83</v>
      </c>
      <c r="B1016">
        <v>0</v>
      </c>
    </row>
    <row r="1017" spans="1:2" x14ac:dyDescent="0.3">
      <c r="A1017">
        <v>18</v>
      </c>
      <c r="B1017">
        <v>3</v>
      </c>
    </row>
    <row r="1018" spans="1:2" x14ac:dyDescent="0.3">
      <c r="A1018">
        <v>57</v>
      </c>
      <c r="B1018">
        <v>10</v>
      </c>
    </row>
    <row r="1019" spans="1:2" x14ac:dyDescent="0.3">
      <c r="A1019">
        <v>14</v>
      </c>
      <c r="B1019">
        <v>1</v>
      </c>
    </row>
    <row r="1020" spans="1:2" x14ac:dyDescent="0.3">
      <c r="A1020">
        <v>77</v>
      </c>
      <c r="B1020">
        <v>0</v>
      </c>
    </row>
    <row r="1021" spans="1:2" x14ac:dyDescent="0.3">
      <c r="A1021">
        <v>320</v>
      </c>
      <c r="B1021">
        <v>17</v>
      </c>
    </row>
    <row r="1022" spans="1:2" x14ac:dyDescent="0.3">
      <c r="A1022">
        <v>47</v>
      </c>
      <c r="B1022">
        <v>0</v>
      </c>
    </row>
    <row r="1023" spans="1:2" x14ac:dyDescent="0.3">
      <c r="A1023">
        <v>13</v>
      </c>
      <c r="B1023">
        <v>3</v>
      </c>
    </row>
    <row r="1024" spans="1:2" x14ac:dyDescent="0.3">
      <c r="A1024">
        <v>45</v>
      </c>
      <c r="B1024">
        <v>8</v>
      </c>
    </row>
    <row r="1025" spans="1:2" x14ac:dyDescent="0.3">
      <c r="A1025">
        <v>61</v>
      </c>
      <c r="B1025">
        <v>4</v>
      </c>
    </row>
    <row r="1026" spans="1:2" x14ac:dyDescent="0.3">
      <c r="A1026">
        <v>372</v>
      </c>
      <c r="B1026">
        <v>2</v>
      </c>
    </row>
    <row r="1027" spans="1:2" x14ac:dyDescent="0.3">
      <c r="A1027">
        <v>141</v>
      </c>
      <c r="B1027">
        <v>16</v>
      </c>
    </row>
    <row r="1028" spans="1:2" x14ac:dyDescent="0.3">
      <c r="A1028">
        <v>115</v>
      </c>
      <c r="B1028">
        <v>2</v>
      </c>
    </row>
    <row r="1029" spans="1:2" x14ac:dyDescent="0.3">
      <c r="A1029">
        <v>119</v>
      </c>
      <c r="B1029">
        <v>7</v>
      </c>
    </row>
    <row r="1030" spans="1:2" x14ac:dyDescent="0.3">
      <c r="A1030">
        <v>56</v>
      </c>
      <c r="B1030">
        <v>36</v>
      </c>
    </row>
    <row r="1031" spans="1:2" x14ac:dyDescent="0.3">
      <c r="A1031">
        <v>62</v>
      </c>
      <c r="B1031">
        <v>12</v>
      </c>
    </row>
    <row r="1032" spans="1:2" x14ac:dyDescent="0.3">
      <c r="A1032">
        <v>1071</v>
      </c>
      <c r="B1032">
        <v>1</v>
      </c>
    </row>
    <row r="1033" spans="1:2" x14ac:dyDescent="0.3">
      <c r="A1033">
        <v>92</v>
      </c>
      <c r="B1033">
        <v>5</v>
      </c>
    </row>
    <row r="1034" spans="1:2" x14ac:dyDescent="0.3">
      <c r="A1034">
        <v>539</v>
      </c>
      <c r="B1034">
        <v>4</v>
      </c>
    </row>
    <row r="1035" spans="1:2" x14ac:dyDescent="0.3">
      <c r="A1035">
        <v>31</v>
      </c>
      <c r="B1035">
        <v>1</v>
      </c>
    </row>
    <row r="1036" spans="1:2" x14ac:dyDescent="0.3">
      <c r="A1036">
        <v>274</v>
      </c>
      <c r="B1036">
        <v>6</v>
      </c>
    </row>
    <row r="1037" spans="1:2" x14ac:dyDescent="0.3">
      <c r="A1037">
        <v>10</v>
      </c>
      <c r="B1037">
        <v>6</v>
      </c>
    </row>
    <row r="1038" spans="1:2" x14ac:dyDescent="0.3">
      <c r="A1038">
        <v>17</v>
      </c>
      <c r="B1038">
        <v>20</v>
      </c>
    </row>
    <row r="1039" spans="1:2" x14ac:dyDescent="0.3">
      <c r="A1039">
        <v>50</v>
      </c>
      <c r="B1039">
        <v>13</v>
      </c>
    </row>
    <row r="1040" spans="1:2" x14ac:dyDescent="0.3">
      <c r="A1040">
        <v>141</v>
      </c>
      <c r="B1040">
        <v>1</v>
      </c>
    </row>
    <row r="1041" spans="1:2" x14ac:dyDescent="0.3">
      <c r="A1041">
        <v>119</v>
      </c>
      <c r="B1041">
        <v>2</v>
      </c>
    </row>
    <row r="1042" spans="1:2" x14ac:dyDescent="0.3">
      <c r="A1042">
        <v>48</v>
      </c>
      <c r="B1042">
        <v>31</v>
      </c>
    </row>
    <row r="1043" spans="1:2" x14ac:dyDescent="0.3">
      <c r="A1043">
        <v>159</v>
      </c>
      <c r="B1043">
        <v>2</v>
      </c>
    </row>
    <row r="1044" spans="1:2" x14ac:dyDescent="0.3">
      <c r="A1044">
        <v>70</v>
      </c>
      <c r="B1044">
        <v>0</v>
      </c>
    </row>
    <row r="1045" spans="1:2" x14ac:dyDescent="0.3">
      <c r="A1045">
        <v>13</v>
      </c>
      <c r="B1045">
        <v>6</v>
      </c>
    </row>
    <row r="1046" spans="1:2" x14ac:dyDescent="0.3">
      <c r="A1046">
        <v>71</v>
      </c>
      <c r="B1046">
        <v>55</v>
      </c>
    </row>
    <row r="1047" spans="1:2" x14ac:dyDescent="0.3">
      <c r="A1047">
        <v>57</v>
      </c>
      <c r="B1047">
        <v>0</v>
      </c>
    </row>
    <row r="1048" spans="1:2" x14ac:dyDescent="0.3">
      <c r="A1048">
        <v>24</v>
      </c>
      <c r="B1048">
        <v>0</v>
      </c>
    </row>
    <row r="1049" spans="1:2" x14ac:dyDescent="0.3">
      <c r="A1049">
        <v>31</v>
      </c>
      <c r="B1049">
        <v>23</v>
      </c>
    </row>
    <row r="1050" spans="1:2" x14ac:dyDescent="0.3">
      <c r="A1050">
        <v>21</v>
      </c>
      <c r="B1050">
        <v>0</v>
      </c>
    </row>
    <row r="1051" spans="1:2" x14ac:dyDescent="0.3">
      <c r="A1051">
        <v>59</v>
      </c>
      <c r="B1051">
        <v>0</v>
      </c>
    </row>
    <row r="1052" spans="1:2" x14ac:dyDescent="0.3">
      <c r="A1052">
        <v>20</v>
      </c>
      <c r="B1052">
        <v>7</v>
      </c>
    </row>
    <row r="1053" spans="1:2" x14ac:dyDescent="0.3">
      <c r="A1053">
        <v>51</v>
      </c>
      <c r="B1053">
        <v>40</v>
      </c>
    </row>
    <row r="1054" spans="1:2" x14ac:dyDescent="0.3">
      <c r="A1054">
        <v>84</v>
      </c>
      <c r="B1054">
        <v>29</v>
      </c>
    </row>
    <row r="1055" spans="1:2" x14ac:dyDescent="0.3">
      <c r="A1055">
        <v>197</v>
      </c>
      <c r="B1055">
        <v>95</v>
      </c>
    </row>
    <row r="1056" spans="1:2" x14ac:dyDescent="0.3">
      <c r="A1056">
        <v>98</v>
      </c>
      <c r="B1056">
        <v>8</v>
      </c>
    </row>
    <row r="1057" spans="1:2" x14ac:dyDescent="0.3">
      <c r="A1057">
        <v>28</v>
      </c>
      <c r="B1057">
        <v>18</v>
      </c>
    </row>
    <row r="1058" spans="1:2" x14ac:dyDescent="0.3">
      <c r="A1058">
        <v>27</v>
      </c>
      <c r="B1058">
        <v>0</v>
      </c>
    </row>
    <row r="1059" spans="1:2" x14ac:dyDescent="0.3">
      <c r="A1059">
        <v>39</v>
      </c>
      <c r="B1059">
        <v>38</v>
      </c>
    </row>
    <row r="1060" spans="1:2" x14ac:dyDescent="0.3">
      <c r="A1060">
        <v>20</v>
      </c>
      <c r="B1060">
        <v>11</v>
      </c>
    </row>
    <row r="1061" spans="1:2" x14ac:dyDescent="0.3">
      <c r="A1061">
        <v>65</v>
      </c>
      <c r="B1061">
        <v>10</v>
      </c>
    </row>
    <row r="1062" spans="1:2" x14ac:dyDescent="0.3">
      <c r="A1062">
        <v>4330</v>
      </c>
      <c r="B1062">
        <v>0</v>
      </c>
    </row>
    <row r="1063" spans="1:2" x14ac:dyDescent="0.3">
      <c r="A1063">
        <v>38</v>
      </c>
      <c r="B1063">
        <v>2</v>
      </c>
    </row>
    <row r="1064" spans="1:2" x14ac:dyDescent="0.3">
      <c r="A1064">
        <v>46</v>
      </c>
      <c r="B1064">
        <v>3</v>
      </c>
    </row>
    <row r="1065" spans="1:2" x14ac:dyDescent="0.3">
      <c r="A1065">
        <v>253</v>
      </c>
      <c r="B1065">
        <v>0</v>
      </c>
    </row>
    <row r="1066" spans="1:2" x14ac:dyDescent="0.3">
      <c r="A1066">
        <v>21</v>
      </c>
      <c r="B1066">
        <v>1</v>
      </c>
    </row>
    <row r="1067" spans="1:2" x14ac:dyDescent="0.3">
      <c r="A1067">
        <v>108</v>
      </c>
      <c r="B1067">
        <v>1</v>
      </c>
    </row>
    <row r="1068" spans="1:2" x14ac:dyDescent="0.3">
      <c r="A1068">
        <v>61</v>
      </c>
      <c r="B1068">
        <v>2</v>
      </c>
    </row>
    <row r="1069" spans="1:2" x14ac:dyDescent="0.3">
      <c r="A1069">
        <v>18</v>
      </c>
      <c r="B1069">
        <v>4</v>
      </c>
    </row>
    <row r="1070" spans="1:2" x14ac:dyDescent="0.3">
      <c r="A1070">
        <v>46</v>
      </c>
      <c r="B1070">
        <v>7</v>
      </c>
    </row>
    <row r="1071" spans="1:2" x14ac:dyDescent="0.3">
      <c r="A1071">
        <v>30</v>
      </c>
      <c r="B1071">
        <v>7</v>
      </c>
    </row>
    <row r="1072" spans="1:2" x14ac:dyDescent="0.3">
      <c r="A1072">
        <v>70</v>
      </c>
      <c r="B1072">
        <v>4</v>
      </c>
    </row>
    <row r="1073" spans="1:2" x14ac:dyDescent="0.3">
      <c r="A1073">
        <v>410</v>
      </c>
      <c r="B1073">
        <v>66</v>
      </c>
    </row>
    <row r="1074" spans="1:2" x14ac:dyDescent="0.3">
      <c r="A1074">
        <v>27</v>
      </c>
      <c r="B1074">
        <v>0</v>
      </c>
    </row>
    <row r="1075" spans="1:2" x14ac:dyDescent="0.3">
      <c r="A1075">
        <v>38</v>
      </c>
      <c r="B1075">
        <v>4</v>
      </c>
    </row>
    <row r="1076" spans="1:2" x14ac:dyDescent="0.3">
      <c r="A1076">
        <v>49</v>
      </c>
      <c r="B1076">
        <v>9</v>
      </c>
    </row>
    <row r="1077" spans="1:2" x14ac:dyDescent="0.3">
      <c r="A1077">
        <v>55</v>
      </c>
      <c r="B1077">
        <v>3</v>
      </c>
    </row>
    <row r="1078" spans="1:2" x14ac:dyDescent="0.3">
      <c r="A1078">
        <v>33</v>
      </c>
      <c r="B1078">
        <v>4</v>
      </c>
    </row>
    <row r="1079" spans="1:2" x14ac:dyDescent="0.3">
      <c r="A1079">
        <v>10</v>
      </c>
      <c r="B1079">
        <v>25</v>
      </c>
    </row>
    <row r="1080" spans="1:2" x14ac:dyDescent="0.3">
      <c r="A1080">
        <v>10</v>
      </c>
      <c r="B1080">
        <v>4</v>
      </c>
    </row>
    <row r="1081" spans="1:2" x14ac:dyDescent="0.3">
      <c r="A1081">
        <v>32</v>
      </c>
      <c r="B1081">
        <v>0</v>
      </c>
    </row>
    <row r="1082" spans="1:2" x14ac:dyDescent="0.3">
      <c r="A1082">
        <v>274</v>
      </c>
      <c r="B1082">
        <v>1</v>
      </c>
    </row>
    <row r="1083" spans="1:2" x14ac:dyDescent="0.3">
      <c r="A1083">
        <v>21</v>
      </c>
      <c r="B1083">
        <v>38</v>
      </c>
    </row>
    <row r="1084" spans="1:2" x14ac:dyDescent="0.3">
      <c r="A1084">
        <v>26</v>
      </c>
      <c r="B1084">
        <v>12</v>
      </c>
    </row>
    <row r="1085" spans="1:2" x14ac:dyDescent="0.3">
      <c r="A1085">
        <v>73</v>
      </c>
      <c r="B1085">
        <v>55</v>
      </c>
    </row>
    <row r="1086" spans="1:2" x14ac:dyDescent="0.3">
      <c r="A1086">
        <v>28</v>
      </c>
      <c r="B1086">
        <v>25</v>
      </c>
    </row>
    <row r="1087" spans="1:2" x14ac:dyDescent="0.3">
      <c r="A1087">
        <v>76</v>
      </c>
      <c r="B1087">
        <v>13</v>
      </c>
    </row>
    <row r="1088" spans="1:2" x14ac:dyDescent="0.3">
      <c r="A1088">
        <v>20</v>
      </c>
      <c r="B1088">
        <v>22</v>
      </c>
    </row>
    <row r="1089" spans="1:2" x14ac:dyDescent="0.3">
      <c r="A1089">
        <v>12</v>
      </c>
      <c r="B1089">
        <v>44</v>
      </c>
    </row>
    <row r="1090" spans="1:2" x14ac:dyDescent="0.3">
      <c r="A1090">
        <v>28</v>
      </c>
      <c r="B1090">
        <v>10</v>
      </c>
    </row>
    <row r="1091" spans="1:2" x14ac:dyDescent="0.3">
      <c r="A1091">
        <v>66</v>
      </c>
      <c r="B1091">
        <v>3</v>
      </c>
    </row>
    <row r="1092" spans="1:2" x14ac:dyDescent="0.3">
      <c r="A1092">
        <v>25</v>
      </c>
      <c r="B1092">
        <v>0</v>
      </c>
    </row>
    <row r="1093" spans="1:2" x14ac:dyDescent="0.3">
      <c r="A1093">
        <v>49</v>
      </c>
      <c r="B1093">
        <v>0</v>
      </c>
    </row>
    <row r="1094" spans="1:2" x14ac:dyDescent="0.3">
      <c r="A1094">
        <v>55</v>
      </c>
      <c r="B1094">
        <v>108</v>
      </c>
    </row>
    <row r="1095" spans="1:2" x14ac:dyDescent="0.3">
      <c r="A1095">
        <v>76</v>
      </c>
      <c r="B1095">
        <v>36</v>
      </c>
    </row>
    <row r="1096" spans="1:2" x14ac:dyDescent="0.3">
      <c r="A1096">
        <v>53</v>
      </c>
      <c r="B1096">
        <v>0</v>
      </c>
    </row>
    <row r="1097" spans="1:2" x14ac:dyDescent="0.3">
      <c r="A1097">
        <v>60</v>
      </c>
      <c r="B1097">
        <v>16</v>
      </c>
    </row>
    <row r="1098" spans="1:2" x14ac:dyDescent="0.3">
      <c r="A1098">
        <v>10</v>
      </c>
      <c r="B1098">
        <v>124</v>
      </c>
    </row>
    <row r="1099" spans="1:2" x14ac:dyDescent="0.3">
      <c r="A1099">
        <v>352</v>
      </c>
      <c r="B1099">
        <v>92</v>
      </c>
    </row>
    <row r="1100" spans="1:2" x14ac:dyDescent="0.3">
      <c r="A1100">
        <v>27</v>
      </c>
      <c r="B1100">
        <v>26</v>
      </c>
    </row>
    <row r="1101" spans="1:2" x14ac:dyDescent="0.3">
      <c r="A1101">
        <v>183</v>
      </c>
      <c r="B1101">
        <v>1</v>
      </c>
    </row>
    <row r="1102" spans="1:2" x14ac:dyDescent="0.3">
      <c r="A1102">
        <v>32</v>
      </c>
      <c r="B1102">
        <v>8</v>
      </c>
    </row>
    <row r="1103" spans="1:2" x14ac:dyDescent="0.3">
      <c r="A1103">
        <v>32</v>
      </c>
      <c r="B1103">
        <v>1</v>
      </c>
    </row>
    <row r="1104" spans="1:2" x14ac:dyDescent="0.3">
      <c r="A1104">
        <v>18</v>
      </c>
      <c r="B1104">
        <v>1</v>
      </c>
    </row>
    <row r="1105" spans="1:2" x14ac:dyDescent="0.3">
      <c r="A1105">
        <v>38</v>
      </c>
      <c r="B1105">
        <v>32</v>
      </c>
    </row>
    <row r="1106" spans="1:2" x14ac:dyDescent="0.3">
      <c r="A1106">
        <v>15</v>
      </c>
      <c r="B1106">
        <v>6</v>
      </c>
    </row>
    <row r="1107" spans="1:2" x14ac:dyDescent="0.3">
      <c r="A1107">
        <v>33</v>
      </c>
      <c r="B1107">
        <v>76</v>
      </c>
    </row>
    <row r="1108" spans="1:2" x14ac:dyDescent="0.3">
      <c r="A1108">
        <v>22</v>
      </c>
      <c r="B1108">
        <v>29</v>
      </c>
    </row>
    <row r="1109" spans="1:2" x14ac:dyDescent="0.3">
      <c r="A1109">
        <v>46</v>
      </c>
      <c r="B1109">
        <v>8</v>
      </c>
    </row>
    <row r="1110" spans="1:2" x14ac:dyDescent="0.3">
      <c r="A1110">
        <v>53</v>
      </c>
      <c r="B1110">
        <v>1</v>
      </c>
    </row>
    <row r="1111" spans="1:2" x14ac:dyDescent="0.3">
      <c r="A1111">
        <v>16</v>
      </c>
      <c r="B1111">
        <v>4</v>
      </c>
    </row>
    <row r="1112" spans="1:2" x14ac:dyDescent="0.3">
      <c r="A1112">
        <v>14</v>
      </c>
      <c r="B1112">
        <v>1</v>
      </c>
    </row>
    <row r="1113" spans="1:2" x14ac:dyDescent="0.3">
      <c r="A1113">
        <v>8</v>
      </c>
      <c r="B1113">
        <v>12</v>
      </c>
    </row>
    <row r="1114" spans="1:2" x14ac:dyDescent="0.3">
      <c r="A1114">
        <v>36</v>
      </c>
      <c r="B1114">
        <v>59</v>
      </c>
    </row>
    <row r="1115" spans="1:2" x14ac:dyDescent="0.3">
      <c r="A1115">
        <v>95</v>
      </c>
      <c r="B1115">
        <v>8</v>
      </c>
    </row>
    <row r="1116" spans="1:2" x14ac:dyDescent="0.3">
      <c r="A1116">
        <v>90</v>
      </c>
      <c r="B1116">
        <v>4</v>
      </c>
    </row>
    <row r="1117" spans="1:2" x14ac:dyDescent="0.3">
      <c r="A1117">
        <v>35</v>
      </c>
      <c r="B1117">
        <v>2</v>
      </c>
    </row>
    <row r="1118" spans="1:2" x14ac:dyDescent="0.3">
      <c r="A1118">
        <v>78</v>
      </c>
      <c r="B1118">
        <v>30</v>
      </c>
    </row>
    <row r="1119" spans="1:2" x14ac:dyDescent="0.3">
      <c r="A1119">
        <v>55</v>
      </c>
      <c r="B1119">
        <v>1</v>
      </c>
    </row>
    <row r="1120" spans="1:2" x14ac:dyDescent="0.3">
      <c r="A1120">
        <v>75</v>
      </c>
      <c r="B1120">
        <v>1</v>
      </c>
    </row>
    <row r="1121" spans="1:2" x14ac:dyDescent="0.3">
      <c r="A1121">
        <v>33</v>
      </c>
      <c r="B1121">
        <v>8</v>
      </c>
    </row>
    <row r="1122" spans="1:2" x14ac:dyDescent="0.3">
      <c r="A1122">
        <v>41</v>
      </c>
      <c r="B1122">
        <v>31</v>
      </c>
    </row>
    <row r="1123" spans="1:2" x14ac:dyDescent="0.3">
      <c r="A1123">
        <v>294</v>
      </c>
      <c r="B1123">
        <v>2</v>
      </c>
    </row>
    <row r="1124" spans="1:2" x14ac:dyDescent="0.3">
      <c r="A1124">
        <v>46</v>
      </c>
      <c r="B1124">
        <v>26</v>
      </c>
    </row>
    <row r="1125" spans="1:2" x14ac:dyDescent="0.3">
      <c r="A1125">
        <v>383</v>
      </c>
      <c r="B1125">
        <v>2</v>
      </c>
    </row>
    <row r="1126" spans="1:2" x14ac:dyDescent="0.3">
      <c r="A1126">
        <v>59</v>
      </c>
      <c r="B1126">
        <v>0</v>
      </c>
    </row>
    <row r="1127" spans="1:2" x14ac:dyDescent="0.3">
      <c r="A1127">
        <v>26</v>
      </c>
      <c r="B1127">
        <v>1</v>
      </c>
    </row>
    <row r="1128" spans="1:2" x14ac:dyDescent="0.3">
      <c r="A1128">
        <v>47</v>
      </c>
      <c r="B1128">
        <v>4</v>
      </c>
    </row>
    <row r="1129" spans="1:2" x14ac:dyDescent="0.3">
      <c r="A1129">
        <v>508</v>
      </c>
      <c r="B1129">
        <v>7</v>
      </c>
    </row>
    <row r="1130" spans="1:2" x14ac:dyDescent="0.3">
      <c r="A1130">
        <v>43</v>
      </c>
      <c r="B1130">
        <v>4</v>
      </c>
    </row>
    <row r="1131" spans="1:2" x14ac:dyDescent="0.3">
      <c r="A1131">
        <v>12</v>
      </c>
      <c r="B1131">
        <v>17</v>
      </c>
    </row>
    <row r="1132" spans="1:2" x14ac:dyDescent="0.3">
      <c r="A1132">
        <v>22</v>
      </c>
      <c r="B1132">
        <v>14</v>
      </c>
    </row>
    <row r="1133" spans="1:2" x14ac:dyDescent="0.3">
      <c r="A1133">
        <v>169</v>
      </c>
      <c r="B1133">
        <v>3</v>
      </c>
    </row>
    <row r="1134" spans="1:2" x14ac:dyDescent="0.3">
      <c r="A1134">
        <v>184</v>
      </c>
      <c r="B1134">
        <v>0</v>
      </c>
    </row>
    <row r="1135" spans="1:2" x14ac:dyDescent="0.3">
      <c r="A1135">
        <v>23</v>
      </c>
      <c r="B1135">
        <v>18</v>
      </c>
    </row>
    <row r="1136" spans="1:2" x14ac:dyDescent="0.3">
      <c r="A1136">
        <v>404</v>
      </c>
      <c r="B1136">
        <v>29</v>
      </c>
    </row>
    <row r="1137" spans="1:2" x14ac:dyDescent="0.3">
      <c r="A1137">
        <v>79</v>
      </c>
      <c r="B1137">
        <v>7</v>
      </c>
    </row>
    <row r="1138" spans="1:2" x14ac:dyDescent="0.3">
      <c r="A1138">
        <v>241</v>
      </c>
      <c r="B1138">
        <v>13</v>
      </c>
    </row>
    <row r="1139" spans="1:2" x14ac:dyDescent="0.3">
      <c r="A1139">
        <v>23</v>
      </c>
      <c r="B1139">
        <v>129</v>
      </c>
    </row>
    <row r="1140" spans="1:2" x14ac:dyDescent="0.3">
      <c r="A1140">
        <v>33</v>
      </c>
      <c r="B1140">
        <v>4</v>
      </c>
    </row>
    <row r="1141" spans="1:2" x14ac:dyDescent="0.3">
      <c r="A1141">
        <v>134</v>
      </c>
      <c r="B1141">
        <v>16</v>
      </c>
    </row>
    <row r="1142" spans="1:2" x14ac:dyDescent="0.3">
      <c r="A1142">
        <v>20</v>
      </c>
      <c r="B1142">
        <v>0</v>
      </c>
    </row>
    <row r="1143" spans="1:2" x14ac:dyDescent="0.3">
      <c r="A1143">
        <v>26</v>
      </c>
      <c r="B1143">
        <v>1</v>
      </c>
    </row>
    <row r="1144" spans="1:2" x14ac:dyDescent="0.3">
      <c r="A1144">
        <v>26</v>
      </c>
      <c r="B1144">
        <v>4</v>
      </c>
    </row>
    <row r="1145" spans="1:2" x14ac:dyDescent="0.3">
      <c r="A1145">
        <v>43</v>
      </c>
      <c r="B1145">
        <v>12</v>
      </c>
    </row>
    <row r="1146" spans="1:2" x14ac:dyDescent="0.3">
      <c r="A1146">
        <v>43</v>
      </c>
      <c r="B1146">
        <v>3</v>
      </c>
    </row>
    <row r="1147" spans="1:2" x14ac:dyDescent="0.3">
      <c r="A1147">
        <v>441</v>
      </c>
      <c r="B1147">
        <v>2</v>
      </c>
    </row>
    <row r="1148" spans="1:2" x14ac:dyDescent="0.3">
      <c r="A1148">
        <v>45</v>
      </c>
      <c r="B1148">
        <v>2</v>
      </c>
    </row>
    <row r="1149" spans="1:2" x14ac:dyDescent="0.3">
      <c r="A1149">
        <v>97</v>
      </c>
      <c r="B1149">
        <v>4</v>
      </c>
    </row>
    <row r="1150" spans="1:2" x14ac:dyDescent="0.3">
      <c r="A1150">
        <v>105</v>
      </c>
      <c r="B1150">
        <v>5</v>
      </c>
    </row>
    <row r="1151" spans="1:2" x14ac:dyDescent="0.3">
      <c r="A1151">
        <v>167</v>
      </c>
      <c r="B1151">
        <v>53</v>
      </c>
    </row>
    <row r="1152" spans="1:2" x14ac:dyDescent="0.3">
      <c r="A1152">
        <v>50</v>
      </c>
      <c r="B1152">
        <v>4</v>
      </c>
    </row>
    <row r="1153" spans="1:2" x14ac:dyDescent="0.3">
      <c r="A1153">
        <v>21</v>
      </c>
      <c r="B1153">
        <v>13</v>
      </c>
    </row>
    <row r="1154" spans="1:2" x14ac:dyDescent="0.3">
      <c r="A1154">
        <v>15</v>
      </c>
      <c r="B1154">
        <v>4</v>
      </c>
    </row>
    <row r="1155" spans="1:2" x14ac:dyDescent="0.3">
      <c r="A1155">
        <v>33</v>
      </c>
      <c r="B1155">
        <v>0</v>
      </c>
    </row>
    <row r="1156" spans="1:2" x14ac:dyDescent="0.3">
      <c r="A1156">
        <v>99</v>
      </c>
      <c r="B1156">
        <v>45</v>
      </c>
    </row>
    <row r="1157" spans="1:2" x14ac:dyDescent="0.3">
      <c r="A1157">
        <v>144</v>
      </c>
      <c r="B1157">
        <v>2</v>
      </c>
    </row>
    <row r="1158" spans="1:2" x14ac:dyDescent="0.3">
      <c r="A1158">
        <v>158</v>
      </c>
      <c r="B1158">
        <v>0</v>
      </c>
    </row>
    <row r="1159" spans="1:2" x14ac:dyDescent="0.3">
      <c r="A1159">
        <v>33</v>
      </c>
      <c r="B1159">
        <v>2</v>
      </c>
    </row>
    <row r="1160" spans="1:2" x14ac:dyDescent="0.3">
      <c r="A1160">
        <v>65</v>
      </c>
      <c r="B1160">
        <v>26</v>
      </c>
    </row>
    <row r="1161" spans="1:2" x14ac:dyDescent="0.3">
      <c r="A1161">
        <v>376</v>
      </c>
      <c r="B1161">
        <v>1</v>
      </c>
    </row>
    <row r="1162" spans="1:2" x14ac:dyDescent="0.3">
      <c r="A1162">
        <v>615</v>
      </c>
      <c r="B1162">
        <v>4</v>
      </c>
    </row>
    <row r="1163" spans="1:2" x14ac:dyDescent="0.3">
      <c r="A1163">
        <v>31</v>
      </c>
      <c r="B1163">
        <v>3</v>
      </c>
    </row>
    <row r="1164" spans="1:2" x14ac:dyDescent="0.3">
      <c r="A1164">
        <v>35</v>
      </c>
      <c r="B1164">
        <v>2</v>
      </c>
    </row>
    <row r="1165" spans="1:2" x14ac:dyDescent="0.3">
      <c r="A1165">
        <v>101</v>
      </c>
      <c r="B1165">
        <v>3</v>
      </c>
    </row>
    <row r="1166" spans="1:2" x14ac:dyDescent="0.3">
      <c r="A1166">
        <v>41</v>
      </c>
      <c r="B1166">
        <v>0</v>
      </c>
    </row>
    <row r="1167" spans="1:2" x14ac:dyDescent="0.3">
      <c r="A1167">
        <v>229</v>
      </c>
      <c r="B1167">
        <v>14</v>
      </c>
    </row>
    <row r="1168" spans="1:2" x14ac:dyDescent="0.3">
      <c r="A1168">
        <v>176</v>
      </c>
      <c r="B1168">
        <v>19</v>
      </c>
    </row>
    <row r="1169" spans="1:2" x14ac:dyDescent="0.3">
      <c r="A1169">
        <v>28</v>
      </c>
      <c r="B1169">
        <v>2</v>
      </c>
    </row>
    <row r="1170" spans="1:2" x14ac:dyDescent="0.3">
      <c r="A1170">
        <v>78</v>
      </c>
      <c r="B1170">
        <v>15</v>
      </c>
    </row>
    <row r="1171" spans="1:2" x14ac:dyDescent="0.3">
      <c r="A1171">
        <v>63</v>
      </c>
      <c r="B1171">
        <v>2</v>
      </c>
    </row>
    <row r="1172" spans="1:2" x14ac:dyDescent="0.3">
      <c r="A1172">
        <v>41</v>
      </c>
      <c r="B1172">
        <v>1</v>
      </c>
    </row>
    <row r="1173" spans="1:2" x14ac:dyDescent="0.3">
      <c r="A1173">
        <v>165</v>
      </c>
      <c r="B1173">
        <v>0</v>
      </c>
    </row>
    <row r="1174" spans="1:2" x14ac:dyDescent="0.3">
      <c r="A1174">
        <v>120</v>
      </c>
      <c r="B1174">
        <v>15</v>
      </c>
    </row>
    <row r="1175" spans="1:2" x14ac:dyDescent="0.3">
      <c r="A1175">
        <v>73</v>
      </c>
      <c r="B1175">
        <v>9</v>
      </c>
    </row>
    <row r="1176" spans="1:2" x14ac:dyDescent="0.3">
      <c r="A1176">
        <v>65</v>
      </c>
      <c r="B1176">
        <v>2</v>
      </c>
    </row>
    <row r="1177" spans="1:2" x14ac:dyDescent="0.3">
      <c r="A1177">
        <v>113</v>
      </c>
      <c r="B1177">
        <v>5</v>
      </c>
    </row>
    <row r="1178" spans="1:2" x14ac:dyDescent="0.3">
      <c r="A1178">
        <v>303</v>
      </c>
      <c r="B1178">
        <v>114</v>
      </c>
    </row>
    <row r="1179" spans="1:2" x14ac:dyDescent="0.3">
      <c r="A1179">
        <v>930</v>
      </c>
      <c r="B1179">
        <v>2</v>
      </c>
    </row>
    <row r="1180" spans="1:2" x14ac:dyDescent="0.3">
      <c r="A1180">
        <v>31</v>
      </c>
      <c r="B1180">
        <v>1</v>
      </c>
    </row>
    <row r="1181" spans="1:2" x14ac:dyDescent="0.3">
      <c r="A1181">
        <v>128</v>
      </c>
      <c r="B1181">
        <v>3</v>
      </c>
    </row>
    <row r="1182" spans="1:2" x14ac:dyDescent="0.3">
      <c r="A1182">
        <v>98</v>
      </c>
      <c r="B1182">
        <v>0</v>
      </c>
    </row>
    <row r="1183" spans="1:2" x14ac:dyDescent="0.3">
      <c r="A1183">
        <v>95</v>
      </c>
      <c r="B1183">
        <v>14</v>
      </c>
    </row>
    <row r="1184" spans="1:2" x14ac:dyDescent="0.3">
      <c r="A1184">
        <v>28</v>
      </c>
      <c r="B1184">
        <v>1</v>
      </c>
    </row>
    <row r="1185" spans="1:2" x14ac:dyDescent="0.3">
      <c r="A1185">
        <v>354</v>
      </c>
      <c r="B1185">
        <v>9</v>
      </c>
    </row>
    <row r="1186" spans="1:2" x14ac:dyDescent="0.3">
      <c r="A1186">
        <v>302</v>
      </c>
      <c r="B1186">
        <v>7</v>
      </c>
    </row>
    <row r="1187" spans="1:2" x14ac:dyDescent="0.3">
      <c r="A1187">
        <v>325</v>
      </c>
      <c r="B1187">
        <v>0</v>
      </c>
    </row>
    <row r="1188" spans="1:2" x14ac:dyDescent="0.3">
      <c r="A1188">
        <v>58</v>
      </c>
      <c r="B1188">
        <v>14</v>
      </c>
    </row>
    <row r="1189" spans="1:2" x14ac:dyDescent="0.3">
      <c r="A1189">
        <v>237</v>
      </c>
      <c r="B1189">
        <v>4</v>
      </c>
    </row>
    <row r="1190" spans="1:2" x14ac:dyDescent="0.3">
      <c r="A1190">
        <v>32</v>
      </c>
      <c r="B1190">
        <v>3</v>
      </c>
    </row>
    <row r="1191" spans="1:2" x14ac:dyDescent="0.3">
      <c r="A1191">
        <v>202</v>
      </c>
      <c r="B1191">
        <v>11</v>
      </c>
    </row>
    <row r="1192" spans="1:2" x14ac:dyDescent="0.3">
      <c r="A1192">
        <v>70</v>
      </c>
      <c r="B1192">
        <v>3</v>
      </c>
    </row>
    <row r="1193" spans="1:2" x14ac:dyDescent="0.3">
      <c r="A1193">
        <v>75</v>
      </c>
      <c r="B1193">
        <v>4</v>
      </c>
    </row>
    <row r="1194" spans="1:2" x14ac:dyDescent="0.3">
      <c r="A1194">
        <v>348</v>
      </c>
      <c r="B1194">
        <v>2</v>
      </c>
    </row>
    <row r="1195" spans="1:2" x14ac:dyDescent="0.3">
      <c r="A1195">
        <v>162</v>
      </c>
      <c r="B1195">
        <v>0</v>
      </c>
    </row>
    <row r="1196" spans="1:2" x14ac:dyDescent="0.3">
      <c r="A1196">
        <v>48</v>
      </c>
      <c r="B1196">
        <v>975</v>
      </c>
    </row>
    <row r="1197" spans="1:2" x14ac:dyDescent="0.3">
      <c r="A1197">
        <v>100</v>
      </c>
      <c r="B1197">
        <v>0</v>
      </c>
    </row>
    <row r="1198" spans="1:2" x14ac:dyDescent="0.3">
      <c r="A1198">
        <v>26</v>
      </c>
      <c r="B1198">
        <v>1</v>
      </c>
    </row>
    <row r="1199" spans="1:2" x14ac:dyDescent="0.3">
      <c r="A1199">
        <v>150</v>
      </c>
      <c r="B1199">
        <v>0</v>
      </c>
    </row>
    <row r="1200" spans="1:2" x14ac:dyDescent="0.3">
      <c r="A1200">
        <v>277</v>
      </c>
      <c r="B1200">
        <v>4</v>
      </c>
    </row>
    <row r="1201" spans="1:2" x14ac:dyDescent="0.3">
      <c r="A1201">
        <v>23</v>
      </c>
      <c r="B1201">
        <v>0</v>
      </c>
    </row>
    <row r="1202" spans="1:2" x14ac:dyDescent="0.3">
      <c r="A1202">
        <v>44</v>
      </c>
      <c r="B1202">
        <v>1</v>
      </c>
    </row>
    <row r="1203" spans="1:2" x14ac:dyDescent="0.3">
      <c r="A1203">
        <v>19</v>
      </c>
      <c r="B1203">
        <v>0</v>
      </c>
    </row>
    <row r="1204" spans="1:2" x14ac:dyDescent="0.3">
      <c r="A1204">
        <v>9</v>
      </c>
      <c r="B1204">
        <v>8</v>
      </c>
    </row>
    <row r="1205" spans="1:2" x14ac:dyDescent="0.3">
      <c r="A1205">
        <v>45</v>
      </c>
      <c r="B1205">
        <v>369</v>
      </c>
    </row>
    <row r="1206" spans="1:2" x14ac:dyDescent="0.3">
      <c r="A1206">
        <v>524</v>
      </c>
      <c r="B1206">
        <v>10</v>
      </c>
    </row>
    <row r="1207" spans="1:2" x14ac:dyDescent="0.3">
      <c r="A1207">
        <v>181</v>
      </c>
      <c r="B1207">
        <v>103</v>
      </c>
    </row>
    <row r="1208" spans="1:2" x14ac:dyDescent="0.3">
      <c r="A1208">
        <v>29</v>
      </c>
      <c r="B1208">
        <v>0</v>
      </c>
    </row>
    <row r="1209" spans="1:2" x14ac:dyDescent="0.3">
      <c r="A1209">
        <v>147</v>
      </c>
      <c r="B1209">
        <v>3</v>
      </c>
    </row>
    <row r="1210" spans="1:2" x14ac:dyDescent="0.3">
      <c r="A1210">
        <v>44</v>
      </c>
      <c r="B1210">
        <v>4</v>
      </c>
    </row>
    <row r="1211" spans="1:2" x14ac:dyDescent="0.3">
      <c r="A1211">
        <v>94</v>
      </c>
      <c r="B1211">
        <v>4</v>
      </c>
    </row>
    <row r="1212" spans="1:2" x14ac:dyDescent="0.3">
      <c r="A1212">
        <v>28</v>
      </c>
      <c r="B1212">
        <v>13</v>
      </c>
    </row>
    <row r="1213" spans="1:2" x14ac:dyDescent="0.3">
      <c r="A1213">
        <v>16</v>
      </c>
      <c r="B1213">
        <v>14</v>
      </c>
    </row>
    <row r="1214" spans="1:2" x14ac:dyDescent="0.3">
      <c r="A1214">
        <v>78</v>
      </c>
      <c r="B1214">
        <v>4</v>
      </c>
    </row>
    <row r="1215" spans="1:2" x14ac:dyDescent="0.3">
      <c r="A1215">
        <v>6</v>
      </c>
      <c r="B1215">
        <v>0</v>
      </c>
    </row>
    <row r="1216" spans="1:2" x14ac:dyDescent="0.3">
      <c r="A1216">
        <v>108</v>
      </c>
      <c r="B1216">
        <v>3</v>
      </c>
    </row>
    <row r="1217" spans="1:2" x14ac:dyDescent="0.3">
      <c r="A1217">
        <v>557</v>
      </c>
      <c r="B1217">
        <v>5</v>
      </c>
    </row>
    <row r="1218" spans="1:2" x14ac:dyDescent="0.3">
      <c r="A1218">
        <v>17</v>
      </c>
      <c r="B1218">
        <v>1</v>
      </c>
    </row>
    <row r="1219" spans="1:2" x14ac:dyDescent="0.3">
      <c r="A1219">
        <v>213</v>
      </c>
      <c r="B1219">
        <v>1</v>
      </c>
    </row>
    <row r="1220" spans="1:2" x14ac:dyDescent="0.3">
      <c r="A1220">
        <v>67</v>
      </c>
      <c r="B1220">
        <v>4</v>
      </c>
    </row>
    <row r="1221" spans="1:2" x14ac:dyDescent="0.3">
      <c r="A1221">
        <v>36</v>
      </c>
      <c r="B1221">
        <v>10</v>
      </c>
    </row>
    <row r="1222" spans="1:2" x14ac:dyDescent="0.3">
      <c r="A1222">
        <v>72</v>
      </c>
      <c r="B1222">
        <v>0</v>
      </c>
    </row>
    <row r="1223" spans="1:2" x14ac:dyDescent="0.3">
      <c r="A1223">
        <v>489</v>
      </c>
      <c r="B1223">
        <v>3</v>
      </c>
    </row>
    <row r="1224" spans="1:2" x14ac:dyDescent="0.3">
      <c r="A1224">
        <v>51</v>
      </c>
      <c r="B1224">
        <v>2</v>
      </c>
    </row>
    <row r="1225" spans="1:2" x14ac:dyDescent="0.3">
      <c r="A1225">
        <v>983</v>
      </c>
      <c r="B1225">
        <v>7</v>
      </c>
    </row>
    <row r="1226" spans="1:2" x14ac:dyDescent="0.3">
      <c r="A1226">
        <v>43</v>
      </c>
      <c r="B1226">
        <v>1</v>
      </c>
    </row>
    <row r="1227" spans="1:2" x14ac:dyDescent="0.3">
      <c r="A1227">
        <v>114</v>
      </c>
      <c r="B1227">
        <v>3</v>
      </c>
    </row>
    <row r="1228" spans="1:2" x14ac:dyDescent="0.3">
      <c r="A1228">
        <v>15</v>
      </c>
      <c r="B1228">
        <v>11</v>
      </c>
    </row>
    <row r="1229" spans="1:2" x14ac:dyDescent="0.3">
      <c r="A1229">
        <v>55</v>
      </c>
      <c r="B1229">
        <v>0</v>
      </c>
    </row>
    <row r="1230" spans="1:2" x14ac:dyDescent="0.3">
      <c r="A1230">
        <v>25</v>
      </c>
      <c r="B1230">
        <v>0</v>
      </c>
    </row>
    <row r="1231" spans="1:2" x14ac:dyDescent="0.3">
      <c r="A1231">
        <v>34</v>
      </c>
      <c r="B1231">
        <v>0</v>
      </c>
    </row>
    <row r="1232" spans="1:2" x14ac:dyDescent="0.3">
      <c r="A1232">
        <v>213</v>
      </c>
      <c r="B1232">
        <v>4</v>
      </c>
    </row>
    <row r="1233" spans="1:2" x14ac:dyDescent="0.3">
      <c r="A1233">
        <v>159</v>
      </c>
      <c r="B1233">
        <v>0</v>
      </c>
    </row>
    <row r="1234" spans="1:2" x14ac:dyDescent="0.3">
      <c r="A1234">
        <v>111</v>
      </c>
      <c r="B1234">
        <v>1</v>
      </c>
    </row>
    <row r="1235" spans="1:2" x14ac:dyDescent="0.3">
      <c r="A1235">
        <v>21</v>
      </c>
      <c r="B1235">
        <v>2</v>
      </c>
    </row>
    <row r="1236" spans="1:2" x14ac:dyDescent="0.3">
      <c r="A1236">
        <v>159</v>
      </c>
      <c r="B1236">
        <v>9</v>
      </c>
    </row>
    <row r="1237" spans="1:2" x14ac:dyDescent="0.3">
      <c r="A1237">
        <v>73</v>
      </c>
      <c r="B1237">
        <v>27</v>
      </c>
    </row>
    <row r="1238" spans="1:2" x14ac:dyDescent="0.3">
      <c r="A1238">
        <v>102</v>
      </c>
      <c r="B1238">
        <v>1</v>
      </c>
    </row>
    <row r="1239" spans="1:2" x14ac:dyDescent="0.3">
      <c r="A1239">
        <v>34</v>
      </c>
      <c r="B1239">
        <v>0</v>
      </c>
    </row>
    <row r="1240" spans="1:2" x14ac:dyDescent="0.3">
      <c r="A1240">
        <v>13</v>
      </c>
      <c r="B1240">
        <v>6</v>
      </c>
    </row>
    <row r="1241" spans="1:2" x14ac:dyDescent="0.3">
      <c r="A1241">
        <v>452</v>
      </c>
      <c r="B1241">
        <v>2</v>
      </c>
    </row>
    <row r="1242" spans="1:2" x14ac:dyDescent="0.3">
      <c r="A1242">
        <v>340</v>
      </c>
      <c r="B1242">
        <v>39</v>
      </c>
    </row>
    <row r="1243" spans="1:2" x14ac:dyDescent="0.3">
      <c r="A1243">
        <v>263</v>
      </c>
      <c r="B1243">
        <v>2</v>
      </c>
    </row>
    <row r="1244" spans="1:2" x14ac:dyDescent="0.3">
      <c r="A1244">
        <v>1021</v>
      </c>
      <c r="B1244">
        <v>39</v>
      </c>
    </row>
    <row r="1245" spans="1:2" x14ac:dyDescent="0.3">
      <c r="A1245">
        <v>37</v>
      </c>
      <c r="B1245">
        <v>1</v>
      </c>
    </row>
    <row r="1246" spans="1:2" x14ac:dyDescent="0.3">
      <c r="A1246">
        <v>40</v>
      </c>
      <c r="B1246">
        <v>60</v>
      </c>
    </row>
    <row r="1247" spans="1:2" x14ac:dyDescent="0.3">
      <c r="A1247">
        <v>74</v>
      </c>
      <c r="B1247">
        <v>4</v>
      </c>
    </row>
    <row r="1248" spans="1:2" x14ac:dyDescent="0.3">
      <c r="A1248">
        <v>45</v>
      </c>
      <c r="B1248">
        <v>3</v>
      </c>
    </row>
    <row r="1249" spans="1:2" x14ac:dyDescent="0.3">
      <c r="A1249">
        <v>55</v>
      </c>
      <c r="B1249">
        <v>4</v>
      </c>
    </row>
    <row r="1250" spans="1:2" x14ac:dyDescent="0.3">
      <c r="A1250">
        <v>1095</v>
      </c>
      <c r="B1250">
        <v>5</v>
      </c>
    </row>
    <row r="1251" spans="1:2" x14ac:dyDescent="0.3">
      <c r="A1251">
        <v>33</v>
      </c>
      <c r="B1251">
        <v>16</v>
      </c>
    </row>
    <row r="1252" spans="1:2" x14ac:dyDescent="0.3">
      <c r="A1252">
        <v>167</v>
      </c>
      <c r="B1252">
        <v>1</v>
      </c>
    </row>
    <row r="1253" spans="1:2" x14ac:dyDescent="0.3">
      <c r="A1253">
        <v>17</v>
      </c>
      <c r="B1253">
        <v>6</v>
      </c>
    </row>
    <row r="1254" spans="1:2" x14ac:dyDescent="0.3">
      <c r="A1254">
        <v>27</v>
      </c>
      <c r="B1254">
        <v>0</v>
      </c>
    </row>
    <row r="1255" spans="1:2" x14ac:dyDescent="0.3">
      <c r="A1255">
        <v>57</v>
      </c>
      <c r="B1255">
        <v>21</v>
      </c>
    </row>
    <row r="1256" spans="1:2" x14ac:dyDescent="0.3">
      <c r="A1256">
        <v>286</v>
      </c>
      <c r="B1256">
        <v>2</v>
      </c>
    </row>
    <row r="1257" spans="1:2" x14ac:dyDescent="0.3">
      <c r="A1257">
        <v>18</v>
      </c>
      <c r="B1257">
        <v>4</v>
      </c>
    </row>
    <row r="1258" spans="1:2" x14ac:dyDescent="0.3">
      <c r="A1258">
        <v>184</v>
      </c>
      <c r="B1258">
        <v>6</v>
      </c>
    </row>
    <row r="1259" spans="1:2" x14ac:dyDescent="0.3">
      <c r="A1259">
        <v>118</v>
      </c>
      <c r="B1259">
        <v>5</v>
      </c>
    </row>
    <row r="1260" spans="1:2" x14ac:dyDescent="0.3">
      <c r="A1260">
        <v>19</v>
      </c>
      <c r="B1260">
        <v>135</v>
      </c>
    </row>
    <row r="1261" spans="1:2" x14ac:dyDescent="0.3">
      <c r="A1261">
        <v>73</v>
      </c>
      <c r="B1261">
        <v>1</v>
      </c>
    </row>
    <row r="1262" spans="1:2" x14ac:dyDescent="0.3">
      <c r="A1262">
        <v>59</v>
      </c>
      <c r="B1262">
        <v>4</v>
      </c>
    </row>
    <row r="1263" spans="1:2" x14ac:dyDescent="0.3">
      <c r="A1263">
        <v>59</v>
      </c>
      <c r="B1263">
        <v>3</v>
      </c>
    </row>
    <row r="1264" spans="1:2" x14ac:dyDescent="0.3">
      <c r="A1264">
        <v>104</v>
      </c>
      <c r="B1264">
        <v>2</v>
      </c>
    </row>
    <row r="1265" spans="1:2" x14ac:dyDescent="0.3">
      <c r="A1265">
        <v>27</v>
      </c>
      <c r="B1265">
        <v>17</v>
      </c>
    </row>
    <row r="1266" spans="1:2" x14ac:dyDescent="0.3">
      <c r="A1266">
        <v>87</v>
      </c>
      <c r="B1266">
        <v>2</v>
      </c>
    </row>
    <row r="1267" spans="1:2" x14ac:dyDescent="0.3">
      <c r="A1267">
        <v>87</v>
      </c>
      <c r="B1267">
        <v>1</v>
      </c>
    </row>
    <row r="1268" spans="1:2" x14ac:dyDescent="0.3">
      <c r="A1268">
        <v>18</v>
      </c>
      <c r="B1268">
        <v>2</v>
      </c>
    </row>
    <row r="1269" spans="1:2" x14ac:dyDescent="0.3">
      <c r="A1269">
        <v>23</v>
      </c>
      <c r="B1269">
        <v>8</v>
      </c>
    </row>
    <row r="1270" spans="1:2" x14ac:dyDescent="0.3">
      <c r="A1270">
        <v>13</v>
      </c>
      <c r="B1270">
        <v>0</v>
      </c>
    </row>
    <row r="1271" spans="1:2" x14ac:dyDescent="0.3">
      <c r="A1271">
        <v>74</v>
      </c>
      <c r="B1271">
        <v>3</v>
      </c>
    </row>
    <row r="1272" spans="1:2" x14ac:dyDescent="0.3">
      <c r="A1272">
        <v>87</v>
      </c>
      <c r="B1272">
        <v>12</v>
      </c>
    </row>
    <row r="1273" spans="1:2" x14ac:dyDescent="0.3">
      <c r="A1273">
        <v>26</v>
      </c>
      <c r="B1273">
        <v>1</v>
      </c>
    </row>
    <row r="1274" spans="1:2" x14ac:dyDescent="0.3">
      <c r="A1274">
        <v>13</v>
      </c>
      <c r="B1274">
        <v>22</v>
      </c>
    </row>
    <row r="1275" spans="1:2" x14ac:dyDescent="0.3">
      <c r="A1275">
        <v>356</v>
      </c>
      <c r="B1275">
        <v>1</v>
      </c>
    </row>
    <row r="1276" spans="1:2" x14ac:dyDescent="0.3">
      <c r="A1276">
        <v>110</v>
      </c>
      <c r="B1276">
        <v>7</v>
      </c>
    </row>
    <row r="1277" spans="1:2" x14ac:dyDescent="0.3">
      <c r="A1277">
        <v>57</v>
      </c>
      <c r="B1277">
        <v>0</v>
      </c>
    </row>
    <row r="1278" spans="1:2" x14ac:dyDescent="0.3">
      <c r="A1278">
        <v>74</v>
      </c>
      <c r="B1278">
        <v>0</v>
      </c>
    </row>
    <row r="1279" spans="1:2" x14ac:dyDescent="0.3">
      <c r="A1279">
        <v>101</v>
      </c>
      <c r="B1279">
        <v>1</v>
      </c>
    </row>
    <row r="1280" spans="1:2" x14ac:dyDescent="0.3">
      <c r="A1280">
        <v>82</v>
      </c>
      <c r="B1280">
        <v>4</v>
      </c>
    </row>
    <row r="1281" spans="1:2" x14ac:dyDescent="0.3">
      <c r="A1281">
        <v>3</v>
      </c>
      <c r="B1281">
        <v>27</v>
      </c>
    </row>
    <row r="1282" spans="1:2" x14ac:dyDescent="0.3">
      <c r="A1282">
        <v>21</v>
      </c>
      <c r="B1282">
        <v>1</v>
      </c>
    </row>
    <row r="1283" spans="1:2" x14ac:dyDescent="0.3">
      <c r="A1283">
        <v>16</v>
      </c>
      <c r="B1283">
        <v>25</v>
      </c>
    </row>
    <row r="1284" spans="1:2" x14ac:dyDescent="0.3">
      <c r="A1284">
        <v>23</v>
      </c>
      <c r="B1284">
        <v>9</v>
      </c>
    </row>
    <row r="1285" spans="1:2" x14ac:dyDescent="0.3">
      <c r="A1285">
        <v>35</v>
      </c>
      <c r="B1285">
        <v>1</v>
      </c>
    </row>
    <row r="1286" spans="1:2" x14ac:dyDescent="0.3">
      <c r="A1286">
        <v>15</v>
      </c>
      <c r="B1286">
        <v>16</v>
      </c>
    </row>
    <row r="1287" spans="1:2" x14ac:dyDescent="0.3">
      <c r="A1287">
        <v>1204</v>
      </c>
      <c r="B1287">
        <v>2</v>
      </c>
    </row>
    <row r="1288" spans="1:2" x14ac:dyDescent="0.3">
      <c r="A1288">
        <v>37</v>
      </c>
      <c r="B1288">
        <v>9</v>
      </c>
    </row>
    <row r="1289" spans="1:2" x14ac:dyDescent="0.3">
      <c r="A1289">
        <v>9</v>
      </c>
      <c r="B1289">
        <v>40</v>
      </c>
    </row>
    <row r="1290" spans="1:2" x14ac:dyDescent="0.3">
      <c r="A1290">
        <v>424</v>
      </c>
      <c r="B1290">
        <v>0</v>
      </c>
    </row>
    <row r="1291" spans="1:2" x14ac:dyDescent="0.3">
      <c r="A1291">
        <v>183</v>
      </c>
      <c r="B1291">
        <v>3</v>
      </c>
    </row>
    <row r="1292" spans="1:2" x14ac:dyDescent="0.3">
      <c r="A1292">
        <v>107</v>
      </c>
      <c r="B1292">
        <v>85</v>
      </c>
    </row>
    <row r="1293" spans="1:2" x14ac:dyDescent="0.3">
      <c r="A1293">
        <v>19</v>
      </c>
      <c r="B1293">
        <v>6</v>
      </c>
    </row>
    <row r="1294" spans="1:2" x14ac:dyDescent="0.3">
      <c r="A1294">
        <v>342</v>
      </c>
      <c r="B1294">
        <v>34</v>
      </c>
    </row>
    <row r="1295" spans="1:2" x14ac:dyDescent="0.3">
      <c r="A1295">
        <v>70</v>
      </c>
      <c r="B1295">
        <v>7</v>
      </c>
    </row>
    <row r="1296" spans="1:2" x14ac:dyDescent="0.3">
      <c r="A1296">
        <v>27</v>
      </c>
      <c r="B1296">
        <v>5</v>
      </c>
    </row>
    <row r="1297" spans="1:2" x14ac:dyDescent="0.3">
      <c r="A1297">
        <v>68</v>
      </c>
      <c r="B1297">
        <v>84</v>
      </c>
    </row>
    <row r="1298" spans="1:2" x14ac:dyDescent="0.3">
      <c r="A1298">
        <v>52</v>
      </c>
      <c r="B1298">
        <v>0</v>
      </c>
    </row>
    <row r="1299" spans="1:2" x14ac:dyDescent="0.3">
      <c r="A1299">
        <v>22</v>
      </c>
      <c r="B1299">
        <v>21</v>
      </c>
    </row>
    <row r="1300" spans="1:2" x14ac:dyDescent="0.3">
      <c r="A1300">
        <v>199</v>
      </c>
      <c r="B1300">
        <v>13</v>
      </c>
    </row>
    <row r="1301" spans="1:2" x14ac:dyDescent="0.3">
      <c r="A1301">
        <v>56</v>
      </c>
      <c r="B1301">
        <v>13</v>
      </c>
    </row>
    <row r="1302" spans="1:2" x14ac:dyDescent="0.3">
      <c r="A1302">
        <v>205</v>
      </c>
      <c r="B1302">
        <v>0</v>
      </c>
    </row>
    <row r="1303" spans="1:2" x14ac:dyDescent="0.3">
      <c r="A1303">
        <v>23</v>
      </c>
      <c r="B1303">
        <v>0</v>
      </c>
    </row>
    <row r="1304" spans="1:2" x14ac:dyDescent="0.3">
      <c r="A1304">
        <v>34</v>
      </c>
      <c r="B1304">
        <v>0</v>
      </c>
    </row>
    <row r="1305" spans="1:2" x14ac:dyDescent="0.3">
      <c r="A1305">
        <v>58</v>
      </c>
      <c r="B1305">
        <v>41</v>
      </c>
    </row>
    <row r="1306" spans="1:2" x14ac:dyDescent="0.3">
      <c r="A1306">
        <v>45</v>
      </c>
      <c r="B1306">
        <v>0</v>
      </c>
    </row>
    <row r="1307" spans="1:2" x14ac:dyDescent="0.3">
      <c r="A1307">
        <v>95</v>
      </c>
      <c r="B1307">
        <v>2</v>
      </c>
    </row>
    <row r="1308" spans="1:2" x14ac:dyDescent="0.3">
      <c r="A1308">
        <v>21</v>
      </c>
      <c r="B1308">
        <v>37</v>
      </c>
    </row>
    <row r="1309" spans="1:2" x14ac:dyDescent="0.3">
      <c r="A1309">
        <v>15</v>
      </c>
      <c r="B1309">
        <v>4</v>
      </c>
    </row>
    <row r="1310" spans="1:2" x14ac:dyDescent="0.3">
      <c r="A1310">
        <v>11</v>
      </c>
      <c r="B1310">
        <v>19</v>
      </c>
    </row>
    <row r="1311" spans="1:2" x14ac:dyDescent="0.3">
      <c r="A1311">
        <v>711</v>
      </c>
      <c r="B1311">
        <v>0</v>
      </c>
    </row>
    <row r="1312" spans="1:2" x14ac:dyDescent="0.3">
      <c r="A1312">
        <v>27</v>
      </c>
      <c r="B1312">
        <v>50</v>
      </c>
    </row>
    <row r="1313" spans="1:2" x14ac:dyDescent="0.3">
      <c r="A1313">
        <v>31</v>
      </c>
      <c r="B1313">
        <v>19</v>
      </c>
    </row>
    <row r="1314" spans="1:2" x14ac:dyDescent="0.3">
      <c r="A1314">
        <v>54</v>
      </c>
      <c r="B1314">
        <v>11</v>
      </c>
    </row>
    <row r="1315" spans="1:2" x14ac:dyDescent="0.3">
      <c r="A1315">
        <v>13</v>
      </c>
      <c r="B1315">
        <v>13</v>
      </c>
    </row>
    <row r="1316" spans="1:2" x14ac:dyDescent="0.3">
      <c r="A1316">
        <v>43</v>
      </c>
      <c r="B1316">
        <v>1</v>
      </c>
    </row>
    <row r="1317" spans="1:2" x14ac:dyDescent="0.3">
      <c r="A1317">
        <v>19</v>
      </c>
      <c r="B1317">
        <v>0</v>
      </c>
    </row>
    <row r="1318" spans="1:2" x14ac:dyDescent="0.3">
      <c r="A1318">
        <v>614</v>
      </c>
      <c r="B1318">
        <v>17</v>
      </c>
    </row>
    <row r="1319" spans="1:2" x14ac:dyDescent="0.3">
      <c r="A1319">
        <v>26</v>
      </c>
      <c r="B1319">
        <v>3</v>
      </c>
    </row>
    <row r="1320" spans="1:2" x14ac:dyDescent="0.3">
      <c r="A1320">
        <v>37</v>
      </c>
      <c r="B1320">
        <v>2</v>
      </c>
    </row>
    <row r="1321" spans="1:2" x14ac:dyDescent="0.3">
      <c r="A1321">
        <v>40</v>
      </c>
      <c r="B1321">
        <v>124</v>
      </c>
    </row>
    <row r="1322" spans="1:2" x14ac:dyDescent="0.3">
      <c r="A1322">
        <v>12</v>
      </c>
      <c r="B1322">
        <v>7</v>
      </c>
    </row>
    <row r="1323" spans="1:2" x14ac:dyDescent="0.3">
      <c r="A1323">
        <v>29</v>
      </c>
      <c r="B1323">
        <v>4</v>
      </c>
    </row>
    <row r="1324" spans="1:2" x14ac:dyDescent="0.3">
      <c r="A1324">
        <v>94</v>
      </c>
      <c r="B1324">
        <v>0</v>
      </c>
    </row>
    <row r="1325" spans="1:2" x14ac:dyDescent="0.3">
      <c r="A1325">
        <v>48</v>
      </c>
      <c r="B1325">
        <v>46</v>
      </c>
    </row>
    <row r="1326" spans="1:2" x14ac:dyDescent="0.3">
      <c r="A1326">
        <v>480</v>
      </c>
      <c r="B1326">
        <v>9</v>
      </c>
    </row>
    <row r="1327" spans="1:2" x14ac:dyDescent="0.3">
      <c r="A1327">
        <v>25</v>
      </c>
      <c r="B1327">
        <v>2</v>
      </c>
    </row>
    <row r="1328" spans="1:2" x14ac:dyDescent="0.3">
      <c r="A1328">
        <v>65</v>
      </c>
      <c r="B1328">
        <v>2</v>
      </c>
    </row>
    <row r="1329" spans="1:2" x14ac:dyDescent="0.3">
      <c r="A1329">
        <v>508</v>
      </c>
      <c r="B1329">
        <v>23</v>
      </c>
    </row>
    <row r="1330" spans="1:2" x14ac:dyDescent="0.3">
      <c r="A1330">
        <v>64</v>
      </c>
      <c r="B1330">
        <v>98</v>
      </c>
    </row>
    <row r="1331" spans="1:2" x14ac:dyDescent="0.3">
      <c r="A1331">
        <v>3355</v>
      </c>
      <c r="B1331">
        <v>30</v>
      </c>
    </row>
    <row r="1332" spans="1:2" x14ac:dyDescent="0.3">
      <c r="A1332">
        <v>54</v>
      </c>
      <c r="B1332">
        <v>48</v>
      </c>
    </row>
    <row r="1333" spans="1:2" x14ac:dyDescent="0.3">
      <c r="A1333">
        <v>53</v>
      </c>
      <c r="B1333">
        <v>1</v>
      </c>
    </row>
    <row r="1334" spans="1:2" x14ac:dyDescent="0.3">
      <c r="A1334">
        <v>159</v>
      </c>
      <c r="B1334">
        <v>12</v>
      </c>
    </row>
    <row r="1335" spans="1:2" x14ac:dyDescent="0.3">
      <c r="A1335">
        <v>30</v>
      </c>
      <c r="B1335">
        <v>147</v>
      </c>
    </row>
    <row r="1336" spans="1:2" x14ac:dyDescent="0.3">
      <c r="A1336">
        <v>68</v>
      </c>
      <c r="B1336">
        <v>1</v>
      </c>
    </row>
    <row r="1337" spans="1:2" x14ac:dyDescent="0.3">
      <c r="A1337">
        <v>57</v>
      </c>
      <c r="B1337">
        <v>3</v>
      </c>
    </row>
    <row r="1338" spans="1:2" x14ac:dyDescent="0.3">
      <c r="A1338">
        <v>21</v>
      </c>
      <c r="B1338">
        <v>22</v>
      </c>
    </row>
    <row r="1339" spans="1:2" x14ac:dyDescent="0.3">
      <c r="A1339">
        <v>55</v>
      </c>
      <c r="B1339">
        <v>2</v>
      </c>
    </row>
    <row r="1340" spans="1:2" x14ac:dyDescent="0.3">
      <c r="A1340">
        <v>283</v>
      </c>
      <c r="B1340">
        <v>3</v>
      </c>
    </row>
    <row r="1341" spans="1:2" x14ac:dyDescent="0.3">
      <c r="A1341">
        <v>26</v>
      </c>
      <c r="B1341">
        <v>170</v>
      </c>
    </row>
    <row r="1342" spans="1:2" x14ac:dyDescent="0.3">
      <c r="A1342">
        <v>86</v>
      </c>
      <c r="B1342">
        <v>20</v>
      </c>
    </row>
    <row r="1343" spans="1:2" x14ac:dyDescent="0.3">
      <c r="A1343">
        <v>311</v>
      </c>
      <c r="B1343">
        <v>33</v>
      </c>
    </row>
    <row r="1344" spans="1:2" x14ac:dyDescent="0.3">
      <c r="A1344">
        <v>45</v>
      </c>
      <c r="B1344">
        <v>4</v>
      </c>
    </row>
    <row r="1345" spans="1:2" x14ac:dyDescent="0.3">
      <c r="A1345">
        <v>57</v>
      </c>
      <c r="B1345">
        <v>3</v>
      </c>
    </row>
    <row r="1346" spans="1:2" x14ac:dyDescent="0.3">
      <c r="A1346">
        <v>244</v>
      </c>
      <c r="B1346">
        <v>0</v>
      </c>
    </row>
    <row r="1347" spans="1:2" x14ac:dyDescent="0.3">
      <c r="A1347">
        <v>1513</v>
      </c>
      <c r="B1347">
        <v>7</v>
      </c>
    </row>
    <row r="1348" spans="1:2" x14ac:dyDescent="0.3">
      <c r="A1348">
        <v>85</v>
      </c>
      <c r="B1348">
        <v>9</v>
      </c>
    </row>
    <row r="1349" spans="1:2" x14ac:dyDescent="0.3">
      <c r="A1349">
        <v>167</v>
      </c>
      <c r="B1349">
        <v>5</v>
      </c>
    </row>
    <row r="1350" spans="1:2" x14ac:dyDescent="0.3">
      <c r="A1350">
        <v>322</v>
      </c>
      <c r="B1350">
        <v>7</v>
      </c>
    </row>
    <row r="1351" spans="1:2" x14ac:dyDescent="0.3">
      <c r="A1351">
        <v>83</v>
      </c>
      <c r="B1351">
        <v>7</v>
      </c>
    </row>
    <row r="1352" spans="1:2" x14ac:dyDescent="0.3">
      <c r="A1352">
        <v>27</v>
      </c>
      <c r="B1352">
        <v>2</v>
      </c>
    </row>
    <row r="1353" spans="1:2" x14ac:dyDescent="0.3">
      <c r="A1353">
        <v>44</v>
      </c>
      <c r="B1353">
        <v>2</v>
      </c>
    </row>
    <row r="1354" spans="1:2" x14ac:dyDescent="0.3">
      <c r="A1354">
        <v>18</v>
      </c>
      <c r="B1354">
        <v>4</v>
      </c>
    </row>
    <row r="1355" spans="1:2" x14ac:dyDescent="0.3">
      <c r="A1355">
        <v>24</v>
      </c>
      <c r="B1355">
        <v>99</v>
      </c>
    </row>
    <row r="1356" spans="1:2" x14ac:dyDescent="0.3">
      <c r="A1356">
        <v>94</v>
      </c>
      <c r="B1356">
        <v>6</v>
      </c>
    </row>
    <row r="1357" spans="1:2" x14ac:dyDescent="0.3">
      <c r="A1357">
        <v>41</v>
      </c>
      <c r="B1357">
        <v>0</v>
      </c>
    </row>
    <row r="1358" spans="1:2" x14ac:dyDescent="0.3">
      <c r="A1358">
        <v>39</v>
      </c>
      <c r="B1358">
        <v>0</v>
      </c>
    </row>
    <row r="1359" spans="1:2" x14ac:dyDescent="0.3">
      <c r="A1359">
        <v>29</v>
      </c>
      <c r="B1359">
        <v>1</v>
      </c>
    </row>
    <row r="1360" spans="1:2" x14ac:dyDescent="0.3">
      <c r="A1360">
        <v>85</v>
      </c>
      <c r="B1360">
        <v>33</v>
      </c>
    </row>
    <row r="1361" spans="1:2" x14ac:dyDescent="0.3">
      <c r="A1361">
        <v>139</v>
      </c>
      <c r="B1361">
        <v>1</v>
      </c>
    </row>
    <row r="1362" spans="1:2" x14ac:dyDescent="0.3">
      <c r="A1362">
        <v>34</v>
      </c>
      <c r="B1362">
        <v>6</v>
      </c>
    </row>
    <row r="1363" spans="1:2" x14ac:dyDescent="0.3">
      <c r="A1363">
        <v>9</v>
      </c>
      <c r="B1363">
        <v>30</v>
      </c>
    </row>
    <row r="1364" spans="1:2" x14ac:dyDescent="0.3">
      <c r="A1364">
        <v>19</v>
      </c>
      <c r="B1364">
        <v>2</v>
      </c>
    </row>
    <row r="1365" spans="1:2" x14ac:dyDescent="0.3">
      <c r="A1365">
        <v>150</v>
      </c>
      <c r="B1365">
        <v>52</v>
      </c>
    </row>
    <row r="1366" spans="1:2" x14ac:dyDescent="0.3">
      <c r="A1366">
        <v>1088</v>
      </c>
      <c r="B1366">
        <v>10</v>
      </c>
    </row>
    <row r="1367" spans="1:2" x14ac:dyDescent="0.3">
      <c r="A1367">
        <v>196</v>
      </c>
      <c r="B1367">
        <v>29</v>
      </c>
    </row>
    <row r="1368" spans="1:2" x14ac:dyDescent="0.3">
      <c r="A1368">
        <v>26</v>
      </c>
      <c r="B1368">
        <v>0</v>
      </c>
    </row>
    <row r="1369" spans="1:2" x14ac:dyDescent="0.3">
      <c r="A1369">
        <v>63</v>
      </c>
      <c r="B1369">
        <v>12</v>
      </c>
    </row>
    <row r="1370" spans="1:2" x14ac:dyDescent="0.3">
      <c r="A1370">
        <v>82</v>
      </c>
      <c r="B1370">
        <v>24</v>
      </c>
    </row>
    <row r="1371" spans="1:2" x14ac:dyDescent="0.3">
      <c r="A1371">
        <v>125</v>
      </c>
      <c r="B1371">
        <v>2</v>
      </c>
    </row>
    <row r="1372" spans="1:2" x14ac:dyDescent="0.3">
      <c r="A1372">
        <v>38</v>
      </c>
      <c r="B1372">
        <v>5</v>
      </c>
    </row>
    <row r="1373" spans="1:2" x14ac:dyDescent="0.3">
      <c r="A1373">
        <v>9</v>
      </c>
      <c r="B1373">
        <v>89</v>
      </c>
    </row>
    <row r="1374" spans="1:2" x14ac:dyDescent="0.3">
      <c r="A1374">
        <v>21</v>
      </c>
      <c r="B1374">
        <v>21</v>
      </c>
    </row>
    <row r="1375" spans="1:2" x14ac:dyDescent="0.3">
      <c r="A1375">
        <v>21</v>
      </c>
      <c r="B1375">
        <v>48</v>
      </c>
    </row>
    <row r="1376" spans="1:2" x14ac:dyDescent="0.3">
      <c r="A1376">
        <v>16</v>
      </c>
      <c r="B1376">
        <v>4</v>
      </c>
    </row>
    <row r="1377" spans="1:2" x14ac:dyDescent="0.3">
      <c r="A1377">
        <v>72</v>
      </c>
      <c r="B1377">
        <v>890</v>
      </c>
    </row>
    <row r="1378" spans="1:2" x14ac:dyDescent="0.3">
      <c r="A1378">
        <v>107</v>
      </c>
      <c r="B1378">
        <v>0</v>
      </c>
    </row>
    <row r="1379" spans="1:2" x14ac:dyDescent="0.3">
      <c r="A1379">
        <v>37</v>
      </c>
      <c r="B1379">
        <v>4</v>
      </c>
    </row>
    <row r="1380" spans="1:2" x14ac:dyDescent="0.3">
      <c r="A1380">
        <v>40</v>
      </c>
      <c r="B1380">
        <v>12</v>
      </c>
    </row>
    <row r="1381" spans="1:2" x14ac:dyDescent="0.3">
      <c r="A1381">
        <v>38</v>
      </c>
      <c r="B1381">
        <v>2</v>
      </c>
    </row>
    <row r="1382" spans="1:2" x14ac:dyDescent="0.3">
      <c r="A1382">
        <v>27</v>
      </c>
      <c r="B1382">
        <v>6</v>
      </c>
    </row>
    <row r="1383" spans="1:2" x14ac:dyDescent="0.3">
      <c r="A1383">
        <v>22</v>
      </c>
      <c r="B1383">
        <v>0</v>
      </c>
    </row>
    <row r="1384" spans="1:2" x14ac:dyDescent="0.3">
      <c r="A1384">
        <v>74</v>
      </c>
      <c r="B1384">
        <v>3</v>
      </c>
    </row>
    <row r="1385" spans="1:2" x14ac:dyDescent="0.3">
      <c r="A1385">
        <v>43</v>
      </c>
      <c r="B1385">
        <v>79</v>
      </c>
    </row>
    <row r="1386" spans="1:2" x14ac:dyDescent="0.3">
      <c r="A1386">
        <v>94</v>
      </c>
      <c r="B1386">
        <v>0</v>
      </c>
    </row>
    <row r="1387" spans="1:2" x14ac:dyDescent="0.3">
      <c r="A1387">
        <v>58</v>
      </c>
      <c r="B1387">
        <v>4</v>
      </c>
    </row>
    <row r="1388" spans="1:2" x14ac:dyDescent="0.3">
      <c r="A1388">
        <v>117</v>
      </c>
      <c r="B1388">
        <v>5</v>
      </c>
    </row>
    <row r="1389" spans="1:2" x14ac:dyDescent="0.3">
      <c r="A1389">
        <v>39</v>
      </c>
      <c r="B1389">
        <v>3</v>
      </c>
    </row>
    <row r="1390" spans="1:2" x14ac:dyDescent="0.3">
      <c r="A1390">
        <v>83</v>
      </c>
      <c r="B1390">
        <v>19</v>
      </c>
    </row>
    <row r="1391" spans="1:2" x14ac:dyDescent="0.3">
      <c r="A1391">
        <v>405</v>
      </c>
      <c r="B1391">
        <v>5</v>
      </c>
    </row>
    <row r="1392" spans="1:2" x14ac:dyDescent="0.3">
      <c r="A1392">
        <v>82</v>
      </c>
      <c r="B1392">
        <v>3</v>
      </c>
    </row>
    <row r="1393" spans="1:2" x14ac:dyDescent="0.3">
      <c r="A1393">
        <v>18</v>
      </c>
      <c r="B1393">
        <v>24</v>
      </c>
    </row>
    <row r="1394" spans="1:2" x14ac:dyDescent="0.3">
      <c r="A1394">
        <v>27</v>
      </c>
      <c r="B1394">
        <v>83</v>
      </c>
    </row>
    <row r="1395" spans="1:2" x14ac:dyDescent="0.3">
      <c r="A1395">
        <v>91</v>
      </c>
      <c r="B1395">
        <v>5</v>
      </c>
    </row>
    <row r="1396" spans="1:2" x14ac:dyDescent="0.3">
      <c r="A1396">
        <v>20</v>
      </c>
      <c r="B1396">
        <v>94</v>
      </c>
    </row>
    <row r="1397" spans="1:2" x14ac:dyDescent="0.3">
      <c r="A1397">
        <v>38</v>
      </c>
      <c r="B1397">
        <v>1</v>
      </c>
    </row>
    <row r="1398" spans="1:2" x14ac:dyDescent="0.3">
      <c r="A1398">
        <v>41</v>
      </c>
      <c r="B1398">
        <v>1</v>
      </c>
    </row>
    <row r="1399" spans="1:2" x14ac:dyDescent="0.3">
      <c r="A1399">
        <v>52</v>
      </c>
      <c r="B1399">
        <v>140</v>
      </c>
    </row>
    <row r="1400" spans="1:2" x14ac:dyDescent="0.3">
      <c r="A1400">
        <v>37</v>
      </c>
      <c r="B1400">
        <v>3</v>
      </c>
    </row>
    <row r="1401" spans="1:2" x14ac:dyDescent="0.3">
      <c r="A1401">
        <v>125</v>
      </c>
      <c r="B1401">
        <v>0</v>
      </c>
    </row>
    <row r="1402" spans="1:2" x14ac:dyDescent="0.3">
      <c r="A1402">
        <v>119</v>
      </c>
      <c r="B1402">
        <v>148</v>
      </c>
    </row>
    <row r="1403" spans="1:2" x14ac:dyDescent="0.3">
      <c r="A1403">
        <v>988</v>
      </c>
      <c r="B1403">
        <v>1</v>
      </c>
    </row>
    <row r="1404" spans="1:2" x14ac:dyDescent="0.3">
      <c r="A1404">
        <v>21</v>
      </c>
      <c r="B1404">
        <v>123</v>
      </c>
    </row>
    <row r="1405" spans="1:2" x14ac:dyDescent="0.3">
      <c r="A1405">
        <v>215</v>
      </c>
      <c r="B1405">
        <v>2</v>
      </c>
    </row>
    <row r="1406" spans="1:2" x14ac:dyDescent="0.3">
      <c r="A1406">
        <v>78</v>
      </c>
      <c r="B1406">
        <v>0</v>
      </c>
    </row>
    <row r="1407" spans="1:2" x14ac:dyDescent="0.3">
      <c r="A1407">
        <v>54</v>
      </c>
      <c r="B1407">
        <v>0</v>
      </c>
    </row>
    <row r="1408" spans="1:2" x14ac:dyDescent="0.3">
      <c r="A1408">
        <v>8359</v>
      </c>
      <c r="B1408">
        <v>0</v>
      </c>
    </row>
    <row r="1409" spans="1:2" x14ac:dyDescent="0.3">
      <c r="A1409">
        <v>55</v>
      </c>
      <c r="B1409">
        <v>0</v>
      </c>
    </row>
    <row r="1410" spans="1:2" x14ac:dyDescent="0.3">
      <c r="A1410">
        <v>263</v>
      </c>
      <c r="B1410">
        <v>13</v>
      </c>
    </row>
    <row r="1411" spans="1:2" x14ac:dyDescent="0.3">
      <c r="A1411">
        <v>25</v>
      </c>
      <c r="B1411">
        <v>125</v>
      </c>
    </row>
    <row r="1412" spans="1:2" x14ac:dyDescent="0.3">
      <c r="A1412">
        <v>15</v>
      </c>
      <c r="B1412">
        <v>49</v>
      </c>
    </row>
    <row r="1413" spans="1:2" x14ac:dyDescent="0.3">
      <c r="A1413">
        <v>199</v>
      </c>
      <c r="B1413">
        <v>3</v>
      </c>
    </row>
    <row r="1414" spans="1:2" x14ac:dyDescent="0.3">
      <c r="A1414">
        <v>179</v>
      </c>
      <c r="B1414">
        <v>21</v>
      </c>
    </row>
    <row r="1415" spans="1:2" x14ac:dyDescent="0.3">
      <c r="A1415">
        <v>354</v>
      </c>
      <c r="B1415">
        <v>15</v>
      </c>
    </row>
    <row r="1416" spans="1:2" x14ac:dyDescent="0.3">
      <c r="A1416">
        <v>38</v>
      </c>
      <c r="B1416">
        <v>3</v>
      </c>
    </row>
    <row r="1417" spans="1:2" x14ac:dyDescent="0.3">
      <c r="A1417">
        <v>943</v>
      </c>
      <c r="B1417">
        <v>3</v>
      </c>
    </row>
    <row r="1418" spans="1:2" x14ac:dyDescent="0.3">
      <c r="A1418">
        <v>168</v>
      </c>
      <c r="B1418">
        <v>5</v>
      </c>
    </row>
    <row r="1419" spans="1:2" x14ac:dyDescent="0.3">
      <c r="A1419">
        <v>7</v>
      </c>
      <c r="B1419">
        <v>1</v>
      </c>
    </row>
    <row r="1420" spans="1:2" x14ac:dyDescent="0.3">
      <c r="A1420">
        <v>63</v>
      </c>
      <c r="B1420">
        <v>13</v>
      </c>
    </row>
    <row r="1421" spans="1:2" x14ac:dyDescent="0.3">
      <c r="A1421">
        <v>94</v>
      </c>
      <c r="B1421">
        <v>30</v>
      </c>
    </row>
    <row r="1422" spans="1:2" x14ac:dyDescent="0.3">
      <c r="A1422">
        <v>80</v>
      </c>
      <c r="B1422">
        <v>0</v>
      </c>
    </row>
    <row r="1423" spans="1:2" x14ac:dyDescent="0.3">
      <c r="A1423">
        <v>67</v>
      </c>
      <c r="B1423">
        <v>15</v>
      </c>
    </row>
    <row r="1424" spans="1:2" x14ac:dyDescent="0.3">
      <c r="A1424">
        <v>21</v>
      </c>
      <c r="B1424">
        <v>45</v>
      </c>
    </row>
    <row r="1425" spans="1:2" x14ac:dyDescent="0.3">
      <c r="A1425">
        <v>77</v>
      </c>
      <c r="B1425">
        <v>311</v>
      </c>
    </row>
    <row r="1426" spans="1:2" x14ac:dyDescent="0.3">
      <c r="A1426">
        <v>13</v>
      </c>
      <c r="B1426">
        <v>0</v>
      </c>
    </row>
    <row r="1427" spans="1:2" x14ac:dyDescent="0.3">
      <c r="A1427">
        <v>58</v>
      </c>
      <c r="B1427">
        <v>11</v>
      </c>
    </row>
    <row r="1428" spans="1:2" x14ac:dyDescent="0.3">
      <c r="A1428">
        <v>133</v>
      </c>
      <c r="B1428">
        <v>7</v>
      </c>
    </row>
    <row r="1429" spans="1:2" x14ac:dyDescent="0.3">
      <c r="A1429">
        <v>106</v>
      </c>
      <c r="B1429">
        <v>4</v>
      </c>
    </row>
    <row r="1430" spans="1:2" x14ac:dyDescent="0.3">
      <c r="A1430">
        <v>29</v>
      </c>
      <c r="B1430">
        <v>147</v>
      </c>
    </row>
    <row r="1431" spans="1:2" x14ac:dyDescent="0.3">
      <c r="A1431">
        <v>35</v>
      </c>
      <c r="B1431">
        <v>2</v>
      </c>
    </row>
    <row r="1432" spans="1:2" x14ac:dyDescent="0.3">
      <c r="A1432">
        <v>46</v>
      </c>
      <c r="B1432">
        <v>1</v>
      </c>
    </row>
    <row r="1433" spans="1:2" x14ac:dyDescent="0.3">
      <c r="A1433">
        <v>827</v>
      </c>
      <c r="B1433">
        <v>11</v>
      </c>
    </row>
    <row r="1434" spans="1:2" x14ac:dyDescent="0.3">
      <c r="A1434">
        <v>91</v>
      </c>
      <c r="B1434">
        <v>70</v>
      </c>
    </row>
    <row r="1435" spans="1:2" x14ac:dyDescent="0.3">
      <c r="A1435">
        <v>123</v>
      </c>
      <c r="B1435">
        <v>0</v>
      </c>
    </row>
    <row r="1436" spans="1:2" x14ac:dyDescent="0.3">
      <c r="A1436">
        <v>57</v>
      </c>
      <c r="B1436">
        <v>0</v>
      </c>
    </row>
    <row r="1437" spans="1:2" x14ac:dyDescent="0.3">
      <c r="A1437">
        <v>99</v>
      </c>
      <c r="B1437">
        <v>0</v>
      </c>
    </row>
    <row r="1438" spans="1:2" x14ac:dyDescent="0.3">
      <c r="A1438">
        <v>16</v>
      </c>
      <c r="B1438">
        <v>2</v>
      </c>
    </row>
    <row r="1439" spans="1:2" x14ac:dyDescent="0.3">
      <c r="A1439">
        <v>71</v>
      </c>
      <c r="B1439">
        <v>5</v>
      </c>
    </row>
    <row r="1440" spans="1:2" x14ac:dyDescent="0.3">
      <c r="A1440">
        <v>20</v>
      </c>
      <c r="B1440">
        <v>28</v>
      </c>
    </row>
    <row r="1441" spans="1:2" x14ac:dyDescent="0.3">
      <c r="A1441">
        <v>20</v>
      </c>
      <c r="B1441">
        <v>8</v>
      </c>
    </row>
    <row r="1442" spans="1:2" x14ac:dyDescent="0.3">
      <c r="A1442">
        <v>96</v>
      </c>
      <c r="B1442">
        <v>2</v>
      </c>
    </row>
    <row r="1443" spans="1:2" x14ac:dyDescent="0.3">
      <c r="A1443">
        <v>25</v>
      </c>
      <c r="B1443">
        <v>21</v>
      </c>
    </row>
    <row r="1444" spans="1:2" x14ac:dyDescent="0.3">
      <c r="A1444">
        <v>30</v>
      </c>
      <c r="B1444">
        <v>22</v>
      </c>
    </row>
    <row r="1445" spans="1:2" x14ac:dyDescent="0.3">
      <c r="A1445">
        <v>60</v>
      </c>
      <c r="B1445">
        <v>10</v>
      </c>
    </row>
    <row r="1446" spans="1:2" x14ac:dyDescent="0.3">
      <c r="A1446">
        <v>179</v>
      </c>
      <c r="B1446">
        <v>4</v>
      </c>
    </row>
    <row r="1447" spans="1:2" x14ac:dyDescent="0.3">
      <c r="A1447">
        <v>211</v>
      </c>
      <c r="B1447">
        <v>1</v>
      </c>
    </row>
    <row r="1448" spans="1:2" x14ac:dyDescent="0.3">
      <c r="A1448">
        <v>190</v>
      </c>
      <c r="B1448">
        <v>39</v>
      </c>
    </row>
    <row r="1449" spans="1:2" x14ac:dyDescent="0.3">
      <c r="A1449">
        <v>40</v>
      </c>
      <c r="B1449">
        <v>5</v>
      </c>
    </row>
    <row r="1450" spans="1:2" x14ac:dyDescent="0.3">
      <c r="A1450">
        <v>35</v>
      </c>
      <c r="B1450">
        <v>1</v>
      </c>
    </row>
    <row r="1451" spans="1:2" x14ac:dyDescent="0.3">
      <c r="A1451">
        <v>165</v>
      </c>
      <c r="B1451">
        <v>8</v>
      </c>
    </row>
    <row r="1452" spans="1:2" x14ac:dyDescent="0.3">
      <c r="A1452">
        <v>1364</v>
      </c>
      <c r="B1452">
        <v>0</v>
      </c>
    </row>
    <row r="1453" spans="1:2" x14ac:dyDescent="0.3">
      <c r="A1453">
        <v>145</v>
      </c>
      <c r="B1453">
        <v>0</v>
      </c>
    </row>
    <row r="1454" spans="1:2" x14ac:dyDescent="0.3">
      <c r="A1454">
        <v>56</v>
      </c>
      <c r="B1454">
        <v>3</v>
      </c>
    </row>
    <row r="1455" spans="1:2" x14ac:dyDescent="0.3">
      <c r="A1455">
        <v>264</v>
      </c>
      <c r="B1455">
        <v>8</v>
      </c>
    </row>
    <row r="1456" spans="1:2" x14ac:dyDescent="0.3">
      <c r="A1456">
        <v>51</v>
      </c>
      <c r="B1456">
        <v>0</v>
      </c>
    </row>
    <row r="1457" spans="1:2" x14ac:dyDescent="0.3">
      <c r="A1457">
        <v>44</v>
      </c>
      <c r="B1457">
        <v>0</v>
      </c>
    </row>
    <row r="1458" spans="1:2" x14ac:dyDescent="0.3">
      <c r="A1458">
        <v>113</v>
      </c>
      <c r="B1458">
        <v>49</v>
      </c>
    </row>
    <row r="1459" spans="1:2" x14ac:dyDescent="0.3">
      <c r="A1459">
        <v>73</v>
      </c>
      <c r="B1459">
        <v>4</v>
      </c>
    </row>
    <row r="1460" spans="1:2" x14ac:dyDescent="0.3">
      <c r="A1460">
        <v>8</v>
      </c>
      <c r="B1460">
        <v>0</v>
      </c>
    </row>
    <row r="1461" spans="1:2" x14ac:dyDescent="0.3">
      <c r="A1461">
        <v>20</v>
      </c>
      <c r="B1461">
        <v>30</v>
      </c>
    </row>
    <row r="1462" spans="1:2" x14ac:dyDescent="0.3">
      <c r="A1462">
        <v>45</v>
      </c>
      <c r="B1462">
        <v>18</v>
      </c>
    </row>
    <row r="1463" spans="1:2" x14ac:dyDescent="0.3">
      <c r="A1463">
        <v>19</v>
      </c>
      <c r="B1463">
        <v>4</v>
      </c>
    </row>
    <row r="1464" spans="1:2" x14ac:dyDescent="0.3">
      <c r="A1464">
        <v>21</v>
      </c>
      <c r="B1464">
        <v>0</v>
      </c>
    </row>
    <row r="1465" spans="1:2" x14ac:dyDescent="0.3">
      <c r="A1465">
        <v>15</v>
      </c>
      <c r="B1465">
        <v>16</v>
      </c>
    </row>
    <row r="1466" spans="1:2" x14ac:dyDescent="0.3">
      <c r="A1466">
        <v>226</v>
      </c>
      <c r="B1466">
        <v>0</v>
      </c>
    </row>
    <row r="1467" spans="1:2" x14ac:dyDescent="0.3">
      <c r="A1467">
        <v>36</v>
      </c>
      <c r="B1467">
        <v>10</v>
      </c>
    </row>
    <row r="1468" spans="1:2" x14ac:dyDescent="0.3">
      <c r="A1468">
        <v>433</v>
      </c>
      <c r="B1468">
        <v>3</v>
      </c>
    </row>
    <row r="1469" spans="1:2" x14ac:dyDescent="0.3">
      <c r="A1469">
        <v>71</v>
      </c>
      <c r="B1469">
        <v>24</v>
      </c>
    </row>
    <row r="1470" spans="1:2" x14ac:dyDescent="0.3">
      <c r="A1470">
        <v>20</v>
      </c>
      <c r="B1470">
        <v>3</v>
      </c>
    </row>
    <row r="1471" spans="1:2" x14ac:dyDescent="0.3">
      <c r="A1471">
        <v>72</v>
      </c>
      <c r="B1471">
        <v>0</v>
      </c>
    </row>
    <row r="1472" spans="1:2" x14ac:dyDescent="0.3">
      <c r="A1472">
        <v>37</v>
      </c>
      <c r="B1472">
        <v>2</v>
      </c>
    </row>
    <row r="1473" spans="1:2" x14ac:dyDescent="0.3">
      <c r="A1473">
        <v>88</v>
      </c>
      <c r="B1473">
        <v>0</v>
      </c>
    </row>
    <row r="1474" spans="1:2" x14ac:dyDescent="0.3">
      <c r="A1474">
        <v>17</v>
      </c>
      <c r="B1474">
        <v>7</v>
      </c>
    </row>
    <row r="1475" spans="1:2" x14ac:dyDescent="0.3">
      <c r="A1475">
        <v>50</v>
      </c>
      <c r="B1475">
        <v>2</v>
      </c>
    </row>
    <row r="1476" spans="1:2" x14ac:dyDescent="0.3">
      <c r="A1476">
        <v>58</v>
      </c>
      <c r="B1476">
        <v>34</v>
      </c>
    </row>
    <row r="1477" spans="1:2" x14ac:dyDescent="0.3">
      <c r="A1477">
        <v>67</v>
      </c>
      <c r="B1477">
        <v>4</v>
      </c>
    </row>
    <row r="1478" spans="1:2" x14ac:dyDescent="0.3">
      <c r="A1478">
        <v>269</v>
      </c>
      <c r="B1478">
        <v>21</v>
      </c>
    </row>
    <row r="1479" spans="1:2" x14ac:dyDescent="0.3">
      <c r="A1479">
        <v>61</v>
      </c>
      <c r="B1479">
        <v>5</v>
      </c>
    </row>
    <row r="1480" spans="1:2" x14ac:dyDescent="0.3">
      <c r="A1480">
        <v>17</v>
      </c>
      <c r="B1480">
        <v>22</v>
      </c>
    </row>
    <row r="1481" spans="1:2" x14ac:dyDescent="0.3">
      <c r="A1481">
        <v>221</v>
      </c>
      <c r="B1481">
        <v>9</v>
      </c>
    </row>
    <row r="1482" spans="1:2" x14ac:dyDescent="0.3">
      <c r="A1482">
        <v>38</v>
      </c>
      <c r="B1482">
        <v>5</v>
      </c>
    </row>
    <row r="1483" spans="1:2" x14ac:dyDescent="0.3">
      <c r="A1483">
        <v>59</v>
      </c>
      <c r="B1483">
        <v>1</v>
      </c>
    </row>
    <row r="1484" spans="1:2" x14ac:dyDescent="0.3">
      <c r="A1484">
        <v>94</v>
      </c>
      <c r="B1484">
        <v>5</v>
      </c>
    </row>
    <row r="1485" spans="1:2" x14ac:dyDescent="0.3">
      <c r="A1485">
        <v>96</v>
      </c>
      <c r="B1485">
        <v>1</v>
      </c>
    </row>
    <row r="1486" spans="1:2" x14ac:dyDescent="0.3">
      <c r="A1486">
        <v>71</v>
      </c>
      <c r="B1486">
        <v>0</v>
      </c>
    </row>
    <row r="1487" spans="1:2" x14ac:dyDescent="0.3">
      <c r="A1487">
        <v>17</v>
      </c>
      <c r="B1487">
        <v>3</v>
      </c>
    </row>
    <row r="1488" spans="1:2" x14ac:dyDescent="0.3">
      <c r="A1488">
        <v>28</v>
      </c>
      <c r="B1488">
        <v>2</v>
      </c>
    </row>
    <row r="1489" spans="1:2" x14ac:dyDescent="0.3">
      <c r="A1489">
        <v>145</v>
      </c>
      <c r="B1489">
        <v>1</v>
      </c>
    </row>
    <row r="1490" spans="1:2" x14ac:dyDescent="0.3">
      <c r="A1490">
        <v>39</v>
      </c>
      <c r="B1490">
        <v>5</v>
      </c>
    </row>
    <row r="1491" spans="1:2" x14ac:dyDescent="0.3">
      <c r="A1491">
        <v>236</v>
      </c>
      <c r="B1491">
        <v>2</v>
      </c>
    </row>
    <row r="1492" spans="1:2" x14ac:dyDescent="0.3">
      <c r="A1492">
        <v>70</v>
      </c>
      <c r="B1492">
        <v>22</v>
      </c>
    </row>
    <row r="1493" spans="1:2" x14ac:dyDescent="0.3">
      <c r="A1493">
        <v>549</v>
      </c>
      <c r="B1493">
        <v>14</v>
      </c>
    </row>
    <row r="1494" spans="1:2" x14ac:dyDescent="0.3">
      <c r="A1494">
        <v>38</v>
      </c>
      <c r="B1494">
        <v>20</v>
      </c>
    </row>
    <row r="1495" spans="1:2" x14ac:dyDescent="0.3">
      <c r="A1495">
        <v>57</v>
      </c>
      <c r="B1495">
        <v>1</v>
      </c>
    </row>
    <row r="1496" spans="1:2" x14ac:dyDescent="0.3">
      <c r="A1496">
        <v>11</v>
      </c>
      <c r="B1496">
        <v>1</v>
      </c>
    </row>
    <row r="1497" spans="1:2" x14ac:dyDescent="0.3">
      <c r="A1497">
        <v>226</v>
      </c>
      <c r="B1497">
        <v>0</v>
      </c>
    </row>
    <row r="1498" spans="1:2" x14ac:dyDescent="0.3">
      <c r="A1498">
        <v>48</v>
      </c>
      <c r="B1498">
        <v>27</v>
      </c>
    </row>
    <row r="1499" spans="1:2" x14ac:dyDescent="0.3">
      <c r="A1499">
        <v>71</v>
      </c>
      <c r="B1499">
        <v>0</v>
      </c>
    </row>
    <row r="1500" spans="1:2" x14ac:dyDescent="0.3">
      <c r="A1500">
        <v>32</v>
      </c>
      <c r="B1500">
        <v>14</v>
      </c>
    </row>
    <row r="1501" spans="1:2" x14ac:dyDescent="0.3">
      <c r="A1501">
        <v>217</v>
      </c>
      <c r="B1501">
        <v>0</v>
      </c>
    </row>
    <row r="1502" spans="1:2" x14ac:dyDescent="0.3">
      <c r="A1502">
        <v>72</v>
      </c>
      <c r="B1502">
        <v>4</v>
      </c>
    </row>
    <row r="1503" spans="1:2" x14ac:dyDescent="0.3">
      <c r="A1503">
        <v>126</v>
      </c>
      <c r="B1503">
        <v>11</v>
      </c>
    </row>
    <row r="1504" spans="1:2" x14ac:dyDescent="0.3">
      <c r="A1504">
        <v>25</v>
      </c>
      <c r="B1504">
        <v>4</v>
      </c>
    </row>
    <row r="1505" spans="1:2" x14ac:dyDescent="0.3">
      <c r="A1505">
        <v>56</v>
      </c>
      <c r="B1505">
        <v>2</v>
      </c>
    </row>
    <row r="1506" spans="1:2" x14ac:dyDescent="0.3">
      <c r="A1506">
        <v>26</v>
      </c>
      <c r="B1506">
        <v>0</v>
      </c>
    </row>
    <row r="1507" spans="1:2" x14ac:dyDescent="0.3">
      <c r="A1507">
        <v>40</v>
      </c>
      <c r="B1507">
        <v>0</v>
      </c>
    </row>
    <row r="1508" spans="1:2" x14ac:dyDescent="0.3">
      <c r="A1508">
        <v>62</v>
      </c>
      <c r="B1508">
        <v>5</v>
      </c>
    </row>
    <row r="1509" spans="1:2" x14ac:dyDescent="0.3">
      <c r="A1509">
        <v>36</v>
      </c>
      <c r="B1509">
        <v>2</v>
      </c>
    </row>
    <row r="1510" spans="1:2" x14ac:dyDescent="0.3">
      <c r="A1510">
        <v>2139</v>
      </c>
      <c r="B1510">
        <v>8</v>
      </c>
    </row>
    <row r="1511" spans="1:2" x14ac:dyDescent="0.3">
      <c r="A1511">
        <v>4883</v>
      </c>
      <c r="B1511">
        <v>3</v>
      </c>
    </row>
    <row r="1512" spans="1:2" x14ac:dyDescent="0.3">
      <c r="A1512">
        <v>306</v>
      </c>
      <c r="B1512">
        <v>2</v>
      </c>
    </row>
    <row r="1513" spans="1:2" x14ac:dyDescent="0.3">
      <c r="A1513">
        <v>91</v>
      </c>
      <c r="B1513">
        <v>6</v>
      </c>
    </row>
    <row r="1514" spans="1:2" x14ac:dyDescent="0.3">
      <c r="A1514">
        <v>848</v>
      </c>
      <c r="B1514">
        <v>2</v>
      </c>
    </row>
    <row r="1515" spans="1:2" x14ac:dyDescent="0.3">
      <c r="A1515">
        <v>81</v>
      </c>
      <c r="B1515">
        <v>5</v>
      </c>
    </row>
    <row r="1516" spans="1:2" x14ac:dyDescent="0.3">
      <c r="A1516">
        <v>122</v>
      </c>
      <c r="B1516">
        <v>6</v>
      </c>
    </row>
    <row r="1517" spans="1:2" x14ac:dyDescent="0.3">
      <c r="A1517">
        <v>48</v>
      </c>
      <c r="B1517">
        <v>0</v>
      </c>
    </row>
    <row r="1518" spans="1:2" x14ac:dyDescent="0.3">
      <c r="A1518">
        <v>104</v>
      </c>
      <c r="B1518">
        <v>7</v>
      </c>
    </row>
    <row r="1519" spans="1:2" x14ac:dyDescent="0.3">
      <c r="A1519">
        <v>15</v>
      </c>
      <c r="B1519">
        <v>0</v>
      </c>
    </row>
    <row r="1520" spans="1:2" x14ac:dyDescent="0.3">
      <c r="A1520">
        <v>46</v>
      </c>
      <c r="B1520">
        <v>0</v>
      </c>
    </row>
    <row r="1521" spans="1:2" x14ac:dyDescent="0.3">
      <c r="A1521">
        <v>621</v>
      </c>
      <c r="B1521">
        <v>0</v>
      </c>
    </row>
    <row r="1522" spans="1:2" x14ac:dyDescent="0.3">
      <c r="A1522">
        <v>62</v>
      </c>
      <c r="B1522">
        <v>5</v>
      </c>
    </row>
    <row r="1523" spans="1:2" x14ac:dyDescent="0.3">
      <c r="A1523">
        <v>100</v>
      </c>
      <c r="B1523">
        <v>5</v>
      </c>
    </row>
    <row r="1524" spans="1:2" x14ac:dyDescent="0.3">
      <c r="A1524">
        <v>405</v>
      </c>
      <c r="B1524">
        <v>17</v>
      </c>
    </row>
    <row r="1525" spans="1:2" x14ac:dyDescent="0.3">
      <c r="A1525">
        <v>1789</v>
      </c>
      <c r="B1525">
        <v>0</v>
      </c>
    </row>
    <row r="1526" spans="1:2" x14ac:dyDescent="0.3">
      <c r="A1526">
        <v>558</v>
      </c>
      <c r="B1526">
        <v>4</v>
      </c>
    </row>
    <row r="1527" spans="1:2" x14ac:dyDescent="0.3">
      <c r="A1527">
        <v>385</v>
      </c>
      <c r="B1527">
        <v>5</v>
      </c>
    </row>
    <row r="1528" spans="1:2" x14ac:dyDescent="0.3">
      <c r="A1528">
        <v>158</v>
      </c>
      <c r="B1528">
        <v>11</v>
      </c>
    </row>
    <row r="1529" spans="1:2" x14ac:dyDescent="0.3">
      <c r="A1529">
        <v>498</v>
      </c>
      <c r="B1529">
        <v>0</v>
      </c>
    </row>
    <row r="1530" spans="1:2" x14ac:dyDescent="0.3">
      <c r="A1530">
        <v>41</v>
      </c>
      <c r="B1530">
        <v>1</v>
      </c>
    </row>
    <row r="1531" spans="1:2" x14ac:dyDescent="0.3">
      <c r="A1531">
        <v>58</v>
      </c>
      <c r="B1531">
        <v>26</v>
      </c>
    </row>
    <row r="1532" spans="1:2" x14ac:dyDescent="0.3">
      <c r="A1532">
        <v>191</v>
      </c>
    </row>
    <row r="1533" spans="1:2" x14ac:dyDescent="0.3">
      <c r="A1533">
        <v>131</v>
      </c>
    </row>
    <row r="1534" spans="1:2" x14ac:dyDescent="0.3">
      <c r="A1534">
        <v>117</v>
      </c>
    </row>
    <row r="1535" spans="1:2" x14ac:dyDescent="0.3">
      <c r="A1535">
        <v>41</v>
      </c>
    </row>
    <row r="1536" spans="1:2" x14ac:dyDescent="0.3">
      <c r="A1536">
        <v>81</v>
      </c>
    </row>
    <row r="1537" spans="1:1" x14ac:dyDescent="0.3">
      <c r="A1537">
        <v>120</v>
      </c>
    </row>
    <row r="1538" spans="1:1" x14ac:dyDescent="0.3">
      <c r="A1538">
        <v>12</v>
      </c>
    </row>
    <row r="1539" spans="1:1" x14ac:dyDescent="0.3">
      <c r="A1539">
        <v>79</v>
      </c>
    </row>
    <row r="1540" spans="1:1" x14ac:dyDescent="0.3">
      <c r="A1540">
        <v>406</v>
      </c>
    </row>
    <row r="1541" spans="1:1" x14ac:dyDescent="0.3">
      <c r="A1541">
        <v>2436</v>
      </c>
    </row>
    <row r="1542" spans="1:1" x14ac:dyDescent="0.3">
      <c r="A1542">
        <v>454</v>
      </c>
    </row>
    <row r="1543" spans="1:1" x14ac:dyDescent="0.3">
      <c r="A1543">
        <v>108</v>
      </c>
    </row>
    <row r="1544" spans="1:1" x14ac:dyDescent="0.3">
      <c r="A1544">
        <v>89</v>
      </c>
    </row>
    <row r="1545" spans="1:1" x14ac:dyDescent="0.3">
      <c r="A1545">
        <v>84</v>
      </c>
    </row>
    <row r="1546" spans="1:1" x14ac:dyDescent="0.3">
      <c r="A1546">
        <v>288</v>
      </c>
    </row>
    <row r="1547" spans="1:1" x14ac:dyDescent="0.3">
      <c r="A1547">
        <v>47</v>
      </c>
    </row>
    <row r="1548" spans="1:1" x14ac:dyDescent="0.3">
      <c r="A1548">
        <v>41</v>
      </c>
    </row>
    <row r="1549" spans="1:1" x14ac:dyDescent="0.3">
      <c r="A1549">
        <v>23</v>
      </c>
    </row>
    <row r="1550" spans="1:1" x14ac:dyDescent="0.3">
      <c r="A1550">
        <v>70</v>
      </c>
    </row>
    <row r="1551" spans="1:1" x14ac:dyDescent="0.3">
      <c r="A1551">
        <v>49</v>
      </c>
    </row>
    <row r="1552" spans="1:1" x14ac:dyDescent="0.3">
      <c r="A1552">
        <v>189</v>
      </c>
    </row>
    <row r="1553" spans="1:1" x14ac:dyDescent="0.3">
      <c r="A1553">
        <v>82</v>
      </c>
    </row>
    <row r="1554" spans="1:1" x14ac:dyDescent="0.3">
      <c r="A1554">
        <v>183</v>
      </c>
    </row>
    <row r="1555" spans="1:1" x14ac:dyDescent="0.3">
      <c r="A1555">
        <v>10</v>
      </c>
    </row>
    <row r="1556" spans="1:1" x14ac:dyDescent="0.3">
      <c r="A1556">
        <v>55</v>
      </c>
    </row>
    <row r="1557" spans="1:1" x14ac:dyDescent="0.3">
      <c r="A1557">
        <v>1510</v>
      </c>
    </row>
    <row r="1558" spans="1:1" x14ac:dyDescent="0.3">
      <c r="A1558">
        <v>65</v>
      </c>
    </row>
    <row r="1559" spans="1:1" x14ac:dyDescent="0.3">
      <c r="A1559">
        <v>199</v>
      </c>
    </row>
    <row r="1560" spans="1:1" x14ac:dyDescent="0.3">
      <c r="A1560">
        <v>108</v>
      </c>
    </row>
    <row r="1561" spans="1:1" x14ac:dyDescent="0.3">
      <c r="A1561">
        <v>2165</v>
      </c>
    </row>
    <row r="1562" spans="1:1" x14ac:dyDescent="0.3">
      <c r="A1562">
        <v>74</v>
      </c>
    </row>
    <row r="1563" spans="1:1" x14ac:dyDescent="0.3">
      <c r="A1563">
        <v>226</v>
      </c>
    </row>
    <row r="1564" spans="1:1" x14ac:dyDescent="0.3">
      <c r="A1564">
        <v>36</v>
      </c>
    </row>
    <row r="1565" spans="1:1" x14ac:dyDescent="0.3">
      <c r="A1565">
        <v>99</v>
      </c>
    </row>
    <row r="1566" spans="1:1" x14ac:dyDescent="0.3">
      <c r="A1566">
        <v>49</v>
      </c>
    </row>
    <row r="1567" spans="1:1" x14ac:dyDescent="0.3">
      <c r="A1567">
        <v>328</v>
      </c>
    </row>
    <row r="1568" spans="1:1" x14ac:dyDescent="0.3">
      <c r="A1568">
        <v>1980</v>
      </c>
    </row>
    <row r="1569" spans="1:1" x14ac:dyDescent="0.3">
      <c r="A1569">
        <v>14</v>
      </c>
    </row>
    <row r="1570" spans="1:1" x14ac:dyDescent="0.3">
      <c r="A1570">
        <v>38</v>
      </c>
    </row>
    <row r="1571" spans="1:1" x14ac:dyDescent="0.3">
      <c r="A1571">
        <v>105</v>
      </c>
    </row>
    <row r="1572" spans="1:1" x14ac:dyDescent="0.3">
      <c r="A1572">
        <v>19</v>
      </c>
    </row>
    <row r="1573" spans="1:1" x14ac:dyDescent="0.3">
      <c r="A1573">
        <v>25</v>
      </c>
    </row>
    <row r="1574" spans="1:1" x14ac:dyDescent="0.3">
      <c r="A1574">
        <v>24</v>
      </c>
    </row>
    <row r="1575" spans="1:1" x14ac:dyDescent="0.3">
      <c r="A1575">
        <v>271</v>
      </c>
    </row>
    <row r="1576" spans="1:1" x14ac:dyDescent="0.3">
      <c r="A1576">
        <v>82</v>
      </c>
    </row>
    <row r="1577" spans="1:1" x14ac:dyDescent="0.3">
      <c r="A1577">
        <v>52</v>
      </c>
    </row>
    <row r="1578" spans="1:1" x14ac:dyDescent="0.3">
      <c r="A1578">
        <v>11</v>
      </c>
    </row>
    <row r="1579" spans="1:1" x14ac:dyDescent="0.3">
      <c r="A1579">
        <v>39</v>
      </c>
    </row>
    <row r="1580" spans="1:1" x14ac:dyDescent="0.3">
      <c r="A1580">
        <v>52</v>
      </c>
    </row>
    <row r="1581" spans="1:1" x14ac:dyDescent="0.3">
      <c r="A1581">
        <v>40</v>
      </c>
    </row>
    <row r="1582" spans="1:1" x14ac:dyDescent="0.3">
      <c r="A1582">
        <v>33</v>
      </c>
    </row>
    <row r="1583" spans="1:1" x14ac:dyDescent="0.3">
      <c r="A1583">
        <v>50</v>
      </c>
    </row>
    <row r="1584" spans="1:1" x14ac:dyDescent="0.3">
      <c r="A1584">
        <v>14</v>
      </c>
    </row>
    <row r="1585" spans="1:1" x14ac:dyDescent="0.3">
      <c r="A1585">
        <v>50</v>
      </c>
    </row>
    <row r="1586" spans="1:1" x14ac:dyDescent="0.3">
      <c r="A1586">
        <v>75</v>
      </c>
    </row>
    <row r="1587" spans="1:1" x14ac:dyDescent="0.3">
      <c r="A1587">
        <v>64</v>
      </c>
    </row>
    <row r="1588" spans="1:1" x14ac:dyDescent="0.3">
      <c r="A1588">
        <v>287</v>
      </c>
    </row>
    <row r="1589" spans="1:1" x14ac:dyDescent="0.3">
      <c r="A1589">
        <v>456</v>
      </c>
    </row>
    <row r="1590" spans="1:1" x14ac:dyDescent="0.3">
      <c r="A1590">
        <v>236</v>
      </c>
    </row>
    <row r="1591" spans="1:1" x14ac:dyDescent="0.3">
      <c r="A1591">
        <v>23</v>
      </c>
    </row>
    <row r="1592" spans="1:1" x14ac:dyDescent="0.3">
      <c r="A1592">
        <v>85</v>
      </c>
    </row>
    <row r="1593" spans="1:1" x14ac:dyDescent="0.3">
      <c r="A1593">
        <v>242</v>
      </c>
    </row>
    <row r="1594" spans="1:1" x14ac:dyDescent="0.3">
      <c r="A1594">
        <v>1556</v>
      </c>
    </row>
    <row r="1595" spans="1:1" x14ac:dyDescent="0.3">
      <c r="A1595">
        <v>191</v>
      </c>
    </row>
    <row r="1596" spans="1:1" x14ac:dyDescent="0.3">
      <c r="A1596">
        <v>169</v>
      </c>
    </row>
    <row r="1597" spans="1:1" x14ac:dyDescent="0.3">
      <c r="A1597">
        <v>241</v>
      </c>
    </row>
    <row r="1598" spans="1:1" x14ac:dyDescent="0.3">
      <c r="A1598">
        <v>45</v>
      </c>
    </row>
    <row r="1599" spans="1:1" x14ac:dyDescent="0.3">
      <c r="A1599">
        <v>77</v>
      </c>
    </row>
    <row r="1600" spans="1:1" x14ac:dyDescent="0.3">
      <c r="A1600">
        <v>69</v>
      </c>
    </row>
    <row r="1601" spans="1:1" x14ac:dyDescent="0.3">
      <c r="A1601">
        <v>82</v>
      </c>
    </row>
    <row r="1602" spans="1:1" x14ac:dyDescent="0.3">
      <c r="A1602">
        <v>64</v>
      </c>
    </row>
    <row r="1603" spans="1:1" x14ac:dyDescent="0.3">
      <c r="A1603">
        <v>316</v>
      </c>
    </row>
    <row r="1604" spans="1:1" x14ac:dyDescent="0.3">
      <c r="A1604">
        <v>274</v>
      </c>
    </row>
    <row r="1605" spans="1:1" x14ac:dyDescent="0.3">
      <c r="A1605">
        <v>47</v>
      </c>
    </row>
    <row r="1606" spans="1:1" x14ac:dyDescent="0.3">
      <c r="A1606">
        <v>108</v>
      </c>
    </row>
    <row r="1607" spans="1:1" x14ac:dyDescent="0.3">
      <c r="A1607">
        <v>109</v>
      </c>
    </row>
    <row r="1608" spans="1:1" x14ac:dyDescent="0.3">
      <c r="A1608">
        <v>108</v>
      </c>
    </row>
    <row r="1609" spans="1:1" x14ac:dyDescent="0.3">
      <c r="A1609">
        <v>271</v>
      </c>
    </row>
    <row r="1610" spans="1:1" x14ac:dyDescent="0.3">
      <c r="A1610">
        <v>429</v>
      </c>
    </row>
    <row r="1611" spans="1:1" x14ac:dyDescent="0.3">
      <c r="A1611">
        <v>742</v>
      </c>
    </row>
    <row r="1612" spans="1:1" x14ac:dyDescent="0.3">
      <c r="A1612">
        <v>426</v>
      </c>
    </row>
    <row r="1613" spans="1:1" x14ac:dyDescent="0.3">
      <c r="A1613">
        <v>70</v>
      </c>
    </row>
    <row r="1614" spans="1:1" x14ac:dyDescent="0.3">
      <c r="A1614">
        <v>25</v>
      </c>
    </row>
    <row r="1615" spans="1:1" x14ac:dyDescent="0.3">
      <c r="A1615">
        <v>2525</v>
      </c>
    </row>
    <row r="1616" spans="1:1" x14ac:dyDescent="0.3">
      <c r="A1616">
        <v>7</v>
      </c>
    </row>
    <row r="1617" spans="1:1" x14ac:dyDescent="0.3">
      <c r="A1617">
        <v>301</v>
      </c>
    </row>
    <row r="1618" spans="1:1" x14ac:dyDescent="0.3">
      <c r="A1618">
        <v>31</v>
      </c>
    </row>
    <row r="1619" spans="1:1" x14ac:dyDescent="0.3">
      <c r="A1619">
        <v>3863</v>
      </c>
    </row>
    <row r="1620" spans="1:1" x14ac:dyDescent="0.3">
      <c r="A1620">
        <v>26</v>
      </c>
    </row>
    <row r="1621" spans="1:1" x14ac:dyDescent="0.3">
      <c r="A1621">
        <v>128</v>
      </c>
    </row>
    <row r="1622" spans="1:1" x14ac:dyDescent="0.3">
      <c r="A1622">
        <v>60</v>
      </c>
    </row>
    <row r="1623" spans="1:1" x14ac:dyDescent="0.3">
      <c r="A1623">
        <v>67</v>
      </c>
    </row>
    <row r="1624" spans="1:1" x14ac:dyDescent="0.3">
      <c r="A1624">
        <v>232</v>
      </c>
    </row>
    <row r="1625" spans="1:1" x14ac:dyDescent="0.3">
      <c r="A1625">
        <v>17</v>
      </c>
    </row>
    <row r="1626" spans="1:1" x14ac:dyDescent="0.3">
      <c r="A1626">
        <v>123</v>
      </c>
    </row>
    <row r="1627" spans="1:1" x14ac:dyDescent="0.3">
      <c r="A1627">
        <v>20</v>
      </c>
    </row>
    <row r="1628" spans="1:1" x14ac:dyDescent="0.3">
      <c r="A1628">
        <v>34</v>
      </c>
    </row>
    <row r="1629" spans="1:1" x14ac:dyDescent="0.3">
      <c r="A1629">
        <v>71</v>
      </c>
    </row>
    <row r="1630" spans="1:1" x14ac:dyDescent="0.3">
      <c r="A1630">
        <v>158</v>
      </c>
    </row>
    <row r="1631" spans="1:1" x14ac:dyDescent="0.3">
      <c r="A1631">
        <v>141</v>
      </c>
    </row>
    <row r="1632" spans="1:1" x14ac:dyDescent="0.3">
      <c r="A1632">
        <v>38</v>
      </c>
    </row>
    <row r="1633" spans="1:1" x14ac:dyDescent="0.3">
      <c r="A1633">
        <v>60</v>
      </c>
    </row>
    <row r="1634" spans="1:1" x14ac:dyDescent="0.3">
      <c r="A1634">
        <v>52</v>
      </c>
    </row>
    <row r="1635" spans="1:1" x14ac:dyDescent="0.3">
      <c r="A1635">
        <v>191</v>
      </c>
    </row>
    <row r="1636" spans="1:1" x14ac:dyDescent="0.3">
      <c r="A1636">
        <v>336</v>
      </c>
    </row>
    <row r="1637" spans="1:1" x14ac:dyDescent="0.3">
      <c r="A1637">
        <v>208</v>
      </c>
    </row>
    <row r="1638" spans="1:1" x14ac:dyDescent="0.3">
      <c r="A1638">
        <v>351</v>
      </c>
    </row>
    <row r="1639" spans="1:1" x14ac:dyDescent="0.3">
      <c r="A1639">
        <v>682</v>
      </c>
    </row>
    <row r="1640" spans="1:1" x14ac:dyDescent="0.3">
      <c r="A1640">
        <v>39</v>
      </c>
    </row>
    <row r="1641" spans="1:1" x14ac:dyDescent="0.3">
      <c r="A1641">
        <v>32</v>
      </c>
    </row>
    <row r="1642" spans="1:1" x14ac:dyDescent="0.3">
      <c r="A1642">
        <v>65</v>
      </c>
    </row>
    <row r="1643" spans="1:1" x14ac:dyDescent="0.3">
      <c r="A1643">
        <v>46</v>
      </c>
    </row>
    <row r="1644" spans="1:1" x14ac:dyDescent="0.3">
      <c r="A1644">
        <v>10</v>
      </c>
    </row>
    <row r="1645" spans="1:1" x14ac:dyDescent="0.3">
      <c r="A1645">
        <v>665</v>
      </c>
    </row>
    <row r="1646" spans="1:1" x14ac:dyDescent="0.3">
      <c r="A1646">
        <v>13</v>
      </c>
    </row>
    <row r="1647" spans="1:1" x14ac:dyDescent="0.3">
      <c r="A1647">
        <v>182</v>
      </c>
    </row>
    <row r="1648" spans="1:1" x14ac:dyDescent="0.3">
      <c r="A1648">
        <v>563</v>
      </c>
    </row>
    <row r="1649" spans="1:1" x14ac:dyDescent="0.3">
      <c r="A1649">
        <v>90</v>
      </c>
    </row>
    <row r="1650" spans="1:1" x14ac:dyDescent="0.3">
      <c r="A1650">
        <v>76</v>
      </c>
    </row>
    <row r="1651" spans="1:1" x14ac:dyDescent="0.3">
      <c r="A1651">
        <v>90</v>
      </c>
    </row>
    <row r="1652" spans="1:1" x14ac:dyDescent="0.3">
      <c r="A1652">
        <v>14</v>
      </c>
    </row>
    <row r="1653" spans="1:1" x14ac:dyDescent="0.3">
      <c r="A1653">
        <v>269</v>
      </c>
    </row>
    <row r="1654" spans="1:1" x14ac:dyDescent="0.3">
      <c r="A1654">
        <v>68</v>
      </c>
    </row>
    <row r="1655" spans="1:1" x14ac:dyDescent="0.3">
      <c r="A1655">
        <v>670</v>
      </c>
    </row>
    <row r="1656" spans="1:1" x14ac:dyDescent="0.3">
      <c r="A1656">
        <v>13</v>
      </c>
    </row>
    <row r="1657" spans="1:1" x14ac:dyDescent="0.3">
      <c r="A1657">
        <v>539</v>
      </c>
    </row>
    <row r="1658" spans="1:1" x14ac:dyDescent="0.3">
      <c r="A1658">
        <v>63</v>
      </c>
    </row>
    <row r="1659" spans="1:1" x14ac:dyDescent="0.3">
      <c r="A1659">
        <v>55</v>
      </c>
    </row>
    <row r="1660" spans="1:1" x14ac:dyDescent="0.3">
      <c r="A1660">
        <v>329</v>
      </c>
    </row>
    <row r="1661" spans="1:1" x14ac:dyDescent="0.3">
      <c r="A1661">
        <v>25</v>
      </c>
    </row>
    <row r="1662" spans="1:1" x14ac:dyDescent="0.3">
      <c r="A1662">
        <v>635</v>
      </c>
    </row>
    <row r="1663" spans="1:1" x14ac:dyDescent="0.3">
      <c r="A1663">
        <v>4</v>
      </c>
    </row>
    <row r="1664" spans="1:1" x14ac:dyDescent="0.3">
      <c r="A1664">
        <v>74</v>
      </c>
    </row>
    <row r="1665" spans="1:1" x14ac:dyDescent="0.3">
      <c r="A1665">
        <v>389</v>
      </c>
    </row>
    <row r="1666" spans="1:1" x14ac:dyDescent="0.3">
      <c r="A1666">
        <v>18</v>
      </c>
    </row>
    <row r="1667" spans="1:1" x14ac:dyDescent="0.3">
      <c r="A1667">
        <v>62</v>
      </c>
    </row>
    <row r="1668" spans="1:1" x14ac:dyDescent="0.3">
      <c r="A1668">
        <v>69</v>
      </c>
    </row>
    <row r="1669" spans="1:1" x14ac:dyDescent="0.3">
      <c r="A1669">
        <v>66</v>
      </c>
    </row>
    <row r="1670" spans="1:1" x14ac:dyDescent="0.3">
      <c r="A1670">
        <v>8200</v>
      </c>
    </row>
    <row r="1671" spans="1:1" x14ac:dyDescent="0.3">
      <c r="A1671">
        <v>159</v>
      </c>
    </row>
    <row r="1672" spans="1:1" x14ac:dyDescent="0.3">
      <c r="A1672">
        <v>69</v>
      </c>
    </row>
    <row r="1673" spans="1:1" x14ac:dyDescent="0.3">
      <c r="A1673">
        <v>402</v>
      </c>
    </row>
    <row r="1674" spans="1:1" x14ac:dyDescent="0.3">
      <c r="A1674">
        <v>50</v>
      </c>
    </row>
    <row r="1675" spans="1:1" x14ac:dyDescent="0.3">
      <c r="A1675">
        <v>12</v>
      </c>
    </row>
    <row r="1676" spans="1:1" x14ac:dyDescent="0.3">
      <c r="A1676">
        <v>32</v>
      </c>
    </row>
    <row r="1677" spans="1:1" x14ac:dyDescent="0.3">
      <c r="A1677">
        <v>473</v>
      </c>
    </row>
    <row r="1678" spans="1:1" x14ac:dyDescent="0.3">
      <c r="A1678">
        <v>24</v>
      </c>
    </row>
    <row r="1679" spans="1:1" x14ac:dyDescent="0.3">
      <c r="A1679">
        <v>143</v>
      </c>
    </row>
    <row r="1680" spans="1:1" x14ac:dyDescent="0.3">
      <c r="A1680">
        <v>87</v>
      </c>
    </row>
    <row r="1681" spans="1:1" x14ac:dyDescent="0.3">
      <c r="A1681">
        <v>114</v>
      </c>
    </row>
    <row r="1682" spans="1:1" x14ac:dyDescent="0.3">
      <c r="A1682">
        <v>204</v>
      </c>
    </row>
    <row r="1683" spans="1:1" x14ac:dyDescent="0.3">
      <c r="A1683">
        <v>1113</v>
      </c>
    </row>
    <row r="1684" spans="1:1" x14ac:dyDescent="0.3">
      <c r="A1684">
        <v>75</v>
      </c>
    </row>
    <row r="1685" spans="1:1" x14ac:dyDescent="0.3">
      <c r="A1685">
        <v>149</v>
      </c>
    </row>
    <row r="1686" spans="1:1" x14ac:dyDescent="0.3">
      <c r="A1686">
        <v>211</v>
      </c>
    </row>
    <row r="1687" spans="1:1" x14ac:dyDescent="0.3">
      <c r="A1687">
        <v>23</v>
      </c>
    </row>
    <row r="1688" spans="1:1" x14ac:dyDescent="0.3">
      <c r="A1688">
        <v>27</v>
      </c>
    </row>
    <row r="1689" spans="1:1" x14ac:dyDescent="0.3">
      <c r="A1689">
        <v>25</v>
      </c>
    </row>
    <row r="1690" spans="1:1" x14ac:dyDescent="0.3">
      <c r="A1690">
        <v>56</v>
      </c>
    </row>
    <row r="1691" spans="1:1" x14ac:dyDescent="0.3">
      <c r="A1691">
        <v>26</v>
      </c>
    </row>
    <row r="1692" spans="1:1" x14ac:dyDescent="0.3">
      <c r="A1692">
        <v>94</v>
      </c>
    </row>
    <row r="1693" spans="1:1" x14ac:dyDescent="0.3">
      <c r="A1693">
        <v>437</v>
      </c>
    </row>
    <row r="1694" spans="1:1" x14ac:dyDescent="0.3">
      <c r="A1694">
        <v>240</v>
      </c>
    </row>
    <row r="1695" spans="1:1" x14ac:dyDescent="0.3">
      <c r="A1695">
        <v>20242</v>
      </c>
    </row>
    <row r="1696" spans="1:1" x14ac:dyDescent="0.3">
      <c r="A1696">
        <v>73</v>
      </c>
    </row>
    <row r="1697" spans="1:1" x14ac:dyDescent="0.3">
      <c r="A1697">
        <v>37</v>
      </c>
    </row>
    <row r="1698" spans="1:1" x14ac:dyDescent="0.3">
      <c r="A1698">
        <v>394</v>
      </c>
    </row>
    <row r="1699" spans="1:1" x14ac:dyDescent="0.3">
      <c r="A1699">
        <v>37</v>
      </c>
    </row>
    <row r="1700" spans="1:1" x14ac:dyDescent="0.3">
      <c r="A1700">
        <v>146</v>
      </c>
    </row>
    <row r="1701" spans="1:1" x14ac:dyDescent="0.3">
      <c r="A1701">
        <v>5812</v>
      </c>
    </row>
    <row r="1702" spans="1:1" x14ac:dyDescent="0.3">
      <c r="A1702">
        <v>174</v>
      </c>
    </row>
    <row r="1703" spans="1:1" x14ac:dyDescent="0.3">
      <c r="A1703">
        <v>1373</v>
      </c>
    </row>
    <row r="1704" spans="1:1" x14ac:dyDescent="0.3">
      <c r="A1704">
        <v>217</v>
      </c>
    </row>
    <row r="1705" spans="1:1" x14ac:dyDescent="0.3">
      <c r="A1705">
        <v>68</v>
      </c>
    </row>
    <row r="1706" spans="1:1" x14ac:dyDescent="0.3">
      <c r="A1706">
        <v>13</v>
      </c>
    </row>
    <row r="1707" spans="1:1" x14ac:dyDescent="0.3">
      <c r="A1707">
        <v>340</v>
      </c>
    </row>
    <row r="1708" spans="1:1" x14ac:dyDescent="0.3">
      <c r="A1708">
        <v>128</v>
      </c>
    </row>
    <row r="1709" spans="1:1" x14ac:dyDescent="0.3">
      <c r="A1709">
        <v>62</v>
      </c>
    </row>
    <row r="1710" spans="1:1" x14ac:dyDescent="0.3">
      <c r="A1710">
        <v>66</v>
      </c>
    </row>
    <row r="1711" spans="1:1" x14ac:dyDescent="0.3">
      <c r="A1711">
        <v>75</v>
      </c>
    </row>
    <row r="1712" spans="1:1" x14ac:dyDescent="0.3">
      <c r="A1712">
        <v>52</v>
      </c>
    </row>
    <row r="1713" spans="1:1" x14ac:dyDescent="0.3">
      <c r="A1713">
        <v>34</v>
      </c>
    </row>
    <row r="1714" spans="1:1" x14ac:dyDescent="0.3">
      <c r="A1714">
        <v>148</v>
      </c>
    </row>
    <row r="1715" spans="1:1" x14ac:dyDescent="0.3">
      <c r="A1715">
        <v>50</v>
      </c>
    </row>
    <row r="1716" spans="1:1" x14ac:dyDescent="0.3">
      <c r="A1716">
        <v>307</v>
      </c>
    </row>
    <row r="1717" spans="1:1" x14ac:dyDescent="0.3">
      <c r="A1717">
        <v>74</v>
      </c>
    </row>
    <row r="1718" spans="1:1" x14ac:dyDescent="0.3">
      <c r="A1718">
        <v>11</v>
      </c>
    </row>
    <row r="1719" spans="1:1" x14ac:dyDescent="0.3">
      <c r="A1719">
        <v>47</v>
      </c>
    </row>
    <row r="1720" spans="1:1" x14ac:dyDescent="0.3">
      <c r="A1720">
        <v>52</v>
      </c>
    </row>
    <row r="1721" spans="1:1" x14ac:dyDescent="0.3">
      <c r="A1721">
        <v>47</v>
      </c>
    </row>
    <row r="1722" spans="1:1" x14ac:dyDescent="0.3">
      <c r="A1722">
        <v>45</v>
      </c>
    </row>
    <row r="1723" spans="1:1" x14ac:dyDescent="0.3">
      <c r="A1723">
        <v>119</v>
      </c>
    </row>
    <row r="1724" spans="1:1" x14ac:dyDescent="0.3">
      <c r="A1724">
        <v>137</v>
      </c>
    </row>
    <row r="1725" spans="1:1" x14ac:dyDescent="0.3">
      <c r="A1725">
        <v>554</v>
      </c>
    </row>
    <row r="1726" spans="1:1" x14ac:dyDescent="0.3">
      <c r="A1726">
        <v>682</v>
      </c>
    </row>
    <row r="1727" spans="1:1" x14ac:dyDescent="0.3">
      <c r="A1727">
        <v>146</v>
      </c>
    </row>
    <row r="1728" spans="1:1" x14ac:dyDescent="0.3">
      <c r="A1728">
        <v>259</v>
      </c>
    </row>
    <row r="1729" spans="1:1" x14ac:dyDescent="0.3">
      <c r="A1729">
        <v>35</v>
      </c>
    </row>
    <row r="1730" spans="1:1" x14ac:dyDescent="0.3">
      <c r="A1730">
        <v>150</v>
      </c>
    </row>
    <row r="1731" spans="1:1" x14ac:dyDescent="0.3">
      <c r="A1731">
        <v>205</v>
      </c>
    </row>
    <row r="1732" spans="1:1" x14ac:dyDescent="0.3">
      <c r="A1732">
        <v>75</v>
      </c>
    </row>
    <row r="1733" spans="1:1" x14ac:dyDescent="0.3">
      <c r="A1733">
        <v>180</v>
      </c>
    </row>
    <row r="1734" spans="1:1" x14ac:dyDescent="0.3">
      <c r="A1734">
        <v>80</v>
      </c>
    </row>
    <row r="1735" spans="1:1" x14ac:dyDescent="0.3">
      <c r="A1735">
        <v>98</v>
      </c>
    </row>
    <row r="1736" spans="1:1" x14ac:dyDescent="0.3">
      <c r="A1736">
        <v>284</v>
      </c>
    </row>
    <row r="1737" spans="1:1" x14ac:dyDescent="0.3">
      <c r="A1737">
        <v>10</v>
      </c>
    </row>
    <row r="1738" spans="1:1" x14ac:dyDescent="0.3">
      <c r="A1738">
        <v>1356</v>
      </c>
    </row>
    <row r="1739" spans="1:1" x14ac:dyDescent="0.3">
      <c r="A1739">
        <v>25</v>
      </c>
    </row>
    <row r="1740" spans="1:1" x14ac:dyDescent="0.3">
      <c r="A1740">
        <v>32</v>
      </c>
    </row>
    <row r="1741" spans="1:1" x14ac:dyDescent="0.3">
      <c r="A1741">
        <v>1224</v>
      </c>
    </row>
    <row r="1742" spans="1:1" x14ac:dyDescent="0.3">
      <c r="A1742">
        <v>26457</v>
      </c>
    </row>
    <row r="1743" spans="1:1" x14ac:dyDescent="0.3">
      <c r="A1743">
        <v>701</v>
      </c>
    </row>
    <row r="1744" spans="1:1" x14ac:dyDescent="0.3">
      <c r="A1744">
        <v>17</v>
      </c>
    </row>
    <row r="1745" spans="1:1" x14ac:dyDescent="0.3">
      <c r="A1745">
        <v>22</v>
      </c>
    </row>
    <row r="1746" spans="1:1" x14ac:dyDescent="0.3">
      <c r="A1746">
        <v>275</v>
      </c>
    </row>
    <row r="1747" spans="1:1" x14ac:dyDescent="0.3">
      <c r="A1747">
        <v>623</v>
      </c>
    </row>
    <row r="1748" spans="1:1" x14ac:dyDescent="0.3">
      <c r="A1748">
        <v>339</v>
      </c>
    </row>
    <row r="1749" spans="1:1" x14ac:dyDescent="0.3">
      <c r="A1749">
        <v>96</v>
      </c>
    </row>
    <row r="1750" spans="1:1" x14ac:dyDescent="0.3">
      <c r="A1750">
        <v>135</v>
      </c>
    </row>
    <row r="1751" spans="1:1" x14ac:dyDescent="0.3">
      <c r="A1751">
        <v>253</v>
      </c>
    </row>
    <row r="1752" spans="1:1" x14ac:dyDescent="0.3">
      <c r="A1752">
        <v>479</v>
      </c>
    </row>
    <row r="1753" spans="1:1" x14ac:dyDescent="0.3">
      <c r="A1753">
        <v>251</v>
      </c>
    </row>
    <row r="1754" spans="1:1" x14ac:dyDescent="0.3">
      <c r="A1754">
        <v>73</v>
      </c>
    </row>
    <row r="1755" spans="1:1" x14ac:dyDescent="0.3">
      <c r="A1755">
        <v>48</v>
      </c>
    </row>
    <row r="1756" spans="1:1" x14ac:dyDescent="0.3">
      <c r="A1756">
        <v>42</v>
      </c>
    </row>
    <row r="1757" spans="1:1" x14ac:dyDescent="0.3">
      <c r="A1757">
        <v>107</v>
      </c>
    </row>
    <row r="1758" spans="1:1" x14ac:dyDescent="0.3">
      <c r="A1758">
        <v>55</v>
      </c>
    </row>
    <row r="1759" spans="1:1" x14ac:dyDescent="0.3">
      <c r="A1759">
        <v>65</v>
      </c>
    </row>
    <row r="1760" spans="1:1" x14ac:dyDescent="0.3">
      <c r="A1760">
        <v>120</v>
      </c>
    </row>
    <row r="1761" spans="1:1" x14ac:dyDescent="0.3">
      <c r="A1761">
        <v>136</v>
      </c>
    </row>
    <row r="1762" spans="1:1" x14ac:dyDescent="0.3">
      <c r="A1762">
        <v>29</v>
      </c>
    </row>
    <row r="1763" spans="1:1" x14ac:dyDescent="0.3">
      <c r="A1763">
        <v>25</v>
      </c>
    </row>
    <row r="1764" spans="1:1" x14ac:dyDescent="0.3">
      <c r="A1764">
        <v>27</v>
      </c>
    </row>
    <row r="1765" spans="1:1" x14ac:dyDescent="0.3">
      <c r="A1765">
        <v>59</v>
      </c>
    </row>
    <row r="1766" spans="1:1" x14ac:dyDescent="0.3">
      <c r="A1766">
        <v>44</v>
      </c>
    </row>
    <row r="1767" spans="1:1" x14ac:dyDescent="0.3">
      <c r="A1767">
        <v>160</v>
      </c>
    </row>
    <row r="1768" spans="1:1" x14ac:dyDescent="0.3">
      <c r="A1768">
        <v>185</v>
      </c>
    </row>
    <row r="1769" spans="1:1" x14ac:dyDescent="0.3">
      <c r="A1769">
        <v>234</v>
      </c>
    </row>
    <row r="1770" spans="1:1" x14ac:dyDescent="0.3">
      <c r="A1770">
        <v>321</v>
      </c>
    </row>
    <row r="1771" spans="1:1" x14ac:dyDescent="0.3">
      <c r="A1771">
        <v>27</v>
      </c>
    </row>
    <row r="1772" spans="1:1" x14ac:dyDescent="0.3">
      <c r="A1772">
        <v>576</v>
      </c>
    </row>
    <row r="1773" spans="1:1" x14ac:dyDescent="0.3">
      <c r="A1773">
        <v>33</v>
      </c>
    </row>
    <row r="1774" spans="1:1" x14ac:dyDescent="0.3">
      <c r="A1774">
        <v>14</v>
      </c>
    </row>
    <row r="1775" spans="1:1" x14ac:dyDescent="0.3">
      <c r="A1775">
        <v>28</v>
      </c>
    </row>
    <row r="1776" spans="1:1" x14ac:dyDescent="0.3">
      <c r="A1776">
        <v>156</v>
      </c>
    </row>
    <row r="1777" spans="1:1" x14ac:dyDescent="0.3">
      <c r="A1777">
        <v>35</v>
      </c>
    </row>
    <row r="1778" spans="1:1" x14ac:dyDescent="0.3">
      <c r="A1778">
        <v>34</v>
      </c>
    </row>
    <row r="1779" spans="1:1" x14ac:dyDescent="0.3">
      <c r="A1779">
        <v>44</v>
      </c>
    </row>
    <row r="1780" spans="1:1" x14ac:dyDescent="0.3">
      <c r="A1780">
        <v>112</v>
      </c>
    </row>
    <row r="1781" spans="1:1" x14ac:dyDescent="0.3">
      <c r="A1781">
        <v>1062</v>
      </c>
    </row>
    <row r="1782" spans="1:1" x14ac:dyDescent="0.3">
      <c r="A1782">
        <v>79</v>
      </c>
    </row>
    <row r="1783" spans="1:1" x14ac:dyDescent="0.3">
      <c r="A1783">
        <v>81</v>
      </c>
    </row>
    <row r="1784" spans="1:1" x14ac:dyDescent="0.3">
      <c r="A1784">
        <v>49</v>
      </c>
    </row>
    <row r="1785" spans="1:1" x14ac:dyDescent="0.3">
      <c r="A1785">
        <v>211</v>
      </c>
    </row>
    <row r="1786" spans="1:1" x14ac:dyDescent="0.3">
      <c r="A1786">
        <v>149</v>
      </c>
    </row>
    <row r="1787" spans="1:1" x14ac:dyDescent="0.3">
      <c r="A1787">
        <v>11</v>
      </c>
    </row>
    <row r="1788" spans="1:1" x14ac:dyDescent="0.3">
      <c r="A1788">
        <v>25</v>
      </c>
    </row>
    <row r="1789" spans="1:1" x14ac:dyDescent="0.3">
      <c r="A1789">
        <v>104</v>
      </c>
    </row>
    <row r="1790" spans="1:1" x14ac:dyDescent="0.3">
      <c r="A1790">
        <v>18</v>
      </c>
    </row>
    <row r="1791" spans="1:1" x14ac:dyDescent="0.3">
      <c r="A1791">
        <v>302</v>
      </c>
    </row>
    <row r="1792" spans="1:1" x14ac:dyDescent="0.3">
      <c r="A1792">
        <v>112</v>
      </c>
    </row>
    <row r="1793" spans="1:1" x14ac:dyDescent="0.3">
      <c r="A1793">
        <v>246</v>
      </c>
    </row>
    <row r="1794" spans="1:1" x14ac:dyDescent="0.3">
      <c r="A1794">
        <v>209</v>
      </c>
    </row>
    <row r="1795" spans="1:1" x14ac:dyDescent="0.3">
      <c r="A1795">
        <v>62</v>
      </c>
    </row>
    <row r="1796" spans="1:1" x14ac:dyDescent="0.3">
      <c r="A1796">
        <v>48</v>
      </c>
    </row>
    <row r="1797" spans="1:1" x14ac:dyDescent="0.3">
      <c r="A1797">
        <v>170</v>
      </c>
    </row>
    <row r="1798" spans="1:1" x14ac:dyDescent="0.3">
      <c r="A1798">
        <v>25</v>
      </c>
    </row>
    <row r="1799" spans="1:1" x14ac:dyDescent="0.3">
      <c r="A1799">
        <v>107</v>
      </c>
    </row>
    <row r="1800" spans="1:1" x14ac:dyDescent="0.3">
      <c r="A1800">
        <v>34</v>
      </c>
    </row>
    <row r="1801" spans="1:1" x14ac:dyDescent="0.3">
      <c r="A1801">
        <v>60</v>
      </c>
    </row>
    <row r="1802" spans="1:1" x14ac:dyDescent="0.3">
      <c r="A1802">
        <v>121</v>
      </c>
    </row>
    <row r="1803" spans="1:1" x14ac:dyDescent="0.3">
      <c r="A1803">
        <v>625</v>
      </c>
    </row>
    <row r="1804" spans="1:1" x14ac:dyDescent="0.3">
      <c r="A1804">
        <v>41</v>
      </c>
    </row>
    <row r="1805" spans="1:1" x14ac:dyDescent="0.3">
      <c r="A1805">
        <v>23</v>
      </c>
    </row>
    <row r="1806" spans="1:1" x14ac:dyDescent="0.3">
      <c r="A1806">
        <v>38</v>
      </c>
    </row>
    <row r="1807" spans="1:1" x14ac:dyDescent="0.3">
      <c r="A1807">
        <v>26</v>
      </c>
    </row>
    <row r="1808" spans="1:1" x14ac:dyDescent="0.3">
      <c r="A1808">
        <v>238</v>
      </c>
    </row>
    <row r="1809" spans="1:1" x14ac:dyDescent="0.3">
      <c r="A1809">
        <v>26</v>
      </c>
    </row>
    <row r="1810" spans="1:1" x14ac:dyDescent="0.3">
      <c r="A1810">
        <v>157</v>
      </c>
    </row>
    <row r="1811" spans="1:1" x14ac:dyDescent="0.3">
      <c r="A1811">
        <v>47</v>
      </c>
    </row>
    <row r="1812" spans="1:1" x14ac:dyDescent="0.3">
      <c r="A1812">
        <v>332</v>
      </c>
    </row>
    <row r="1813" spans="1:1" x14ac:dyDescent="0.3">
      <c r="A1813">
        <v>14</v>
      </c>
    </row>
    <row r="1814" spans="1:1" x14ac:dyDescent="0.3">
      <c r="A1814">
        <v>115</v>
      </c>
    </row>
    <row r="1815" spans="1:1" x14ac:dyDescent="0.3">
      <c r="A1815">
        <v>99</v>
      </c>
    </row>
    <row r="1816" spans="1:1" x14ac:dyDescent="0.3">
      <c r="A1816">
        <v>721</v>
      </c>
    </row>
    <row r="1817" spans="1:1" x14ac:dyDescent="0.3">
      <c r="A1817">
        <v>290</v>
      </c>
    </row>
    <row r="1818" spans="1:1" x14ac:dyDescent="0.3">
      <c r="A1818">
        <v>660</v>
      </c>
    </row>
    <row r="1819" spans="1:1" x14ac:dyDescent="0.3">
      <c r="A1819">
        <v>14</v>
      </c>
    </row>
    <row r="1820" spans="1:1" x14ac:dyDescent="0.3">
      <c r="A1820">
        <v>33</v>
      </c>
    </row>
    <row r="1821" spans="1:1" x14ac:dyDescent="0.3">
      <c r="A1821">
        <v>128</v>
      </c>
    </row>
    <row r="1822" spans="1:1" x14ac:dyDescent="0.3">
      <c r="A1822">
        <v>58</v>
      </c>
    </row>
    <row r="1823" spans="1:1" x14ac:dyDescent="0.3">
      <c r="A1823">
        <v>8</v>
      </c>
    </row>
    <row r="1824" spans="1:1" x14ac:dyDescent="0.3">
      <c r="A1824">
        <v>133</v>
      </c>
    </row>
    <row r="1825" spans="1:1" x14ac:dyDescent="0.3">
      <c r="A1825">
        <v>415</v>
      </c>
    </row>
    <row r="1826" spans="1:1" x14ac:dyDescent="0.3">
      <c r="A1826">
        <v>54</v>
      </c>
    </row>
    <row r="1827" spans="1:1" x14ac:dyDescent="0.3">
      <c r="A1827">
        <v>182</v>
      </c>
    </row>
    <row r="1828" spans="1:1" x14ac:dyDescent="0.3">
      <c r="A1828">
        <v>69</v>
      </c>
    </row>
    <row r="1829" spans="1:1" x14ac:dyDescent="0.3">
      <c r="A1829">
        <v>97</v>
      </c>
    </row>
    <row r="1830" spans="1:1" x14ac:dyDescent="0.3">
      <c r="A1830">
        <v>8</v>
      </c>
    </row>
    <row r="1831" spans="1:1" x14ac:dyDescent="0.3">
      <c r="A1831">
        <v>27</v>
      </c>
    </row>
    <row r="1832" spans="1:1" x14ac:dyDescent="0.3">
      <c r="A1832">
        <v>151</v>
      </c>
    </row>
    <row r="1833" spans="1:1" x14ac:dyDescent="0.3">
      <c r="A1833">
        <v>963</v>
      </c>
    </row>
    <row r="1834" spans="1:1" x14ac:dyDescent="0.3">
      <c r="A1834">
        <v>1633</v>
      </c>
    </row>
    <row r="1835" spans="1:1" x14ac:dyDescent="0.3">
      <c r="A1835">
        <v>37</v>
      </c>
    </row>
    <row r="1836" spans="1:1" x14ac:dyDescent="0.3">
      <c r="A1836">
        <v>48</v>
      </c>
    </row>
    <row r="1837" spans="1:1" x14ac:dyDescent="0.3">
      <c r="A1837">
        <v>96</v>
      </c>
    </row>
    <row r="1838" spans="1:1" x14ac:dyDescent="0.3">
      <c r="A1838">
        <v>22</v>
      </c>
    </row>
    <row r="1839" spans="1:1" x14ac:dyDescent="0.3">
      <c r="A1839">
        <v>3468</v>
      </c>
    </row>
    <row r="1840" spans="1:1" x14ac:dyDescent="0.3">
      <c r="A1840">
        <v>28</v>
      </c>
    </row>
    <row r="1841" spans="1:1" x14ac:dyDescent="0.3">
      <c r="A1841">
        <v>92</v>
      </c>
    </row>
    <row r="1842" spans="1:1" x14ac:dyDescent="0.3">
      <c r="A1842">
        <v>104</v>
      </c>
    </row>
    <row r="1843" spans="1:1" x14ac:dyDescent="0.3">
      <c r="A1843">
        <v>191</v>
      </c>
    </row>
    <row r="1844" spans="1:1" x14ac:dyDescent="0.3">
      <c r="A1844">
        <v>238</v>
      </c>
    </row>
    <row r="1845" spans="1:1" x14ac:dyDescent="0.3">
      <c r="A1845">
        <v>129</v>
      </c>
    </row>
    <row r="1846" spans="1:1" x14ac:dyDescent="0.3">
      <c r="A1846">
        <v>76</v>
      </c>
    </row>
    <row r="1847" spans="1:1" x14ac:dyDescent="0.3">
      <c r="A1847">
        <v>27</v>
      </c>
    </row>
    <row r="1848" spans="1:1" x14ac:dyDescent="0.3">
      <c r="A1848">
        <v>75</v>
      </c>
    </row>
    <row r="1849" spans="1:1" x14ac:dyDescent="0.3">
      <c r="A1849">
        <v>413</v>
      </c>
    </row>
    <row r="1850" spans="1:1" x14ac:dyDescent="0.3">
      <c r="A1850">
        <v>19</v>
      </c>
    </row>
    <row r="1851" spans="1:1" x14ac:dyDescent="0.3">
      <c r="A1851">
        <v>14</v>
      </c>
    </row>
    <row r="1852" spans="1:1" x14ac:dyDescent="0.3">
      <c r="A1852">
        <v>467</v>
      </c>
    </row>
    <row r="1853" spans="1:1" x14ac:dyDescent="0.3">
      <c r="A1853">
        <v>74</v>
      </c>
    </row>
    <row r="1854" spans="1:1" x14ac:dyDescent="0.3">
      <c r="A1854">
        <v>126</v>
      </c>
    </row>
    <row r="1855" spans="1:1" x14ac:dyDescent="0.3">
      <c r="A1855">
        <v>60</v>
      </c>
    </row>
    <row r="1856" spans="1:1" x14ac:dyDescent="0.3">
      <c r="A1856">
        <v>120</v>
      </c>
    </row>
    <row r="1857" spans="1:1" x14ac:dyDescent="0.3">
      <c r="A1857">
        <v>60</v>
      </c>
    </row>
    <row r="1858" spans="1:1" x14ac:dyDescent="0.3">
      <c r="A1858">
        <v>16</v>
      </c>
    </row>
    <row r="1859" spans="1:1" x14ac:dyDescent="0.3">
      <c r="A1859">
        <v>22</v>
      </c>
    </row>
    <row r="1860" spans="1:1" x14ac:dyDescent="0.3">
      <c r="A1860">
        <v>96</v>
      </c>
    </row>
    <row r="1861" spans="1:1" x14ac:dyDescent="0.3">
      <c r="A1861">
        <v>28</v>
      </c>
    </row>
    <row r="1862" spans="1:1" x14ac:dyDescent="0.3">
      <c r="A1862">
        <v>105</v>
      </c>
    </row>
    <row r="1863" spans="1:1" x14ac:dyDescent="0.3">
      <c r="A1863">
        <v>55</v>
      </c>
    </row>
    <row r="1864" spans="1:1" x14ac:dyDescent="0.3">
      <c r="A1864">
        <v>105</v>
      </c>
    </row>
    <row r="1865" spans="1:1" x14ac:dyDescent="0.3">
      <c r="A1865">
        <v>81</v>
      </c>
    </row>
    <row r="1866" spans="1:1" x14ac:dyDescent="0.3">
      <c r="A1866">
        <v>115</v>
      </c>
    </row>
    <row r="1867" spans="1:1" x14ac:dyDescent="0.3">
      <c r="A1867">
        <v>41</v>
      </c>
    </row>
    <row r="1868" spans="1:1" x14ac:dyDescent="0.3">
      <c r="A1868">
        <v>251</v>
      </c>
    </row>
    <row r="1869" spans="1:1" x14ac:dyDescent="0.3">
      <c r="A1869">
        <v>196</v>
      </c>
    </row>
    <row r="1870" spans="1:1" x14ac:dyDescent="0.3">
      <c r="A1870">
        <v>26</v>
      </c>
    </row>
    <row r="1871" spans="1:1" x14ac:dyDescent="0.3">
      <c r="A1871">
        <v>96</v>
      </c>
    </row>
    <row r="1872" spans="1:1" x14ac:dyDescent="0.3">
      <c r="A1872">
        <v>171</v>
      </c>
    </row>
    <row r="1873" spans="1:1" x14ac:dyDescent="0.3">
      <c r="A1873">
        <v>89</v>
      </c>
    </row>
    <row r="1874" spans="1:1" x14ac:dyDescent="0.3">
      <c r="A1874">
        <v>83</v>
      </c>
    </row>
    <row r="1875" spans="1:1" x14ac:dyDescent="0.3">
      <c r="A1875">
        <v>20</v>
      </c>
    </row>
    <row r="1876" spans="1:1" x14ac:dyDescent="0.3">
      <c r="A1876">
        <v>676</v>
      </c>
    </row>
    <row r="1877" spans="1:1" x14ac:dyDescent="0.3">
      <c r="A1877">
        <v>27</v>
      </c>
    </row>
    <row r="1878" spans="1:1" x14ac:dyDescent="0.3">
      <c r="A1878">
        <v>7</v>
      </c>
    </row>
    <row r="1879" spans="1:1" x14ac:dyDescent="0.3">
      <c r="A1879">
        <v>38</v>
      </c>
    </row>
    <row r="1880" spans="1:1" x14ac:dyDescent="0.3">
      <c r="A1880">
        <v>38</v>
      </c>
    </row>
    <row r="1881" spans="1:1" x14ac:dyDescent="0.3">
      <c r="A1881">
        <v>16</v>
      </c>
    </row>
    <row r="1882" spans="1:1" x14ac:dyDescent="0.3">
      <c r="A1882">
        <v>263</v>
      </c>
    </row>
    <row r="1883" spans="1:1" x14ac:dyDescent="0.3">
      <c r="A1883">
        <v>57</v>
      </c>
    </row>
    <row r="1884" spans="1:1" x14ac:dyDescent="0.3">
      <c r="A1884">
        <v>81</v>
      </c>
    </row>
    <row r="1885" spans="1:1" x14ac:dyDescent="0.3">
      <c r="A1885">
        <v>25</v>
      </c>
    </row>
    <row r="1886" spans="1:1" x14ac:dyDescent="0.3">
      <c r="A1886">
        <v>81</v>
      </c>
    </row>
    <row r="1887" spans="1:1" x14ac:dyDescent="0.3">
      <c r="A1887">
        <v>15</v>
      </c>
    </row>
    <row r="1888" spans="1:1" x14ac:dyDescent="0.3">
      <c r="A1888">
        <v>79</v>
      </c>
    </row>
    <row r="1889" spans="1:1" x14ac:dyDescent="0.3">
      <c r="A1889">
        <v>29</v>
      </c>
    </row>
    <row r="1890" spans="1:1" x14ac:dyDescent="0.3">
      <c r="A1890">
        <v>34</v>
      </c>
    </row>
    <row r="1891" spans="1:1" x14ac:dyDescent="0.3">
      <c r="A1891">
        <v>80</v>
      </c>
    </row>
    <row r="1892" spans="1:1" x14ac:dyDescent="0.3">
      <c r="A1892">
        <v>205</v>
      </c>
    </row>
    <row r="1893" spans="1:1" x14ac:dyDescent="0.3">
      <c r="A1893">
        <v>29</v>
      </c>
    </row>
    <row r="1894" spans="1:1" x14ac:dyDescent="0.3">
      <c r="A1894">
        <v>447</v>
      </c>
    </row>
    <row r="1895" spans="1:1" x14ac:dyDescent="0.3">
      <c r="A1895">
        <v>46</v>
      </c>
    </row>
    <row r="1896" spans="1:1" x14ac:dyDescent="0.3">
      <c r="A1896">
        <v>388</v>
      </c>
    </row>
    <row r="1897" spans="1:1" x14ac:dyDescent="0.3">
      <c r="A1897">
        <v>50</v>
      </c>
    </row>
    <row r="1898" spans="1:1" x14ac:dyDescent="0.3">
      <c r="A1898">
        <v>50</v>
      </c>
    </row>
    <row r="1899" spans="1:1" x14ac:dyDescent="0.3">
      <c r="A1899">
        <v>42</v>
      </c>
    </row>
    <row r="1900" spans="1:1" x14ac:dyDescent="0.3">
      <c r="A1900">
        <v>25</v>
      </c>
    </row>
    <row r="1901" spans="1:1" x14ac:dyDescent="0.3">
      <c r="A1901">
        <v>49</v>
      </c>
    </row>
    <row r="1902" spans="1:1" x14ac:dyDescent="0.3">
      <c r="A1902">
        <v>82</v>
      </c>
    </row>
    <row r="1903" spans="1:1" x14ac:dyDescent="0.3">
      <c r="A1903">
        <v>27</v>
      </c>
    </row>
    <row r="1904" spans="1:1" x14ac:dyDescent="0.3">
      <c r="A1904">
        <v>14</v>
      </c>
    </row>
    <row r="1905" spans="1:1" x14ac:dyDescent="0.3">
      <c r="A1905">
        <v>89</v>
      </c>
    </row>
    <row r="1906" spans="1:1" x14ac:dyDescent="0.3">
      <c r="A1906">
        <v>35</v>
      </c>
    </row>
    <row r="1907" spans="1:1" x14ac:dyDescent="0.3">
      <c r="A1907">
        <v>38</v>
      </c>
    </row>
    <row r="1908" spans="1:1" x14ac:dyDescent="0.3">
      <c r="A1908">
        <v>43</v>
      </c>
    </row>
    <row r="1909" spans="1:1" x14ac:dyDescent="0.3">
      <c r="A1909">
        <v>27</v>
      </c>
    </row>
    <row r="1910" spans="1:1" x14ac:dyDescent="0.3">
      <c r="A1910">
        <v>221</v>
      </c>
    </row>
    <row r="1911" spans="1:1" x14ac:dyDescent="0.3">
      <c r="A1911">
        <v>16</v>
      </c>
    </row>
    <row r="1912" spans="1:1" x14ac:dyDescent="0.3">
      <c r="A1912">
        <v>36</v>
      </c>
    </row>
    <row r="1913" spans="1:1" x14ac:dyDescent="0.3">
      <c r="A1913">
        <v>39</v>
      </c>
    </row>
    <row r="1914" spans="1:1" x14ac:dyDescent="0.3">
      <c r="A1914">
        <v>290</v>
      </c>
    </row>
    <row r="1915" spans="1:1" x14ac:dyDescent="0.3">
      <c r="A1915">
        <v>134</v>
      </c>
    </row>
    <row r="1916" spans="1:1" x14ac:dyDescent="0.3">
      <c r="A1916">
        <v>220</v>
      </c>
    </row>
    <row r="1917" spans="1:1" x14ac:dyDescent="0.3">
      <c r="A1917">
        <v>60</v>
      </c>
    </row>
    <row r="1918" spans="1:1" x14ac:dyDescent="0.3">
      <c r="A1918">
        <v>77</v>
      </c>
    </row>
    <row r="1919" spans="1:1" x14ac:dyDescent="0.3">
      <c r="A1919">
        <v>91</v>
      </c>
    </row>
    <row r="1920" spans="1:1" x14ac:dyDescent="0.3">
      <c r="A1920">
        <v>40</v>
      </c>
    </row>
    <row r="1921" spans="1:1" x14ac:dyDescent="0.3">
      <c r="A1921">
        <v>75</v>
      </c>
    </row>
    <row r="1922" spans="1:1" x14ac:dyDescent="0.3">
      <c r="A1922">
        <v>64</v>
      </c>
    </row>
    <row r="1923" spans="1:1" x14ac:dyDescent="0.3">
      <c r="A1923">
        <v>55</v>
      </c>
    </row>
    <row r="1924" spans="1:1" x14ac:dyDescent="0.3">
      <c r="A1924">
        <v>37</v>
      </c>
    </row>
    <row r="1925" spans="1:1" x14ac:dyDescent="0.3">
      <c r="A1925">
        <v>157</v>
      </c>
    </row>
    <row r="1926" spans="1:1" x14ac:dyDescent="0.3">
      <c r="A1926">
        <v>95</v>
      </c>
    </row>
    <row r="1927" spans="1:1" x14ac:dyDescent="0.3">
      <c r="A1927">
        <v>321</v>
      </c>
    </row>
    <row r="1928" spans="1:1" x14ac:dyDescent="0.3">
      <c r="A1928">
        <v>32</v>
      </c>
    </row>
    <row r="1929" spans="1:1" x14ac:dyDescent="0.3">
      <c r="A1929">
        <v>34</v>
      </c>
    </row>
    <row r="1930" spans="1:1" x14ac:dyDescent="0.3">
      <c r="A1930">
        <v>26</v>
      </c>
    </row>
    <row r="1931" spans="1:1" x14ac:dyDescent="0.3">
      <c r="A1931">
        <v>71</v>
      </c>
    </row>
    <row r="1932" spans="1:1" x14ac:dyDescent="0.3">
      <c r="A1932">
        <v>28</v>
      </c>
    </row>
    <row r="1933" spans="1:1" x14ac:dyDescent="0.3">
      <c r="A1933">
        <v>20</v>
      </c>
    </row>
    <row r="1934" spans="1:1" x14ac:dyDescent="0.3">
      <c r="A1934">
        <v>30</v>
      </c>
    </row>
    <row r="1935" spans="1:1" x14ac:dyDescent="0.3">
      <c r="A1935">
        <v>184</v>
      </c>
    </row>
    <row r="1936" spans="1:1" x14ac:dyDescent="0.3">
      <c r="A1936">
        <v>15</v>
      </c>
    </row>
    <row r="1937" spans="1:1" x14ac:dyDescent="0.3">
      <c r="A1937">
        <v>43</v>
      </c>
    </row>
    <row r="1938" spans="1:1" x14ac:dyDescent="0.3">
      <c r="A1938">
        <v>34</v>
      </c>
    </row>
    <row r="1939" spans="1:1" x14ac:dyDescent="0.3">
      <c r="A1939">
        <v>27</v>
      </c>
    </row>
    <row r="1940" spans="1:1" x14ac:dyDescent="0.3">
      <c r="A1940">
        <v>35</v>
      </c>
    </row>
    <row r="1941" spans="1:1" x14ac:dyDescent="0.3">
      <c r="A1941">
        <v>46</v>
      </c>
    </row>
    <row r="1942" spans="1:1" x14ac:dyDescent="0.3">
      <c r="A1942">
        <v>149</v>
      </c>
    </row>
    <row r="1943" spans="1:1" x14ac:dyDescent="0.3">
      <c r="A1943">
        <v>44</v>
      </c>
    </row>
    <row r="1944" spans="1:1" x14ac:dyDescent="0.3">
      <c r="A1944">
        <v>13</v>
      </c>
    </row>
    <row r="1945" spans="1:1" x14ac:dyDescent="0.3">
      <c r="A1945">
        <v>48</v>
      </c>
    </row>
    <row r="1946" spans="1:1" x14ac:dyDescent="0.3">
      <c r="A1946">
        <v>32</v>
      </c>
    </row>
    <row r="1947" spans="1:1" x14ac:dyDescent="0.3">
      <c r="A1947">
        <v>153</v>
      </c>
    </row>
    <row r="1948" spans="1:1" x14ac:dyDescent="0.3">
      <c r="A1948">
        <v>48</v>
      </c>
    </row>
    <row r="1949" spans="1:1" x14ac:dyDescent="0.3">
      <c r="A1949">
        <v>134</v>
      </c>
    </row>
    <row r="1950" spans="1:1" x14ac:dyDescent="0.3">
      <c r="A1950">
        <v>42</v>
      </c>
    </row>
    <row r="1951" spans="1:1" x14ac:dyDescent="0.3">
      <c r="A1951">
        <v>49</v>
      </c>
    </row>
    <row r="1952" spans="1:1" x14ac:dyDescent="0.3">
      <c r="A1952">
        <v>123</v>
      </c>
    </row>
    <row r="1953" spans="1:1" x14ac:dyDescent="0.3">
      <c r="A1953">
        <v>19</v>
      </c>
    </row>
    <row r="1954" spans="1:1" x14ac:dyDescent="0.3">
      <c r="A1954">
        <v>113</v>
      </c>
    </row>
    <row r="1955" spans="1:1" x14ac:dyDescent="0.3">
      <c r="A1955">
        <v>62</v>
      </c>
    </row>
    <row r="1956" spans="1:1" x14ac:dyDescent="0.3">
      <c r="A1956">
        <v>184</v>
      </c>
    </row>
    <row r="1957" spans="1:1" x14ac:dyDescent="0.3">
      <c r="A1957">
        <v>56</v>
      </c>
    </row>
    <row r="1958" spans="1:1" x14ac:dyDescent="0.3">
      <c r="A1958">
        <v>426</v>
      </c>
    </row>
    <row r="1959" spans="1:1" x14ac:dyDescent="0.3">
      <c r="A1959">
        <v>11</v>
      </c>
    </row>
    <row r="1960" spans="1:1" x14ac:dyDescent="0.3">
      <c r="A1960">
        <v>2602</v>
      </c>
    </row>
    <row r="1961" spans="1:1" x14ac:dyDescent="0.3">
      <c r="A1961">
        <v>33</v>
      </c>
    </row>
    <row r="1962" spans="1:1" x14ac:dyDescent="0.3">
      <c r="A1962">
        <v>72</v>
      </c>
    </row>
    <row r="1963" spans="1:1" x14ac:dyDescent="0.3">
      <c r="A1963">
        <v>189</v>
      </c>
    </row>
    <row r="1964" spans="1:1" x14ac:dyDescent="0.3">
      <c r="A1964">
        <v>73</v>
      </c>
    </row>
    <row r="1965" spans="1:1" x14ac:dyDescent="0.3">
      <c r="A1965">
        <v>76</v>
      </c>
    </row>
    <row r="1966" spans="1:1" x14ac:dyDescent="0.3">
      <c r="A1966">
        <v>19</v>
      </c>
    </row>
    <row r="1967" spans="1:1" x14ac:dyDescent="0.3">
      <c r="A1967">
        <v>24</v>
      </c>
    </row>
    <row r="1968" spans="1:1" x14ac:dyDescent="0.3">
      <c r="A1968">
        <v>32</v>
      </c>
    </row>
    <row r="1969" spans="1:1" x14ac:dyDescent="0.3">
      <c r="A1969">
        <v>70</v>
      </c>
    </row>
    <row r="1970" spans="1:1" x14ac:dyDescent="0.3">
      <c r="A1970">
        <v>19</v>
      </c>
    </row>
    <row r="1971" spans="1:1" x14ac:dyDescent="0.3">
      <c r="A1971">
        <v>147</v>
      </c>
    </row>
    <row r="1972" spans="1:1" x14ac:dyDescent="0.3">
      <c r="A1972">
        <v>47</v>
      </c>
    </row>
    <row r="1973" spans="1:1" x14ac:dyDescent="0.3">
      <c r="A1973">
        <v>126</v>
      </c>
    </row>
    <row r="1974" spans="1:1" x14ac:dyDescent="0.3">
      <c r="A1974">
        <v>89</v>
      </c>
    </row>
    <row r="1975" spans="1:1" x14ac:dyDescent="0.3">
      <c r="A1975">
        <v>72</v>
      </c>
    </row>
    <row r="1976" spans="1:1" x14ac:dyDescent="0.3">
      <c r="A1976">
        <v>207</v>
      </c>
    </row>
    <row r="1977" spans="1:1" x14ac:dyDescent="0.3">
      <c r="A1977">
        <v>21</v>
      </c>
    </row>
    <row r="1978" spans="1:1" x14ac:dyDescent="0.3">
      <c r="A1978">
        <v>169</v>
      </c>
    </row>
    <row r="1979" spans="1:1" x14ac:dyDescent="0.3">
      <c r="A1979">
        <v>108</v>
      </c>
    </row>
    <row r="1980" spans="1:1" x14ac:dyDescent="0.3">
      <c r="A1980">
        <v>600</v>
      </c>
    </row>
    <row r="1981" spans="1:1" x14ac:dyDescent="0.3">
      <c r="A1981">
        <v>145</v>
      </c>
    </row>
    <row r="1982" spans="1:1" x14ac:dyDescent="0.3">
      <c r="A1982">
        <v>11</v>
      </c>
    </row>
    <row r="1983" spans="1:1" x14ac:dyDescent="0.3">
      <c r="A1983">
        <v>57</v>
      </c>
    </row>
    <row r="1984" spans="1:1" x14ac:dyDescent="0.3">
      <c r="A1984">
        <v>30</v>
      </c>
    </row>
    <row r="1985" spans="1:1" x14ac:dyDescent="0.3">
      <c r="A1985">
        <v>23</v>
      </c>
    </row>
    <row r="1986" spans="1:1" x14ac:dyDescent="0.3">
      <c r="A1986">
        <v>7</v>
      </c>
    </row>
    <row r="1987" spans="1:1" x14ac:dyDescent="0.3">
      <c r="A1987">
        <v>29</v>
      </c>
    </row>
    <row r="1988" spans="1:1" x14ac:dyDescent="0.3">
      <c r="A1988">
        <v>361</v>
      </c>
    </row>
    <row r="1989" spans="1:1" x14ac:dyDescent="0.3">
      <c r="A1989">
        <v>20</v>
      </c>
    </row>
    <row r="1990" spans="1:1" x14ac:dyDescent="0.3">
      <c r="A1990">
        <v>22</v>
      </c>
    </row>
    <row r="1991" spans="1:1" x14ac:dyDescent="0.3">
      <c r="A1991">
        <v>80</v>
      </c>
    </row>
    <row r="1992" spans="1:1" x14ac:dyDescent="0.3">
      <c r="A1992">
        <v>41</v>
      </c>
    </row>
    <row r="1993" spans="1:1" x14ac:dyDescent="0.3">
      <c r="A1993">
        <v>30</v>
      </c>
    </row>
    <row r="1994" spans="1:1" x14ac:dyDescent="0.3">
      <c r="A1994">
        <v>760</v>
      </c>
    </row>
    <row r="1995" spans="1:1" x14ac:dyDescent="0.3">
      <c r="A1995">
        <v>103</v>
      </c>
    </row>
    <row r="1996" spans="1:1" x14ac:dyDescent="0.3">
      <c r="A1996">
        <v>58</v>
      </c>
    </row>
    <row r="1997" spans="1:1" x14ac:dyDescent="0.3">
      <c r="A1997">
        <v>61</v>
      </c>
    </row>
    <row r="1998" spans="1:1" x14ac:dyDescent="0.3">
      <c r="A1998">
        <v>17</v>
      </c>
    </row>
    <row r="1999" spans="1:1" x14ac:dyDescent="0.3">
      <c r="A1999">
        <v>167</v>
      </c>
    </row>
    <row r="2000" spans="1:1" x14ac:dyDescent="0.3">
      <c r="A2000">
        <v>44</v>
      </c>
    </row>
    <row r="2001" spans="1:1" x14ac:dyDescent="0.3">
      <c r="A2001">
        <v>52</v>
      </c>
    </row>
    <row r="2002" spans="1:1" x14ac:dyDescent="0.3">
      <c r="A2002">
        <v>151</v>
      </c>
    </row>
    <row r="2003" spans="1:1" x14ac:dyDescent="0.3">
      <c r="A2003">
        <v>71</v>
      </c>
    </row>
    <row r="2004" spans="1:1" x14ac:dyDescent="0.3">
      <c r="A2004">
        <v>30</v>
      </c>
    </row>
    <row r="2005" spans="1:1" x14ac:dyDescent="0.3">
      <c r="A2005">
        <v>146</v>
      </c>
    </row>
    <row r="2006" spans="1:1" x14ac:dyDescent="0.3">
      <c r="A2006">
        <v>154</v>
      </c>
    </row>
    <row r="2007" spans="1:1" x14ac:dyDescent="0.3">
      <c r="A2007">
        <v>150</v>
      </c>
    </row>
    <row r="2008" spans="1:1" x14ac:dyDescent="0.3">
      <c r="A2008">
        <v>77</v>
      </c>
    </row>
    <row r="2009" spans="1:1" x14ac:dyDescent="0.3">
      <c r="A2009">
        <v>193</v>
      </c>
    </row>
    <row r="2010" spans="1:1" x14ac:dyDescent="0.3">
      <c r="A2010">
        <v>202</v>
      </c>
    </row>
    <row r="2011" spans="1:1" x14ac:dyDescent="0.3">
      <c r="A2011">
        <v>35</v>
      </c>
    </row>
    <row r="2012" spans="1:1" x14ac:dyDescent="0.3">
      <c r="A2012">
        <v>35</v>
      </c>
    </row>
    <row r="2013" spans="1:1" x14ac:dyDescent="0.3">
      <c r="A2013">
        <v>265</v>
      </c>
    </row>
    <row r="2014" spans="1:1" x14ac:dyDescent="0.3">
      <c r="A2014">
        <v>145</v>
      </c>
    </row>
    <row r="2015" spans="1:1" x14ac:dyDescent="0.3">
      <c r="A2015">
        <v>103</v>
      </c>
    </row>
    <row r="2016" spans="1:1" x14ac:dyDescent="0.3">
      <c r="A2016">
        <v>62</v>
      </c>
    </row>
    <row r="2017" spans="1:1" x14ac:dyDescent="0.3">
      <c r="A2017">
        <v>116</v>
      </c>
    </row>
    <row r="2018" spans="1:1" x14ac:dyDescent="0.3">
      <c r="A2018">
        <v>136</v>
      </c>
    </row>
    <row r="2019" spans="1:1" x14ac:dyDescent="0.3">
      <c r="A2019">
        <v>15</v>
      </c>
    </row>
    <row r="2020" spans="1:1" x14ac:dyDescent="0.3">
      <c r="A2020">
        <v>369</v>
      </c>
    </row>
    <row r="2021" spans="1:1" x14ac:dyDescent="0.3">
      <c r="A2021">
        <v>31</v>
      </c>
    </row>
    <row r="2022" spans="1:1" x14ac:dyDescent="0.3">
      <c r="A2022">
        <v>65</v>
      </c>
    </row>
    <row r="2023" spans="1:1" x14ac:dyDescent="0.3">
      <c r="A2023">
        <v>149</v>
      </c>
    </row>
    <row r="2024" spans="1:1" x14ac:dyDescent="0.3">
      <c r="A2024">
        <v>25</v>
      </c>
    </row>
    <row r="2025" spans="1:1" x14ac:dyDescent="0.3">
      <c r="A2025">
        <v>36</v>
      </c>
    </row>
    <row r="2026" spans="1:1" x14ac:dyDescent="0.3">
      <c r="A2026">
        <v>38</v>
      </c>
    </row>
    <row r="2027" spans="1:1" x14ac:dyDescent="0.3">
      <c r="A2027">
        <v>493</v>
      </c>
    </row>
    <row r="2028" spans="1:1" x14ac:dyDescent="0.3">
      <c r="A2028">
        <v>38</v>
      </c>
    </row>
    <row r="2029" spans="1:1" x14ac:dyDescent="0.3">
      <c r="A2029">
        <v>111</v>
      </c>
    </row>
    <row r="2030" spans="1:1" x14ac:dyDescent="0.3">
      <c r="A2030">
        <v>22</v>
      </c>
    </row>
    <row r="2031" spans="1:1" x14ac:dyDescent="0.3">
      <c r="A2031">
        <v>34</v>
      </c>
    </row>
    <row r="2032" spans="1:1" x14ac:dyDescent="0.3">
      <c r="A2032">
        <v>4</v>
      </c>
    </row>
    <row r="2033" spans="1:1" x14ac:dyDescent="0.3">
      <c r="A2033">
        <v>100</v>
      </c>
    </row>
    <row r="2034" spans="1:1" x14ac:dyDescent="0.3">
      <c r="A2034">
        <v>41</v>
      </c>
    </row>
    <row r="2035" spans="1:1" x14ac:dyDescent="0.3">
      <c r="A2035">
        <v>28</v>
      </c>
    </row>
    <row r="2036" spans="1:1" x14ac:dyDescent="0.3">
      <c r="A2036">
        <v>32</v>
      </c>
    </row>
    <row r="2037" spans="1:1" x14ac:dyDescent="0.3">
      <c r="A2037">
        <v>178</v>
      </c>
    </row>
    <row r="2038" spans="1:1" x14ac:dyDescent="0.3">
      <c r="A2038">
        <v>27</v>
      </c>
    </row>
    <row r="2039" spans="1:1" x14ac:dyDescent="0.3">
      <c r="A2039">
        <v>86</v>
      </c>
    </row>
    <row r="2040" spans="1:1" x14ac:dyDescent="0.3">
      <c r="A2040">
        <v>21</v>
      </c>
    </row>
    <row r="2041" spans="1:1" x14ac:dyDescent="0.3">
      <c r="A2041">
        <v>56</v>
      </c>
    </row>
    <row r="2042" spans="1:1" x14ac:dyDescent="0.3">
      <c r="A2042">
        <v>13</v>
      </c>
    </row>
    <row r="2043" spans="1:1" x14ac:dyDescent="0.3">
      <c r="A2043">
        <v>90</v>
      </c>
    </row>
    <row r="2044" spans="1:1" x14ac:dyDescent="0.3">
      <c r="A2044">
        <v>916</v>
      </c>
    </row>
    <row r="2045" spans="1:1" x14ac:dyDescent="0.3">
      <c r="A2045">
        <v>162</v>
      </c>
    </row>
    <row r="2046" spans="1:1" x14ac:dyDescent="0.3">
      <c r="A2046">
        <v>25</v>
      </c>
    </row>
    <row r="2047" spans="1:1" x14ac:dyDescent="0.3">
      <c r="A2047">
        <v>206</v>
      </c>
    </row>
    <row r="2048" spans="1:1" x14ac:dyDescent="0.3">
      <c r="A2048">
        <v>55</v>
      </c>
    </row>
    <row r="2049" spans="1:1" x14ac:dyDescent="0.3">
      <c r="A2049">
        <v>71</v>
      </c>
    </row>
    <row r="2050" spans="1:1" x14ac:dyDescent="0.3">
      <c r="A2050">
        <v>41</v>
      </c>
    </row>
    <row r="2051" spans="1:1" x14ac:dyDescent="0.3">
      <c r="A2051">
        <v>22</v>
      </c>
    </row>
    <row r="2052" spans="1:1" x14ac:dyDescent="0.3">
      <c r="A2052">
        <v>174</v>
      </c>
    </row>
    <row r="2053" spans="1:1" x14ac:dyDescent="0.3">
      <c r="A2053">
        <v>78</v>
      </c>
    </row>
    <row r="2054" spans="1:1" x14ac:dyDescent="0.3">
      <c r="A2054">
        <v>74</v>
      </c>
    </row>
    <row r="2055" spans="1:1" x14ac:dyDescent="0.3">
      <c r="A2055">
        <v>47</v>
      </c>
    </row>
    <row r="2056" spans="1:1" x14ac:dyDescent="0.3">
      <c r="A2056">
        <v>44</v>
      </c>
    </row>
    <row r="2057" spans="1:1" x14ac:dyDescent="0.3">
      <c r="A2057">
        <v>37</v>
      </c>
    </row>
    <row r="2058" spans="1:1" x14ac:dyDescent="0.3">
      <c r="A2058">
        <v>53</v>
      </c>
    </row>
    <row r="2059" spans="1:1" x14ac:dyDescent="0.3">
      <c r="A2059">
        <v>73</v>
      </c>
    </row>
    <row r="2060" spans="1:1" x14ac:dyDescent="0.3">
      <c r="A2060">
        <v>130</v>
      </c>
    </row>
    <row r="2061" spans="1:1" x14ac:dyDescent="0.3">
      <c r="A2061">
        <v>17</v>
      </c>
    </row>
    <row r="2062" spans="1:1" x14ac:dyDescent="0.3">
      <c r="A2062">
        <v>56</v>
      </c>
    </row>
    <row r="2063" spans="1:1" x14ac:dyDescent="0.3">
      <c r="A2063">
        <v>18</v>
      </c>
    </row>
    <row r="2064" spans="1:1" x14ac:dyDescent="0.3">
      <c r="A2064">
        <v>56</v>
      </c>
    </row>
    <row r="2065" spans="1:1" x14ac:dyDescent="0.3">
      <c r="A2065">
        <v>39</v>
      </c>
    </row>
    <row r="2066" spans="1:1" x14ac:dyDescent="0.3">
      <c r="A2066">
        <v>17</v>
      </c>
    </row>
    <row r="2067" spans="1:1" x14ac:dyDescent="0.3">
      <c r="A2067">
        <v>70</v>
      </c>
    </row>
    <row r="2068" spans="1:1" x14ac:dyDescent="0.3">
      <c r="A2068">
        <v>62</v>
      </c>
    </row>
    <row r="2069" spans="1:1" x14ac:dyDescent="0.3">
      <c r="A2069">
        <v>25</v>
      </c>
    </row>
    <row r="2070" spans="1:1" x14ac:dyDescent="0.3">
      <c r="A2070">
        <v>16</v>
      </c>
    </row>
    <row r="2071" spans="1:1" x14ac:dyDescent="0.3">
      <c r="A2071">
        <v>8</v>
      </c>
    </row>
    <row r="2072" spans="1:1" x14ac:dyDescent="0.3">
      <c r="A2072">
        <v>39</v>
      </c>
    </row>
    <row r="2073" spans="1:1" x14ac:dyDescent="0.3">
      <c r="A2073">
        <v>118</v>
      </c>
    </row>
    <row r="2074" spans="1:1" x14ac:dyDescent="0.3">
      <c r="A2074">
        <v>11</v>
      </c>
    </row>
    <row r="2075" spans="1:1" x14ac:dyDescent="0.3">
      <c r="A2075">
        <v>51</v>
      </c>
    </row>
    <row r="2076" spans="1:1" x14ac:dyDescent="0.3">
      <c r="A2076">
        <v>143</v>
      </c>
    </row>
    <row r="2077" spans="1:1" x14ac:dyDescent="0.3">
      <c r="A2077">
        <v>24</v>
      </c>
    </row>
    <row r="2078" spans="1:1" x14ac:dyDescent="0.3">
      <c r="A2078">
        <v>54</v>
      </c>
    </row>
    <row r="2079" spans="1:1" x14ac:dyDescent="0.3">
      <c r="A2079">
        <v>49</v>
      </c>
    </row>
    <row r="2080" spans="1:1" x14ac:dyDescent="0.3">
      <c r="A2080">
        <v>28</v>
      </c>
    </row>
    <row r="2081" spans="1:1" x14ac:dyDescent="0.3">
      <c r="A2081">
        <v>11</v>
      </c>
    </row>
    <row r="2082" spans="1:1" x14ac:dyDescent="0.3">
      <c r="A2082">
        <v>75</v>
      </c>
    </row>
    <row r="2083" spans="1:1" x14ac:dyDescent="0.3">
      <c r="A2083">
        <v>688</v>
      </c>
    </row>
    <row r="2084" spans="1:1" x14ac:dyDescent="0.3">
      <c r="A2084">
        <v>28</v>
      </c>
    </row>
    <row r="2085" spans="1:1" x14ac:dyDescent="0.3">
      <c r="A2085">
        <v>202</v>
      </c>
    </row>
    <row r="2086" spans="1:1" x14ac:dyDescent="0.3">
      <c r="A2086">
        <v>26</v>
      </c>
    </row>
    <row r="2087" spans="1:1" x14ac:dyDescent="0.3">
      <c r="A2087">
        <v>31</v>
      </c>
    </row>
    <row r="2088" spans="1:1" x14ac:dyDescent="0.3">
      <c r="A2088">
        <v>19</v>
      </c>
    </row>
    <row r="2089" spans="1:1" x14ac:dyDescent="0.3">
      <c r="A2089">
        <v>20</v>
      </c>
    </row>
    <row r="2090" spans="1:1" x14ac:dyDescent="0.3">
      <c r="A2090">
        <v>38</v>
      </c>
    </row>
    <row r="2091" spans="1:1" x14ac:dyDescent="0.3">
      <c r="A2091">
        <v>87</v>
      </c>
    </row>
    <row r="2092" spans="1:1" x14ac:dyDescent="0.3">
      <c r="A2092">
        <v>32</v>
      </c>
    </row>
    <row r="2093" spans="1:1" x14ac:dyDescent="0.3">
      <c r="A2093">
        <v>7</v>
      </c>
    </row>
    <row r="2094" spans="1:1" x14ac:dyDescent="0.3">
      <c r="A2094">
        <v>293</v>
      </c>
    </row>
    <row r="2095" spans="1:1" x14ac:dyDescent="0.3">
      <c r="A2095">
        <v>21</v>
      </c>
    </row>
    <row r="2096" spans="1:1" x14ac:dyDescent="0.3">
      <c r="A2096">
        <v>38</v>
      </c>
    </row>
    <row r="2097" spans="1:1" x14ac:dyDescent="0.3">
      <c r="A2097">
        <v>95</v>
      </c>
    </row>
    <row r="2098" spans="1:1" x14ac:dyDescent="0.3">
      <c r="A2098">
        <v>35</v>
      </c>
    </row>
    <row r="2099" spans="1:1" x14ac:dyDescent="0.3">
      <c r="A2099">
        <v>56</v>
      </c>
    </row>
    <row r="2100" spans="1:1" x14ac:dyDescent="0.3">
      <c r="A2100">
        <v>61</v>
      </c>
    </row>
    <row r="2101" spans="1:1" x14ac:dyDescent="0.3">
      <c r="A2101">
        <v>27</v>
      </c>
    </row>
    <row r="2102" spans="1:1" x14ac:dyDescent="0.3">
      <c r="A2102">
        <v>69</v>
      </c>
    </row>
    <row r="2103" spans="1:1" x14ac:dyDescent="0.3">
      <c r="A2103">
        <v>241</v>
      </c>
    </row>
    <row r="2104" spans="1:1" x14ac:dyDescent="0.3">
      <c r="A2104">
        <v>45</v>
      </c>
    </row>
    <row r="2105" spans="1:1" x14ac:dyDescent="0.3">
      <c r="A2105">
        <v>298</v>
      </c>
    </row>
    <row r="2106" spans="1:1" x14ac:dyDescent="0.3">
      <c r="A2106">
        <v>168</v>
      </c>
    </row>
    <row r="2107" spans="1:1" x14ac:dyDescent="0.3">
      <c r="A2107">
        <v>20</v>
      </c>
    </row>
    <row r="2108" spans="1:1" x14ac:dyDescent="0.3">
      <c r="A2108">
        <v>1876</v>
      </c>
    </row>
    <row r="2109" spans="1:1" x14ac:dyDescent="0.3">
      <c r="A2109">
        <v>46</v>
      </c>
    </row>
    <row r="2110" spans="1:1" x14ac:dyDescent="0.3">
      <c r="A2110">
        <v>10</v>
      </c>
    </row>
    <row r="2111" spans="1:1" x14ac:dyDescent="0.3">
      <c r="A2111">
        <v>57</v>
      </c>
    </row>
    <row r="2112" spans="1:1" x14ac:dyDescent="0.3">
      <c r="A2112">
        <v>90</v>
      </c>
    </row>
    <row r="2113" spans="1:1" x14ac:dyDescent="0.3">
      <c r="A2113">
        <v>22</v>
      </c>
    </row>
    <row r="2114" spans="1:1" x14ac:dyDescent="0.3">
      <c r="A2114">
        <v>188</v>
      </c>
    </row>
    <row r="2115" spans="1:1" x14ac:dyDescent="0.3">
      <c r="A2115">
        <v>18</v>
      </c>
    </row>
    <row r="2116" spans="1:1" x14ac:dyDescent="0.3">
      <c r="A2116">
        <v>176</v>
      </c>
    </row>
    <row r="2117" spans="1:1" x14ac:dyDescent="0.3">
      <c r="A2117">
        <v>59</v>
      </c>
    </row>
    <row r="2118" spans="1:1" x14ac:dyDescent="0.3">
      <c r="A2118">
        <v>20</v>
      </c>
    </row>
    <row r="2119" spans="1:1" x14ac:dyDescent="0.3">
      <c r="A2119">
        <v>47</v>
      </c>
    </row>
    <row r="2120" spans="1:1" x14ac:dyDescent="0.3">
      <c r="A2120">
        <v>202</v>
      </c>
    </row>
    <row r="2121" spans="1:1" x14ac:dyDescent="0.3">
      <c r="A2121">
        <v>14</v>
      </c>
    </row>
    <row r="2122" spans="1:1" x14ac:dyDescent="0.3">
      <c r="A2122">
        <v>134</v>
      </c>
    </row>
    <row r="2123" spans="1:1" x14ac:dyDescent="0.3">
      <c r="A2123">
        <v>93</v>
      </c>
    </row>
    <row r="2124" spans="1:1" x14ac:dyDescent="0.3">
      <c r="A2124">
        <v>36</v>
      </c>
    </row>
    <row r="2125" spans="1:1" x14ac:dyDescent="0.3">
      <c r="A2125">
        <v>47</v>
      </c>
    </row>
    <row r="2126" spans="1:1" x14ac:dyDescent="0.3">
      <c r="A2126">
        <v>96</v>
      </c>
    </row>
    <row r="2127" spans="1:1" x14ac:dyDescent="0.3">
      <c r="A2127">
        <v>246</v>
      </c>
    </row>
    <row r="2128" spans="1:1" x14ac:dyDescent="0.3">
      <c r="A2128">
        <v>145</v>
      </c>
    </row>
    <row r="2129" spans="1:1" x14ac:dyDescent="0.3">
      <c r="A2129">
        <v>10</v>
      </c>
    </row>
    <row r="2130" spans="1:1" x14ac:dyDescent="0.3">
      <c r="A2130">
        <v>92</v>
      </c>
    </row>
    <row r="2131" spans="1:1" x14ac:dyDescent="0.3">
      <c r="A2131">
        <v>60</v>
      </c>
    </row>
    <row r="2132" spans="1:1" x14ac:dyDescent="0.3">
      <c r="A2132">
        <v>168</v>
      </c>
    </row>
    <row r="2133" spans="1:1" x14ac:dyDescent="0.3">
      <c r="A2133">
        <v>33</v>
      </c>
    </row>
    <row r="2134" spans="1:1" x14ac:dyDescent="0.3">
      <c r="A2134">
        <v>13</v>
      </c>
    </row>
    <row r="2135" spans="1:1" x14ac:dyDescent="0.3">
      <c r="A2135">
        <v>130</v>
      </c>
    </row>
    <row r="2136" spans="1:1" x14ac:dyDescent="0.3">
      <c r="A2136">
        <v>65</v>
      </c>
    </row>
    <row r="2137" spans="1:1" x14ac:dyDescent="0.3">
      <c r="A2137">
        <v>113</v>
      </c>
    </row>
    <row r="2138" spans="1:1" x14ac:dyDescent="0.3">
      <c r="A2138">
        <v>141</v>
      </c>
    </row>
    <row r="2139" spans="1:1" x14ac:dyDescent="0.3">
      <c r="A2139">
        <v>223</v>
      </c>
    </row>
    <row r="2140" spans="1:1" x14ac:dyDescent="0.3">
      <c r="A2140">
        <v>104</v>
      </c>
    </row>
    <row r="2141" spans="1:1" x14ac:dyDescent="0.3">
      <c r="A2141">
        <v>244</v>
      </c>
    </row>
    <row r="2142" spans="1:1" x14ac:dyDescent="0.3">
      <c r="A2142">
        <v>66</v>
      </c>
    </row>
    <row r="2143" spans="1:1" x14ac:dyDescent="0.3">
      <c r="A2143">
        <v>147</v>
      </c>
    </row>
    <row r="2144" spans="1:1" x14ac:dyDescent="0.3">
      <c r="A2144">
        <v>107</v>
      </c>
    </row>
    <row r="2145" spans="1:1" x14ac:dyDescent="0.3">
      <c r="A2145">
        <v>62</v>
      </c>
    </row>
    <row r="2146" spans="1:1" x14ac:dyDescent="0.3">
      <c r="A2146">
        <v>19</v>
      </c>
    </row>
    <row r="2147" spans="1:1" x14ac:dyDescent="0.3">
      <c r="A2147">
        <v>38</v>
      </c>
    </row>
    <row r="2148" spans="1:1" x14ac:dyDescent="0.3">
      <c r="A2148">
        <v>75</v>
      </c>
    </row>
    <row r="2149" spans="1:1" x14ac:dyDescent="0.3">
      <c r="A2149">
        <v>229</v>
      </c>
    </row>
    <row r="2150" spans="1:1" x14ac:dyDescent="0.3">
      <c r="A2150">
        <v>17</v>
      </c>
    </row>
    <row r="2151" spans="1:1" x14ac:dyDescent="0.3">
      <c r="A2151">
        <v>32</v>
      </c>
    </row>
    <row r="2152" spans="1:1" x14ac:dyDescent="0.3">
      <c r="A2152">
        <v>222</v>
      </c>
    </row>
    <row r="2153" spans="1:1" x14ac:dyDescent="0.3">
      <c r="A2153">
        <v>104</v>
      </c>
    </row>
    <row r="2154" spans="1:1" x14ac:dyDescent="0.3">
      <c r="A2154">
        <v>137</v>
      </c>
    </row>
    <row r="2155" spans="1:1" x14ac:dyDescent="0.3">
      <c r="A2155">
        <v>17</v>
      </c>
    </row>
    <row r="2156" spans="1:1" x14ac:dyDescent="0.3">
      <c r="A2156">
        <v>50</v>
      </c>
    </row>
    <row r="2157" spans="1:1" x14ac:dyDescent="0.3">
      <c r="A2157">
        <v>120</v>
      </c>
    </row>
    <row r="2158" spans="1:1" x14ac:dyDescent="0.3">
      <c r="A2158">
        <v>235</v>
      </c>
    </row>
    <row r="2159" spans="1:1" x14ac:dyDescent="0.3">
      <c r="A2159">
        <v>88</v>
      </c>
    </row>
    <row r="2160" spans="1:1" x14ac:dyDescent="0.3">
      <c r="A2160">
        <v>34</v>
      </c>
    </row>
    <row r="2161" spans="1:1" x14ac:dyDescent="0.3">
      <c r="A2161">
        <v>25</v>
      </c>
    </row>
    <row r="2162" spans="1:1" x14ac:dyDescent="0.3">
      <c r="A2162">
        <v>23</v>
      </c>
    </row>
    <row r="2163" spans="1:1" x14ac:dyDescent="0.3">
      <c r="A2163">
        <v>81</v>
      </c>
    </row>
    <row r="2164" spans="1:1" x14ac:dyDescent="0.3">
      <c r="A2164">
        <v>89</v>
      </c>
    </row>
    <row r="2165" spans="1:1" x14ac:dyDescent="0.3">
      <c r="A2165">
        <v>28</v>
      </c>
    </row>
    <row r="2166" spans="1:1" x14ac:dyDescent="0.3">
      <c r="A2166">
        <v>58</v>
      </c>
    </row>
    <row r="2167" spans="1:1" x14ac:dyDescent="0.3">
      <c r="A2167">
        <v>108</v>
      </c>
    </row>
    <row r="2168" spans="1:1" x14ac:dyDescent="0.3">
      <c r="A2168">
        <v>26</v>
      </c>
    </row>
    <row r="2169" spans="1:1" x14ac:dyDescent="0.3">
      <c r="A2169">
        <v>33</v>
      </c>
    </row>
    <row r="2170" spans="1:1" x14ac:dyDescent="0.3">
      <c r="A2170">
        <v>54</v>
      </c>
    </row>
    <row r="2171" spans="1:1" x14ac:dyDescent="0.3">
      <c r="A2171">
        <v>27</v>
      </c>
    </row>
    <row r="2172" spans="1:1" x14ac:dyDescent="0.3">
      <c r="A2172">
        <v>65</v>
      </c>
    </row>
    <row r="2173" spans="1:1" x14ac:dyDescent="0.3">
      <c r="A2173">
        <v>79</v>
      </c>
    </row>
    <row r="2174" spans="1:1" x14ac:dyDescent="0.3">
      <c r="A2174">
        <v>84</v>
      </c>
    </row>
    <row r="2175" spans="1:1" x14ac:dyDescent="0.3">
      <c r="A2175">
        <v>36</v>
      </c>
    </row>
    <row r="2176" spans="1:1" x14ac:dyDescent="0.3">
      <c r="A2176">
        <v>179</v>
      </c>
    </row>
    <row r="2177" spans="1:1" x14ac:dyDescent="0.3">
      <c r="A2177">
        <v>22</v>
      </c>
    </row>
    <row r="2178" spans="1:1" x14ac:dyDescent="0.3">
      <c r="A2178">
        <v>14</v>
      </c>
    </row>
    <row r="2179" spans="1:1" x14ac:dyDescent="0.3">
      <c r="A2179">
        <v>51</v>
      </c>
    </row>
    <row r="2180" spans="1:1" x14ac:dyDescent="0.3">
      <c r="A2180">
        <v>15</v>
      </c>
    </row>
    <row r="2181" spans="1:1" x14ac:dyDescent="0.3">
      <c r="A2181">
        <v>23</v>
      </c>
    </row>
    <row r="2182" spans="1:1" x14ac:dyDescent="0.3">
      <c r="A2182">
        <v>200</v>
      </c>
    </row>
    <row r="2183" spans="1:1" x14ac:dyDescent="0.3">
      <c r="A2183">
        <v>29</v>
      </c>
    </row>
    <row r="2184" spans="1:1" x14ac:dyDescent="0.3">
      <c r="A2184">
        <v>163</v>
      </c>
    </row>
    <row r="2185" spans="1:1" x14ac:dyDescent="0.3">
      <c r="A2185">
        <v>68</v>
      </c>
    </row>
    <row r="2186" spans="1:1" x14ac:dyDescent="0.3">
      <c r="A2186">
        <v>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CategoryStats</vt:lpstr>
      <vt:lpstr>SubCategoryStats</vt:lpstr>
      <vt:lpstr>LaunchDateOutcomes</vt:lpstr>
      <vt:lpstr>GoalOutcomes</vt:lpstr>
      <vt:lpstr>StatisticalAnalysis</vt:lpstr>
      <vt:lpstr>succ_rng</vt:lpstr>
      <vt:lpstr>unsucc_rng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amita a</cp:lastModifiedBy>
  <dcterms:created xsi:type="dcterms:W3CDTF">2017-04-20T15:17:24Z</dcterms:created>
  <dcterms:modified xsi:type="dcterms:W3CDTF">2021-02-06T22:19:06Z</dcterms:modified>
</cp:coreProperties>
</file>