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AGatt\OneDrive\Documents\UC Berkeley\W203\w203_lab2\"/>
    </mc:Choice>
  </mc:AlternateContent>
  <xr:revisionPtr revIDLastSave="0" documentId="13_ncr:1_{5C452AE9-95A9-4BEE-9FD0-5EEA41B23A12}" xr6:coauthVersionLast="47" xr6:coauthVersionMax="47" xr10:uidLastSave="{00000000-0000-0000-0000-000000000000}"/>
  <bookViews>
    <workbookView xWindow="-108" yWindow="-108" windowWidth="23256" windowHeight="12576" activeTab="1" xr2:uid="{F52EE86D-3FD6-46A1-96B4-E50E2AEAAF9B}"/>
  </bookViews>
  <sheets>
    <sheet name="All Models" sheetId="1" r:id="rId1"/>
    <sheet name="Potential Models for Repor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D4" i="2"/>
  <c r="D3" i="2"/>
  <c r="D10" i="1"/>
  <c r="D9" i="1"/>
  <c r="D8" i="1"/>
  <c r="D5" i="1"/>
  <c r="D2" i="1"/>
  <c r="D3" i="1"/>
  <c r="D4" i="1"/>
  <c r="D6" i="1"/>
  <c r="D7" i="1"/>
</calcChain>
</file>

<file path=xl/sharedStrings.xml><?xml version="1.0" encoding="utf-8"?>
<sst xmlns="http://schemas.openxmlformats.org/spreadsheetml/2006/main" count="68" uniqueCount="39">
  <si>
    <t>Model #</t>
  </si>
  <si>
    <t>Features</t>
  </si>
  <si>
    <t># Features</t>
  </si>
  <si>
    <t>Intercept P-Value &lt; 0.001</t>
  </si>
  <si>
    <t>Testing R^2</t>
  </si>
  <si>
    <t>Testing RMSE</t>
  </si>
  <si>
    <t>Testing MAE</t>
  </si>
  <si>
    <t>No</t>
  </si>
  <si>
    <t>Training Adj R^2</t>
  </si>
  <si>
    <t>Model Notes</t>
  </si>
  <si>
    <t>'Cement', 'Slag', 'Water', 'Superplasticizer', 'SQRT(Superplasticizer)', 'Log(Age)'</t>
  </si>
  <si>
    <t>% of Features P-Value &lt; 0.001</t>
  </si>
  <si>
    <t>Yes</t>
  </si>
  <si>
    <t>Model 9</t>
  </si>
  <si>
    <t>'Log(Age)', 'Cement', 'SQRT(Superplasticizer)', 'SQRT(Slag)', 'Water^2', 'Superplasticizer', 'Age^2', 'Age &gt; 28 Days * Slag'</t>
  </si>
  <si>
    <t>Method 3, only considering individual ingredients + age</t>
  </si>
  <si>
    <t>Model 7</t>
  </si>
  <si>
    <t>'Log(Age)', 'Cement', 'SQRT(Superplasticizer)', 'Slag', 'Water^2', 'Superplasticizer', 'Age &gt; 28 Days * Fly Ash', 'Age &gt; 28 Days * Slag'</t>
  </si>
  <si>
    <t>Method 2, only considering individual ingredients + age</t>
  </si>
  <si>
    <t>Model 5</t>
  </si>
  <si>
    <t>Method 1, only considering individual ingredients + age</t>
  </si>
  <si>
    <t>'Log(Age)', 'Cement/Water', 'SQRT(Fly Ash)', 'Age^2', 'Age = 28 Days * Fly Ash/Cement', 'Slag/Water', 'Superplasticizer^2'</t>
  </si>
  <si>
    <t>Model 3</t>
  </si>
  <si>
    <t>Method 3, all features</t>
  </si>
  <si>
    <t>Model 2</t>
  </si>
  <si>
    <t>'Age &gt; 28 Days * Slag/Water', 'Cement/Water', 'Age = 28 Days * SQRT(Slag)', 'Age &gt; 28 Days * SQRT(Fly Ash)', 'Log(Age)', 'SQRT(Superplasticizer)'</t>
  </si>
  <si>
    <t>Method 2, all features</t>
  </si>
  <si>
    <t>Model 1</t>
  </si>
  <si>
    <t>'Water', 'Coarse Aggregate', 'Coarse Aggregate^2', 'Log(Age)', 'Cement/Water', 'Slag/Coarse Aggregate', 'Water/Coarse Aggregate', 'Age &gt; 28 Days * Superplasticizer/Cement'</t>
  </si>
  <si>
    <t>Method 1, all features</t>
  </si>
  <si>
    <t>Model 13</t>
  </si>
  <si>
    <t>BASE CASE, MODEL FROM ORIGINAL FEATURES</t>
  </si>
  <si>
    <t>Model 14</t>
  </si>
  <si>
    <t>'Cement', 'Slag', 'Fly Ash', 'Water', 'Superplasticizer', 'Coarse Aggregate', 'Fine Aggregate', 'Age'</t>
  </si>
  <si>
    <t>'Cement', 'Log(Cement)', 'Cement^2', 'Slag/Cement', 'Fly Ash/Cement', 'Cement/Water', 'Superplasticizer/Cement', 'Cement/Coarse Aggregate', 'Cement/Fine Aggregate', 'Age = 28 Days * Cement', 'Age &gt; 28 Days * Cement', 'Age = 28 Days * Log(Cement)', 'Age &gt; 28 Days * Log(Cement)', 'Age = 28 Days * Cement^2', 'Age &gt; 28 Days * Cement^2', 'Age = 28 Days * Slag/Cement', 'Age &gt; 28 Days * Slag/Cement', 'Age = 28 Days * Fly Ash/Cement', 'Age &gt; 28 Days * Fly Ash/Cement', 'Age = 28 Days * Cement/Water', 'Age &gt; 28 Days * Cement/Water', 'Age = 28 Days * Superplasticizer/Cement', 'Age &gt; 28 Days * Superplasticizer/Cement', 'Age = 28 Days * Cement/Coarse Aggregate', 'Age &gt; 28 Days * Cement/Coarse Aggregate', 'Age = 28 Days * Cement/Fine Aggregate', 'Age &gt; 28 Days * Cement/Fine Aggregate'</t>
  </si>
  <si>
    <t>THEORY 1, BASED OFF THEORY THAT CEMENT AND RATIOS OF CEMENT TO OTHER INGREDIENTS HAVE THE MOST SIGNIFICANT LINEAR RELATIONSHIPS FOR POSITIVELY AND NEGATIVELY DETERMINING CONCRETE STRENTH</t>
  </si>
  <si>
    <t>'Age = 28 Days * Cement/Water', 'Slag/Cement', 'Age &gt; 28 Days * Log(Cement)', 'Superplasticizer/Cement', 'Age = 28 Days * Superplasticizer/Cement', 'Log(Cement)', 'Fly Ash/Cement', 'Age = 28 Days * Cement^2', 'Age &gt; 28 Days * Slag/Cement', 'Age = 28 Days * Slag/Cement'</t>
  </si>
  <si>
    <t>Model 15</t>
  </si>
  <si>
    <t>MODEL 14 YIELDED A SIGNIFICANTLY BETTER FITTING MODEL THAT PERFORMED MUCH BETTER ON THE TEST DATA. HOWEVER COEFFICIENT TESTING SHOWED THE FACT THAT MOST OF THE FEATURES WERE NOT SIGNIFICANT AND THE ADDITIONS OF THESE FEATURES WERE LIKELY MASKING THE IMPACT OF FEATURES WITH SIGNIFICANT EFFECTS. AS A RESULT, WE APPLIED AN AUTOMATED FEATURE SELECTION PROCESS CALLED A STEPWISE REGRESSION TO IDENTIFY AN OPTIMAL SUBSET OF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</si>
</sst>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_(* #,##0.000_);_(* \(#,##0.000\);_(* &quot;-&quot;???_);_(@_)"/>
  </numFmts>
  <fonts count="4" x14ac:knownFonts="1">
    <font>
      <sz val="11"/>
      <color theme="1"/>
      <name val="Calibri"/>
      <family val="2"/>
      <scheme val="minor"/>
    </font>
    <font>
      <sz val="8"/>
      <color rgb="FF000000"/>
      <name val="Courier New"/>
      <family val="3"/>
    </font>
    <font>
      <sz val="8"/>
      <color theme="1"/>
      <name val="Courier New"/>
      <family val="3"/>
    </font>
    <font>
      <b/>
      <sz val="10"/>
      <color theme="1"/>
      <name val="Courier New"/>
      <family val="3"/>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10" fontId="2" fillId="0" borderId="0" xfId="0" applyNumberFormat="1" applyFont="1" applyAlignment="1">
      <alignment horizontal="center" vertical="center" wrapText="1"/>
    </xf>
    <xf numFmtId="169" fontId="2" fillId="0" borderId="0" xfId="0" applyNumberFormat="1" applyFont="1" applyAlignment="1">
      <alignment horizontal="center" vertical="center" wrapText="1"/>
    </xf>
    <xf numFmtId="169" fontId="1" fillId="0" borderId="0" xfId="0" applyNumberFormat="1" applyFont="1" applyAlignment="1">
      <alignment horizontal="center" vertical="center" wrapText="1"/>
    </xf>
    <xf numFmtId="0" fontId="3" fillId="0" borderId="1" xfId="0" applyFont="1" applyBorder="1" applyAlignment="1">
      <alignment horizontal="center" vertical="center" wrapText="1"/>
    </xf>
    <xf numFmtId="10" fontId="3" fillId="0" borderId="1" xfId="0" applyNumberFormat="1" applyFont="1" applyBorder="1" applyAlignment="1">
      <alignment horizontal="center" vertical="center" wrapText="1"/>
    </xf>
    <xf numFmtId="169" fontId="3"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10" fontId="2" fillId="0" borderId="1" xfId="0" applyNumberFormat="1" applyFont="1" applyBorder="1" applyAlignment="1">
      <alignment horizontal="center" vertical="center" wrapText="1"/>
    </xf>
    <xf numFmtId="169" fontId="2" fillId="0" borderId="1" xfId="0" applyNumberFormat="1" applyFont="1" applyBorder="1" applyAlignment="1">
      <alignment horizontal="center" vertical="center" wrapText="1"/>
    </xf>
    <xf numFmtId="169" fontId="1" fillId="0" borderId="1" xfId="0" applyNumberFormat="1" applyFont="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30508-A721-41B7-B43A-544F1E0FCA47}">
  <dimension ref="A1:J15"/>
  <sheetViews>
    <sheetView topLeftCell="A6" zoomScaleNormal="100" workbookViewId="0">
      <selection activeCell="E9" sqref="E9"/>
    </sheetView>
  </sheetViews>
  <sheetFormatPr defaultRowHeight="10.8" x14ac:dyDescent="0.3"/>
  <cols>
    <col min="1" max="1" width="8.88671875" style="2"/>
    <col min="2" max="2" width="67.44140625" style="2" customWidth="1"/>
    <col min="3" max="3" width="14.109375" style="2" customWidth="1"/>
    <col min="4" max="4" width="21.109375" style="3" customWidth="1"/>
    <col min="5" max="5" width="23.33203125" style="2" bestFit="1" customWidth="1"/>
    <col min="6" max="6" width="14.109375" style="4" bestFit="1" customWidth="1"/>
    <col min="7" max="7" width="10.33203125" style="4" bestFit="1" customWidth="1"/>
    <col min="8" max="8" width="11.88671875" style="4" bestFit="1" customWidth="1"/>
    <col min="9" max="9" width="11" style="4" bestFit="1" customWidth="1"/>
    <col min="10" max="10" width="50.33203125" style="2" customWidth="1"/>
    <col min="11" max="16384" width="8.88671875" style="2"/>
  </cols>
  <sheetData>
    <row r="1" spans="1:10" s="1" customFormat="1" ht="27.6" x14ac:dyDescent="0.3">
      <c r="A1" s="6" t="s">
        <v>0</v>
      </c>
      <c r="B1" s="6" t="s">
        <v>1</v>
      </c>
      <c r="C1" s="6" t="s">
        <v>2</v>
      </c>
      <c r="D1" s="7" t="s">
        <v>11</v>
      </c>
      <c r="E1" s="6" t="s">
        <v>3</v>
      </c>
      <c r="F1" s="8" t="s">
        <v>8</v>
      </c>
      <c r="G1" s="8" t="s">
        <v>4</v>
      </c>
      <c r="H1" s="8" t="s">
        <v>5</v>
      </c>
      <c r="I1" s="8" t="s">
        <v>6</v>
      </c>
      <c r="J1" s="6" t="s">
        <v>9</v>
      </c>
    </row>
    <row r="2" spans="1:10" ht="32.4" x14ac:dyDescent="0.3">
      <c r="A2" s="9" t="s">
        <v>27</v>
      </c>
      <c r="B2" s="10" t="s">
        <v>28</v>
      </c>
      <c r="C2" s="9">
        <v>8</v>
      </c>
      <c r="D2" s="11">
        <f>8/C2</f>
        <v>1</v>
      </c>
      <c r="E2" s="14" t="s">
        <v>12</v>
      </c>
      <c r="F2" s="12">
        <v>0.80200000000000005</v>
      </c>
      <c r="G2" s="13">
        <v>0.83170012823449402</v>
      </c>
      <c r="H2" s="13">
        <v>6.8908223019481802</v>
      </c>
      <c r="I2" s="13">
        <v>5.4546642642559</v>
      </c>
      <c r="J2" s="9" t="s">
        <v>29</v>
      </c>
    </row>
    <row r="3" spans="1:10" ht="32.4" x14ac:dyDescent="0.3">
      <c r="A3" s="9" t="s">
        <v>24</v>
      </c>
      <c r="B3" s="10" t="s">
        <v>25</v>
      </c>
      <c r="C3" s="9">
        <v>6</v>
      </c>
      <c r="D3" s="11">
        <f>6/C3</f>
        <v>1</v>
      </c>
      <c r="E3" s="14" t="s">
        <v>12</v>
      </c>
      <c r="F3" s="13">
        <v>0.81068221633930504</v>
      </c>
      <c r="G3" s="13">
        <v>0.827325264780012</v>
      </c>
      <c r="H3" s="13">
        <v>6.9798093051691597</v>
      </c>
      <c r="I3" s="13">
        <v>5.5733074272785199</v>
      </c>
      <c r="J3" s="9" t="s">
        <v>26</v>
      </c>
    </row>
    <row r="4" spans="1:10" ht="21.6" x14ac:dyDescent="0.3">
      <c r="A4" s="9" t="s">
        <v>22</v>
      </c>
      <c r="B4" s="10" t="s">
        <v>21</v>
      </c>
      <c r="C4" s="9">
        <v>7</v>
      </c>
      <c r="D4" s="11">
        <f>7/C4</f>
        <v>1</v>
      </c>
      <c r="E4" s="14" t="s">
        <v>12</v>
      </c>
      <c r="F4" s="13">
        <v>0.83359934305914396</v>
      </c>
      <c r="G4" s="13">
        <v>0.84899584599992495</v>
      </c>
      <c r="H4" s="13">
        <v>6.5271501812789499</v>
      </c>
      <c r="I4" s="13">
        <v>5.0258006755038398</v>
      </c>
      <c r="J4" s="9" t="s">
        <v>23</v>
      </c>
    </row>
    <row r="5" spans="1:10" ht="21.6" x14ac:dyDescent="0.3">
      <c r="A5" s="9" t="s">
        <v>19</v>
      </c>
      <c r="B5" s="10" t="s">
        <v>10</v>
      </c>
      <c r="C5" s="9">
        <v>6</v>
      </c>
      <c r="D5" s="11">
        <f>6/C5</f>
        <v>1</v>
      </c>
      <c r="E5" s="15" t="s">
        <v>7</v>
      </c>
      <c r="F5" s="13">
        <v>0.82799868798996901</v>
      </c>
      <c r="G5" s="13">
        <v>0.81966240445031302</v>
      </c>
      <c r="H5" s="13">
        <v>7.1330011747862301</v>
      </c>
      <c r="I5" s="13">
        <v>5.6300788960235302</v>
      </c>
      <c r="J5" s="9" t="s">
        <v>20</v>
      </c>
    </row>
    <row r="6" spans="1:10" ht="21.6" x14ac:dyDescent="0.3">
      <c r="A6" s="9" t="s">
        <v>16</v>
      </c>
      <c r="B6" s="10" t="s">
        <v>17</v>
      </c>
      <c r="C6" s="9">
        <v>8</v>
      </c>
      <c r="D6" s="11">
        <f>8/C6</f>
        <v>1</v>
      </c>
      <c r="E6" s="14" t="s">
        <v>12</v>
      </c>
      <c r="F6" s="13">
        <v>0.83818665813479198</v>
      </c>
      <c r="G6" s="13">
        <v>0.83377765620812105</v>
      </c>
      <c r="H6" s="13">
        <v>6.8481593745501197</v>
      </c>
      <c r="I6" s="13">
        <v>5.2867069732498901</v>
      </c>
      <c r="J6" s="9" t="s">
        <v>18</v>
      </c>
    </row>
    <row r="7" spans="1:10" ht="21.6" x14ac:dyDescent="0.3">
      <c r="A7" s="9" t="s">
        <v>13</v>
      </c>
      <c r="B7" s="10" t="s">
        <v>14</v>
      </c>
      <c r="C7" s="9">
        <v>8</v>
      </c>
      <c r="D7" s="11">
        <f>8/C7</f>
        <v>1</v>
      </c>
      <c r="E7" s="14" t="s">
        <v>12</v>
      </c>
      <c r="F7" s="13">
        <v>0.83797841639923798</v>
      </c>
      <c r="G7" s="13">
        <v>0.82821143131491903</v>
      </c>
      <c r="H7" s="13">
        <v>6.9618760807431697</v>
      </c>
      <c r="I7" s="13">
        <v>5.4937222384168702</v>
      </c>
      <c r="J7" s="9" t="s">
        <v>15</v>
      </c>
    </row>
    <row r="8" spans="1:10" ht="21.6" x14ac:dyDescent="0.3">
      <c r="A8" s="9" t="s">
        <v>30</v>
      </c>
      <c r="B8" s="10" t="s">
        <v>33</v>
      </c>
      <c r="C8" s="9">
        <v>8</v>
      </c>
      <c r="D8" s="11">
        <f>4/C8</f>
        <v>0.5</v>
      </c>
      <c r="E8" s="15" t="s">
        <v>7</v>
      </c>
      <c r="F8" s="13">
        <v>0.61447024837887398</v>
      </c>
      <c r="G8" s="13">
        <v>0.60071216231648406</v>
      </c>
      <c r="H8" s="13">
        <v>10.6138317512615</v>
      </c>
      <c r="I8" s="13">
        <v>8.3267621819241899</v>
      </c>
      <c r="J8" s="9" t="s">
        <v>31</v>
      </c>
    </row>
    <row r="9" spans="1:10" ht="129.6" x14ac:dyDescent="0.3">
      <c r="A9" s="9" t="s">
        <v>32</v>
      </c>
      <c r="B9" s="10" t="s">
        <v>34</v>
      </c>
      <c r="C9" s="9">
        <v>27</v>
      </c>
      <c r="D9" s="11">
        <f>5/27</f>
        <v>0.18518518518518517</v>
      </c>
      <c r="E9" s="14" t="s">
        <v>12</v>
      </c>
      <c r="F9" s="13">
        <v>0.80037171106027105</v>
      </c>
      <c r="G9" s="13">
        <v>0.831665983042845</v>
      </c>
      <c r="H9" s="13">
        <v>6.8915212820271599</v>
      </c>
      <c r="I9" s="13">
        <v>5.3162172647613204</v>
      </c>
      <c r="J9" s="9" t="s">
        <v>35</v>
      </c>
    </row>
    <row r="10" spans="1:10" ht="97.2" x14ac:dyDescent="0.3">
      <c r="A10" s="9" t="s">
        <v>37</v>
      </c>
      <c r="B10" s="10" t="s">
        <v>36</v>
      </c>
      <c r="C10" s="9">
        <v>10</v>
      </c>
      <c r="D10" s="11">
        <f>10/C10</f>
        <v>1</v>
      </c>
      <c r="E10" s="14" t="s">
        <v>12</v>
      </c>
      <c r="F10" s="13">
        <v>0.79224148983287701</v>
      </c>
      <c r="G10" s="13">
        <v>0.82089459040156398</v>
      </c>
      <c r="H10" s="13">
        <v>7.1085907108899704</v>
      </c>
      <c r="I10" s="13">
        <v>5.5448019366843102</v>
      </c>
      <c r="J10" s="9" t="s">
        <v>38</v>
      </c>
    </row>
    <row r="11" spans="1:10" x14ac:dyDescent="0.3">
      <c r="F11" s="5"/>
      <c r="G11" s="5"/>
    </row>
    <row r="12" spans="1:10" x14ac:dyDescent="0.3">
      <c r="F12" s="5"/>
      <c r="G12" s="5"/>
    </row>
    <row r="13" spans="1:10" x14ac:dyDescent="0.3">
      <c r="F13" s="5"/>
    </row>
    <row r="14" spans="1:10" x14ac:dyDescent="0.3">
      <c r="F14" s="5"/>
    </row>
    <row r="15" spans="1:10" x14ac:dyDescent="0.3">
      <c r="F15" s="5"/>
    </row>
  </sheetData>
  <conditionalFormatting sqref="C2:C10">
    <cfRule type="colorScale" priority="6">
      <colorScale>
        <cfvo type="min"/>
        <cfvo type="max"/>
        <color rgb="FF92D050"/>
        <color rgb="FFFF0000"/>
      </colorScale>
    </cfRule>
  </conditionalFormatting>
  <conditionalFormatting sqref="D2:D10">
    <cfRule type="colorScale" priority="5">
      <colorScale>
        <cfvo type="min"/>
        <cfvo type="max"/>
        <color rgb="FFFF0000"/>
        <color rgb="FF92D050"/>
      </colorScale>
    </cfRule>
  </conditionalFormatting>
  <conditionalFormatting sqref="F2:F10">
    <cfRule type="colorScale" priority="4">
      <colorScale>
        <cfvo type="min"/>
        <cfvo type="max"/>
        <color rgb="FFFF0000"/>
        <color rgb="FF92D050"/>
      </colorScale>
    </cfRule>
  </conditionalFormatting>
  <conditionalFormatting sqref="G2:G10">
    <cfRule type="colorScale" priority="3">
      <colorScale>
        <cfvo type="min"/>
        <cfvo type="max"/>
        <color rgb="FFFF0000"/>
        <color rgb="FF92D050"/>
      </colorScale>
    </cfRule>
  </conditionalFormatting>
  <conditionalFormatting sqref="H2:H10">
    <cfRule type="colorScale" priority="2">
      <colorScale>
        <cfvo type="min"/>
        <cfvo type="max"/>
        <color rgb="FF92D050"/>
        <color rgb="FFFF0000"/>
      </colorScale>
    </cfRule>
  </conditionalFormatting>
  <conditionalFormatting sqref="I2:I10">
    <cfRule type="colorScale" priority="1">
      <colorScale>
        <cfvo type="min"/>
        <cfvo type="max"/>
        <color rgb="FF92D050"/>
        <color rgb="FFFF0000"/>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E47A1-7C90-4B72-936C-B899F7A6BD58}">
  <dimension ref="A1:J9"/>
  <sheetViews>
    <sheetView tabSelected="1" zoomScaleNormal="100" workbookViewId="0">
      <selection activeCell="B4" sqref="B4"/>
    </sheetView>
  </sheetViews>
  <sheetFormatPr defaultRowHeight="10.8" x14ac:dyDescent="0.3"/>
  <cols>
    <col min="1" max="1" width="8.88671875" style="2"/>
    <col min="2" max="2" width="67.44140625" style="2" customWidth="1"/>
    <col min="3" max="3" width="14.109375" style="2" customWidth="1"/>
    <col min="4" max="4" width="21.109375" style="3" customWidth="1"/>
    <col min="5" max="5" width="23.33203125" style="2" bestFit="1" customWidth="1"/>
    <col min="6" max="6" width="14.109375" style="4" bestFit="1" customWidth="1"/>
    <col min="7" max="7" width="10.33203125" style="4" bestFit="1" customWidth="1"/>
    <col min="8" max="8" width="11.88671875" style="4" bestFit="1" customWidth="1"/>
    <col min="9" max="9" width="11" style="4" bestFit="1" customWidth="1"/>
    <col min="10" max="10" width="50.33203125" style="2" customWidth="1"/>
    <col min="11" max="16384" width="8.88671875" style="2"/>
  </cols>
  <sheetData>
    <row r="1" spans="1:10" s="1" customFormat="1" ht="27.6" x14ac:dyDescent="0.3">
      <c r="A1" s="6" t="s">
        <v>0</v>
      </c>
      <c r="B1" s="6" t="s">
        <v>1</v>
      </c>
      <c r="C1" s="6" t="s">
        <v>2</v>
      </c>
      <c r="D1" s="7" t="s">
        <v>11</v>
      </c>
      <c r="E1" s="6" t="s">
        <v>3</v>
      </c>
      <c r="F1" s="8" t="s">
        <v>8</v>
      </c>
      <c r="G1" s="8" t="s">
        <v>4</v>
      </c>
      <c r="H1" s="8" t="s">
        <v>5</v>
      </c>
      <c r="I1" s="8" t="s">
        <v>6</v>
      </c>
      <c r="J1" s="6" t="s">
        <v>9</v>
      </c>
    </row>
    <row r="2" spans="1:10" ht="21.6" x14ac:dyDescent="0.3">
      <c r="A2" s="9" t="s">
        <v>30</v>
      </c>
      <c r="B2" s="10" t="s">
        <v>33</v>
      </c>
      <c r="C2" s="9">
        <v>8</v>
      </c>
      <c r="D2" s="11">
        <f>4/C2</f>
        <v>0.5</v>
      </c>
      <c r="E2" s="15" t="s">
        <v>7</v>
      </c>
      <c r="F2" s="13">
        <v>0.61447024837887398</v>
      </c>
      <c r="G2" s="13">
        <v>0.60071216231648406</v>
      </c>
      <c r="H2" s="13">
        <v>10.6138317512615</v>
      </c>
      <c r="I2" s="13">
        <v>8.3267621819241899</v>
      </c>
      <c r="J2" s="9" t="s">
        <v>31</v>
      </c>
    </row>
    <row r="3" spans="1:10" ht="129.6" x14ac:dyDescent="0.3">
      <c r="A3" s="9" t="s">
        <v>32</v>
      </c>
      <c r="B3" s="10" t="s">
        <v>34</v>
      </c>
      <c r="C3" s="9">
        <v>27</v>
      </c>
      <c r="D3" s="11">
        <f>5/27</f>
        <v>0.18518518518518517</v>
      </c>
      <c r="E3" s="14" t="s">
        <v>12</v>
      </c>
      <c r="F3" s="13">
        <v>0.80037171106027105</v>
      </c>
      <c r="G3" s="13">
        <v>0.831665983042845</v>
      </c>
      <c r="H3" s="13">
        <v>6.8915212820271599</v>
      </c>
      <c r="I3" s="13">
        <v>5.3162172647613204</v>
      </c>
      <c r="J3" s="9" t="s">
        <v>35</v>
      </c>
    </row>
    <row r="4" spans="1:10" ht="97.2" x14ac:dyDescent="0.3">
      <c r="A4" s="9" t="s">
        <v>37</v>
      </c>
      <c r="B4" s="10" t="s">
        <v>36</v>
      </c>
      <c r="C4" s="9">
        <v>10</v>
      </c>
      <c r="D4" s="11">
        <f>10/C4</f>
        <v>1</v>
      </c>
      <c r="E4" s="14" t="s">
        <v>12</v>
      </c>
      <c r="F4" s="13">
        <v>0.79224148983287701</v>
      </c>
      <c r="G4" s="13">
        <v>0.82089459040156398</v>
      </c>
      <c r="H4" s="13">
        <v>7.1085907108899704</v>
      </c>
      <c r="I4" s="13">
        <v>5.5448019366843102</v>
      </c>
      <c r="J4" s="9" t="s">
        <v>38</v>
      </c>
    </row>
    <row r="5" spans="1:10" x14ac:dyDescent="0.3">
      <c r="F5" s="5"/>
      <c r="G5" s="5"/>
    </row>
    <row r="6" spans="1:10" x14ac:dyDescent="0.3">
      <c r="F6" s="5"/>
      <c r="G6" s="5"/>
    </row>
    <row r="7" spans="1:10" x14ac:dyDescent="0.3">
      <c r="F7" s="5"/>
    </row>
    <row r="8" spans="1:10" x14ac:dyDescent="0.3">
      <c r="F8" s="5"/>
    </row>
    <row r="9" spans="1:10" x14ac:dyDescent="0.3">
      <c r="F9" s="5"/>
    </row>
  </sheetData>
  <conditionalFormatting sqref="C2:C4">
    <cfRule type="colorScale" priority="7">
      <colorScale>
        <cfvo type="min"/>
        <cfvo type="max"/>
        <color rgb="FF92D050"/>
        <color rgb="FFFF0000"/>
      </colorScale>
    </cfRule>
  </conditionalFormatting>
  <conditionalFormatting sqref="D2:D4">
    <cfRule type="colorScale" priority="8">
      <colorScale>
        <cfvo type="min"/>
        <cfvo type="max"/>
        <color rgb="FFFF0000"/>
        <color rgb="FF92D050"/>
      </colorScale>
    </cfRule>
  </conditionalFormatting>
  <conditionalFormatting sqref="F2:F4">
    <cfRule type="colorScale" priority="9">
      <colorScale>
        <cfvo type="min"/>
        <cfvo type="max"/>
        <color rgb="FFFF0000"/>
        <color rgb="FF92D050"/>
      </colorScale>
    </cfRule>
  </conditionalFormatting>
  <conditionalFormatting sqref="G2:G4">
    <cfRule type="colorScale" priority="10">
      <colorScale>
        <cfvo type="min"/>
        <cfvo type="max"/>
        <color rgb="FFFF0000"/>
        <color rgb="FF92D050"/>
      </colorScale>
    </cfRule>
  </conditionalFormatting>
  <conditionalFormatting sqref="H2:H4">
    <cfRule type="colorScale" priority="11">
      <colorScale>
        <cfvo type="min"/>
        <cfvo type="max"/>
        <color rgb="FF92D050"/>
        <color rgb="FFFF0000"/>
      </colorScale>
    </cfRule>
  </conditionalFormatting>
  <conditionalFormatting sqref="I2:I4">
    <cfRule type="colorScale" priority="12">
      <colorScale>
        <cfvo type="min"/>
        <cfvo type="max"/>
        <color rgb="FF92D050"/>
        <color rgb="FFFF0000"/>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 Models</vt:lpstr>
      <vt:lpstr>Potential Models for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Gattadahalli</dc:creator>
  <cp:lastModifiedBy>Amit Gattadahalli</cp:lastModifiedBy>
  <dcterms:created xsi:type="dcterms:W3CDTF">2021-12-03T14:56:39Z</dcterms:created>
  <dcterms:modified xsi:type="dcterms:W3CDTF">2021-12-03T16:46:43Z</dcterms:modified>
</cp:coreProperties>
</file>